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5週\"/>
    </mc:Choice>
  </mc:AlternateContent>
  <xr:revisionPtr revIDLastSave="0" documentId="13_ncr:1_{A2D9D635-7461-4206-971B-B63F3A051909}" xr6:coauthVersionLast="47" xr6:coauthVersionMax="47" xr10:uidLastSave="{00000000-0000-0000-0000-000000000000}"/>
  <bookViews>
    <workbookView xWindow="28680" yWindow="-120" windowWidth="29040" windowHeight="15720" tabRatio="768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T53" i="16" s="1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D104" i="29" a="1"/>
  <c r="D96" i="29" a="1"/>
  <c r="D88" i="29" a="1"/>
  <c r="D80" i="29" a="1"/>
  <c r="D72" i="29" a="1"/>
  <c r="D64" i="29" a="1"/>
  <c r="D56" i="29" a="1"/>
  <c r="D48" i="29" a="1"/>
  <c r="D32" i="29" a="1"/>
  <c r="D24" i="29" a="1"/>
  <c r="F64" i="29" l="1"/>
  <c r="H64" i="29"/>
  <c r="E64" i="29"/>
  <c r="D64" i="29"/>
  <c r="G64" i="29"/>
  <c r="I64" i="29"/>
  <c r="I24" i="29"/>
  <c r="F24" i="29"/>
  <c r="H24" i="29"/>
  <c r="G24" i="29"/>
  <c r="D24" i="29"/>
  <c r="E24" i="29"/>
  <c r="F80" i="29"/>
  <c r="I80" i="29"/>
  <c r="D80" i="29"/>
  <c r="G80" i="29"/>
  <c r="E80" i="29"/>
  <c r="H80" i="29"/>
  <c r="F96" i="29"/>
  <c r="H96" i="29"/>
  <c r="D96" i="29"/>
  <c r="I96" i="29"/>
  <c r="G96" i="29"/>
  <c r="E96" i="29"/>
  <c r="H72" i="29"/>
  <c r="D72" i="29"/>
  <c r="I72" i="29"/>
  <c r="E72" i="29"/>
  <c r="G72" i="29"/>
  <c r="F72" i="29"/>
  <c r="F48" i="29"/>
  <c r="D48" i="29"/>
  <c r="E48" i="29"/>
  <c r="G48" i="29"/>
  <c r="I48" i="29"/>
  <c r="H48" i="29"/>
  <c r="E32" i="29"/>
  <c r="H32" i="29"/>
  <c r="F32" i="29"/>
  <c r="G32" i="29"/>
  <c r="I32" i="29"/>
  <c r="D32" i="29"/>
  <c r="F104" i="29"/>
  <c r="I104" i="29"/>
  <c r="D104" i="29"/>
  <c r="E104" i="29"/>
  <c r="H104" i="29"/>
  <c r="G104" i="29"/>
  <c r="E88" i="29"/>
  <c r="H88" i="29"/>
  <c r="F88" i="29"/>
  <c r="D88" i="29"/>
  <c r="I88" i="29"/>
  <c r="G88" i="29"/>
  <c r="G56" i="29"/>
  <c r="I56" i="29"/>
  <c r="F56" i="29"/>
  <c r="E56" i="29"/>
  <c r="H56" i="29"/>
  <c r="D56" i="29"/>
  <c r="F152" i="29"/>
  <c r="H152" i="29"/>
  <c r="E152" i="29"/>
  <c r="G152" i="29"/>
  <c r="C152" i="29" s="1"/>
  <c r="D152" i="29"/>
  <c r="I152" i="29"/>
  <c r="D40" i="29" a="1"/>
  <c r="D16" i="29" a="1"/>
  <c r="D8" i="29" a="1"/>
  <c r="C56" i="29" l="1"/>
  <c r="I8" i="29"/>
  <c r="H8" i="29"/>
  <c r="E8" i="29"/>
  <c r="F8" i="29"/>
  <c r="D8" i="29"/>
  <c r="G8" i="29"/>
  <c r="C72" i="29"/>
  <c r="C48" i="29"/>
  <c r="C24" i="29"/>
  <c r="C104" i="29"/>
  <c r="F16" i="29"/>
  <c r="H16" i="29"/>
  <c r="D16" i="29"/>
  <c r="I16" i="29"/>
  <c r="E16" i="29"/>
  <c r="G16" i="29"/>
  <c r="C64" i="29"/>
  <c r="F40" i="29"/>
  <c r="G40" i="29"/>
  <c r="H40" i="29"/>
  <c r="D40" i="29"/>
  <c r="E40" i="29"/>
  <c r="I40" i="29"/>
  <c r="C80" i="29"/>
  <c r="C88" i="29"/>
  <c r="C32" i="29"/>
  <c r="C96" i="29"/>
  <c r="C16" i="29" l="1"/>
  <c r="C8" i="29"/>
  <c r="C40" i="29"/>
  <c r="D136" i="29" l="1" a="1"/>
  <c r="D144" i="29" a="1"/>
  <c r="D112" i="29" a="1"/>
  <c r="D128" i="29" a="1"/>
  <c r="D120" i="29" a="1"/>
  <c r="F128" i="29" l="1"/>
  <c r="E128" i="29"/>
  <c r="H128" i="29"/>
  <c r="G128" i="29"/>
  <c r="D128" i="29"/>
  <c r="C128" i="29" s="1"/>
  <c r="I128" i="29"/>
  <c r="H112" i="29"/>
  <c r="D112" i="29"/>
  <c r="E112" i="29"/>
  <c r="G112" i="29"/>
  <c r="F112" i="29"/>
  <c r="I112" i="29"/>
  <c r="F144" i="29"/>
  <c r="I144" i="29"/>
  <c r="D144" i="29"/>
  <c r="G144" i="29"/>
  <c r="H144" i="29"/>
  <c r="E144" i="29"/>
  <c r="F120" i="29"/>
  <c r="H120" i="29"/>
  <c r="E120" i="29"/>
  <c r="I120" i="29"/>
  <c r="D120" i="29"/>
  <c r="G120" i="29"/>
  <c r="H136" i="29"/>
  <c r="G136" i="29"/>
  <c r="F136" i="29"/>
  <c r="I136" i="29"/>
  <c r="E136" i="29"/>
  <c r="D136" i="29"/>
  <c r="C136" i="29" s="1"/>
  <c r="C144" i="29" l="1"/>
  <c r="C112" i="29"/>
  <c r="C120" i="29"/>
</calcChain>
</file>

<file path=xl/sharedStrings.xml><?xml version="1.0" encoding="utf-8"?>
<sst xmlns="http://schemas.openxmlformats.org/spreadsheetml/2006/main" count="3874" uniqueCount="268">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</sst>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2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  <font>
      <sz val="11"/>
      <color rgb="FF000000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99FF"/>
        <bgColor rgb="FF000000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  <xf numFmtId="0" fontId="31" fillId="0" borderId="1" xfId="0" applyFont="1" applyBorder="1" applyAlignment="1">
      <alignment vertical="center" shrinkToFit="1"/>
    </xf>
    <xf numFmtId="176" fontId="21" fillId="0" borderId="6" xfId="0" applyNumberFormat="1" applyFont="1" applyBorder="1">
      <alignment vertical="center"/>
    </xf>
    <xf numFmtId="178" fontId="31" fillId="0" borderId="9" xfId="0" applyNumberFormat="1" applyFont="1" applyBorder="1">
      <alignment vertical="center"/>
    </xf>
    <xf numFmtId="178" fontId="31" fillId="0" borderId="0" xfId="0" applyNumberFormat="1" applyFont="1">
      <alignment vertical="center"/>
    </xf>
    <xf numFmtId="178" fontId="31" fillId="0" borderId="25" xfId="0" applyNumberFormat="1" applyFont="1" applyBorder="1">
      <alignment vertical="center"/>
    </xf>
    <xf numFmtId="178" fontId="31" fillId="0" borderId="5" xfId="0" applyNumberFormat="1" applyFont="1" applyBorder="1">
      <alignment vertical="center"/>
    </xf>
    <xf numFmtId="184" fontId="31" fillId="9" borderId="0" xfId="0" applyNumberFormat="1" applyFont="1" applyFill="1">
      <alignment vertical="center"/>
    </xf>
    <xf numFmtId="184" fontId="31" fillId="0" borderId="0" xfId="0" applyNumberFormat="1" applyFont="1">
      <alignment vertical="center"/>
    </xf>
    <xf numFmtId="184" fontId="31" fillId="9" borderId="25" xfId="0" applyNumberFormat="1" applyFont="1" applyFill="1" applyBorder="1">
      <alignment vertical="center"/>
    </xf>
    <xf numFmtId="184" fontId="31" fillId="0" borderId="5" xfId="0" applyNumberFormat="1" applyFont="1" applyBorder="1">
      <alignment vertical="center"/>
    </xf>
    <xf numFmtId="184" fontId="31" fillId="0" borderId="25" xfId="0" applyNumberFormat="1" applyFont="1" applyBorder="1">
      <alignment vertical="center"/>
    </xf>
    <xf numFmtId="184" fontId="31" fillId="10" borderId="0" xfId="0" applyNumberFormat="1" applyFont="1" applyFill="1">
      <alignment vertical="center"/>
    </xf>
    <xf numFmtId="184" fontId="31" fillId="10" borderId="25" xfId="0" applyNumberFormat="1" applyFont="1" applyFill="1" applyBorder="1">
      <alignment vertical="center"/>
    </xf>
    <xf numFmtId="177" fontId="21" fillId="2" borderId="21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horizontal="right" vertical="center"/>
    </xf>
    <xf numFmtId="177" fontId="21" fillId="2" borderId="16" xfId="0" applyNumberFormat="1" applyFont="1" applyFill="1" applyBorder="1">
      <alignment vertical="center"/>
    </xf>
    <xf numFmtId="177" fontId="21" fillId="2" borderId="8" xfId="0" applyNumberFormat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18.155000000000001</c:v>
                </c:pt>
                <c:pt idx="118" formatCode="0.00">
                  <c:v>5.86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6.7025000000000006</c:v>
                </c:pt>
                <c:pt idx="118" formatCode="0.00">
                  <c:v>5.4550000000000001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1.04</c:v>
                </c:pt>
                <c:pt idx="118" formatCode="0.00">
                  <c:v>0.27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1.8774999999999999</c:v>
                </c:pt>
                <c:pt idx="118" formatCode="0.00">
                  <c:v>0.49249999999999999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  <c:pt idx="39">
                  <c:v>0.84</c:v>
                </c:pt>
                <c:pt idx="40">
                  <c:v>1.44</c:v>
                </c:pt>
                <c:pt idx="41" formatCode="#,##0.00_ ">
                  <c:v>0.6</c:v>
                </c:pt>
                <c:pt idx="42">
                  <c:v>0.96</c:v>
                </c:pt>
                <c:pt idx="43">
                  <c:v>1.1599999999999999</c:v>
                </c:pt>
                <c:pt idx="44">
                  <c:v>1.08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  <c:pt idx="39">
                  <c:v>1.81</c:v>
                </c:pt>
                <c:pt idx="40">
                  <c:v>1.93</c:v>
                </c:pt>
                <c:pt idx="41" formatCode="#,##0.00_ ">
                  <c:v>1.51</c:v>
                </c:pt>
                <c:pt idx="42">
                  <c:v>1.89</c:v>
                </c:pt>
                <c:pt idx="43">
                  <c:v>2.1800000000000002</c:v>
                </c:pt>
                <c:pt idx="44">
                  <c:v>1.97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  <c:pt idx="39">
                  <c:v>1.67</c:v>
                </c:pt>
                <c:pt idx="40">
                  <c:v>0.67</c:v>
                </c:pt>
                <c:pt idx="41" formatCode="#,##0.00_ ">
                  <c:v>0.33</c:v>
                </c:pt>
                <c:pt idx="42">
                  <c:v>1.67</c:v>
                </c:pt>
                <c:pt idx="43">
                  <c:v>2.33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  <c:pt idx="39">
                  <c:v>1</c:v>
                </c:pt>
                <c:pt idx="40">
                  <c:v>2.57</c:v>
                </c:pt>
                <c:pt idx="41" formatCode="#,##0.00_ ">
                  <c:v>0.56999999999999995</c:v>
                </c:pt>
                <c:pt idx="42">
                  <c:v>1</c:v>
                </c:pt>
                <c:pt idx="43">
                  <c:v>1.43</c:v>
                </c:pt>
                <c:pt idx="44">
                  <c:v>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  <c:pt idx="39">
                  <c:v>0.33</c:v>
                </c:pt>
                <c:pt idx="40">
                  <c:v>1.17</c:v>
                </c:pt>
                <c:pt idx="41" formatCode="#,##0.00_ ">
                  <c:v>0.33</c:v>
                </c:pt>
                <c:pt idx="42">
                  <c:v>0.67</c:v>
                </c:pt>
                <c:pt idx="43">
                  <c:v>0.83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  <c:pt idx="39">
                  <c:v>0.67</c:v>
                </c:pt>
                <c:pt idx="40">
                  <c:v>0.33</c:v>
                </c:pt>
                <c:pt idx="41" formatCode="#,##0.00_ ">
                  <c:v>0.83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  <c:pt idx="39">
                  <c:v>1.5</c:v>
                </c:pt>
                <c:pt idx="40">
                  <c:v>3</c:v>
                </c:pt>
                <c:pt idx="41" formatCode="#,##0.00_ ">
                  <c:v>1.5</c:v>
                </c:pt>
                <c:pt idx="42">
                  <c:v>1</c:v>
                </c:pt>
                <c:pt idx="43">
                  <c:v>0.5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26.895565092989987</c:v>
                </c:pt>
                <c:pt idx="1">
                  <c:v>31.473533619456369</c:v>
                </c:pt>
                <c:pt idx="2">
                  <c:v>26.394849785407725</c:v>
                </c:pt>
                <c:pt idx="3">
                  <c:v>9.1559370529327602</c:v>
                </c:pt>
                <c:pt idx="4">
                  <c:v>2.3605150214592276</c:v>
                </c:pt>
                <c:pt idx="5">
                  <c:v>2.0028612303290414</c:v>
                </c:pt>
                <c:pt idx="6">
                  <c:v>0.35765379113018597</c:v>
                </c:pt>
                <c:pt idx="7">
                  <c:v>0.50071530758226035</c:v>
                </c:pt>
                <c:pt idx="8">
                  <c:v>0.14306151645207438</c:v>
                </c:pt>
                <c:pt idx="9">
                  <c:v>0.21459227467811159</c:v>
                </c:pt>
                <c:pt idx="10">
                  <c:v>0</c:v>
                </c:pt>
                <c:pt idx="11">
                  <c:v>0.14306151645207438</c:v>
                </c:pt>
                <c:pt idx="12">
                  <c:v>0</c:v>
                </c:pt>
                <c:pt idx="13">
                  <c:v>0.35765379113018597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1.3916500994035785</c:v>
                </c:pt>
                <c:pt idx="1">
                  <c:v>17.693836978131213</c:v>
                </c:pt>
                <c:pt idx="2">
                  <c:v>47.912524850894634</c:v>
                </c:pt>
                <c:pt idx="3">
                  <c:v>12.127236580516898</c:v>
                </c:pt>
                <c:pt idx="4">
                  <c:v>5.1689860834990062</c:v>
                </c:pt>
                <c:pt idx="5">
                  <c:v>5.1689860834990062</c:v>
                </c:pt>
                <c:pt idx="6">
                  <c:v>5.3677932405566597</c:v>
                </c:pt>
                <c:pt idx="7">
                  <c:v>1.1928429423459244</c:v>
                </c:pt>
                <c:pt idx="8">
                  <c:v>1.5904572564612325</c:v>
                </c:pt>
                <c:pt idx="9">
                  <c:v>0.59642147117296218</c:v>
                </c:pt>
                <c:pt idx="10">
                  <c:v>0.59642147117296218</c:v>
                </c:pt>
                <c:pt idx="11">
                  <c:v>0.59642147117296218</c:v>
                </c:pt>
                <c:pt idx="12">
                  <c:v>0.19880715705765406</c:v>
                </c:pt>
                <c:pt idx="13">
                  <c:v>0.39761431411530812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0.15479876160990713</c:v>
                </c:pt>
                <c:pt idx="1">
                  <c:v>0.82559339525283792</c:v>
                </c:pt>
                <c:pt idx="2">
                  <c:v>5.3147574819401449</c:v>
                </c:pt>
                <c:pt idx="3">
                  <c:v>8.8751289989680089</c:v>
                </c:pt>
                <c:pt idx="4">
                  <c:v>11.661506707946337</c:v>
                </c:pt>
                <c:pt idx="5">
                  <c:v>12.487100103199174</c:v>
                </c:pt>
                <c:pt idx="6">
                  <c:v>11.71310629514964</c:v>
                </c:pt>
                <c:pt idx="7">
                  <c:v>11.197110423116616</c:v>
                </c:pt>
                <c:pt idx="8">
                  <c:v>7.9463364293085661</c:v>
                </c:pt>
                <c:pt idx="9">
                  <c:v>6.4499484004127972</c:v>
                </c:pt>
                <c:pt idx="10">
                  <c:v>5.7275541795665639</c:v>
                </c:pt>
                <c:pt idx="11">
                  <c:v>11.816305469556243</c:v>
                </c:pt>
                <c:pt idx="12">
                  <c:v>0.72239422084623317</c:v>
                </c:pt>
                <c:pt idx="13">
                  <c:v>5.1083591331269353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  <c:pt idx="39">
                  <c:v>3.16</c:v>
                </c:pt>
                <c:pt idx="40">
                  <c:v>3.52</c:v>
                </c:pt>
                <c:pt idx="41" formatCode="#,##0.00_ ">
                  <c:v>3.72</c:v>
                </c:pt>
                <c:pt idx="42">
                  <c:v>3.72</c:v>
                </c:pt>
                <c:pt idx="43">
                  <c:v>3.24</c:v>
                </c:pt>
                <c:pt idx="44">
                  <c:v>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  <c:pt idx="39">
                  <c:v>4.05</c:v>
                </c:pt>
                <c:pt idx="40">
                  <c:v>3.92</c:v>
                </c:pt>
                <c:pt idx="41" formatCode="#,##0.00_ ">
                  <c:v>3.42</c:v>
                </c:pt>
                <c:pt idx="42">
                  <c:v>3.58</c:v>
                </c:pt>
                <c:pt idx="43">
                  <c:v>3.82</c:v>
                </c:pt>
                <c:pt idx="44">
                  <c:v>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0.33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  <c:pt idx="39">
                  <c:v>1</c:v>
                </c:pt>
                <c:pt idx="40">
                  <c:v>2</c:v>
                </c:pt>
                <c:pt idx="41" formatCode="#,##0.00_ ">
                  <c:v>2.86</c:v>
                </c:pt>
                <c:pt idx="42">
                  <c:v>1.43</c:v>
                </c:pt>
                <c:pt idx="43">
                  <c:v>2</c:v>
                </c:pt>
                <c:pt idx="44">
                  <c:v>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  <c:pt idx="39">
                  <c:v>5</c:v>
                </c:pt>
                <c:pt idx="40">
                  <c:v>4.83</c:v>
                </c:pt>
                <c:pt idx="41" formatCode="#,##0.00_ ">
                  <c:v>4.67</c:v>
                </c:pt>
                <c:pt idx="42">
                  <c:v>4.83</c:v>
                </c:pt>
                <c:pt idx="43">
                  <c:v>4.17</c:v>
                </c:pt>
                <c:pt idx="44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  <c:pt idx="39">
                  <c:v>7</c:v>
                </c:pt>
                <c:pt idx="40">
                  <c:v>6.83</c:v>
                </c:pt>
                <c:pt idx="41" formatCode="#,##0.00_ ">
                  <c:v>6.83</c:v>
                </c:pt>
                <c:pt idx="42">
                  <c:v>8.17</c:v>
                </c:pt>
                <c:pt idx="43">
                  <c:v>6.5</c:v>
                </c:pt>
                <c:pt idx="44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 formatCode="#,##0.00_ 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2</c:v>
                </c:pt>
                <c:pt idx="42">
                  <c:v>1.5</c:v>
                </c:pt>
                <c:pt idx="43">
                  <c:v>0.5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1.5898617511520736</c:v>
                </c:pt>
                <c:pt idx="1">
                  <c:v>11.267281105990785</c:v>
                </c:pt>
                <c:pt idx="2">
                  <c:v>15.96774193548387</c:v>
                </c:pt>
                <c:pt idx="3">
                  <c:v>8.2027649769585249</c:v>
                </c:pt>
                <c:pt idx="4">
                  <c:v>6.7972350230414742</c:v>
                </c:pt>
                <c:pt idx="5">
                  <c:v>5.4147465437788016</c:v>
                </c:pt>
                <c:pt idx="6">
                  <c:v>5.2304147465437785</c:v>
                </c:pt>
                <c:pt idx="7">
                  <c:v>5.2073732718894012</c:v>
                </c:pt>
                <c:pt idx="8">
                  <c:v>4.0783410138248852</c:v>
                </c:pt>
                <c:pt idx="9">
                  <c:v>3.7557603686635943</c:v>
                </c:pt>
                <c:pt idx="10">
                  <c:v>3.5714285714285712</c:v>
                </c:pt>
                <c:pt idx="11">
                  <c:v>7.1428571428571423</c:v>
                </c:pt>
                <c:pt idx="12">
                  <c:v>2.0967741935483875</c:v>
                </c:pt>
                <c:pt idx="13">
                  <c:v>19.677419354838712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0.74</c:v>
                </c:pt>
                <c:pt idx="118" formatCode="0.00">
                  <c:v>0.18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0.20250000000000001</c:v>
                </c:pt>
                <c:pt idx="118" formatCode="0.00">
                  <c:v>5.7500000000000002E-2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  <c:pt idx="39">
                  <c:v>12.18</c:v>
                </c:pt>
                <c:pt idx="40">
                  <c:v>14.38</c:v>
                </c:pt>
                <c:pt idx="41" formatCode="#,##0.00_ ">
                  <c:v>15.04</c:v>
                </c:pt>
                <c:pt idx="42">
                  <c:v>19.399999999999999</c:v>
                </c:pt>
                <c:pt idx="43">
                  <c:v>23.8</c:v>
                </c:pt>
                <c:pt idx="44">
                  <c:v>23.44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  <c:pt idx="39">
                  <c:v>1.56</c:v>
                </c:pt>
                <c:pt idx="40">
                  <c:v>2.36</c:v>
                </c:pt>
                <c:pt idx="41" formatCode="#,##0.00_ ">
                  <c:v>3.26</c:v>
                </c:pt>
                <c:pt idx="42">
                  <c:v>6.29</c:v>
                </c:pt>
                <c:pt idx="43">
                  <c:v>14.9</c:v>
                </c:pt>
                <c:pt idx="44">
                  <c:v>21.82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  <c:pt idx="39">
                  <c:v>0.36</c:v>
                </c:pt>
                <c:pt idx="40">
                  <c:v>0.92</c:v>
                </c:pt>
                <c:pt idx="41" formatCode="#,##0.00_ ">
                  <c:v>0.6</c:v>
                </c:pt>
                <c:pt idx="42">
                  <c:v>0.84</c:v>
                </c:pt>
                <c:pt idx="43">
                  <c:v>0.6</c:v>
                </c:pt>
                <c:pt idx="44">
                  <c:v>0.72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  <c:pt idx="39">
                  <c:v>0.18</c:v>
                </c:pt>
                <c:pt idx="40">
                  <c:v>0.22</c:v>
                </c:pt>
                <c:pt idx="41" formatCode="#,##0.00_ ">
                  <c:v>0.18</c:v>
                </c:pt>
                <c:pt idx="42">
                  <c:v>0.2</c:v>
                </c:pt>
                <c:pt idx="43">
                  <c:v>0.21</c:v>
                </c:pt>
                <c:pt idx="44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1.67</c:v>
                </c:pt>
                <c:pt idx="41" formatCode="#,##0.00_ ">
                  <c:v>2.33</c:v>
                </c:pt>
                <c:pt idx="42">
                  <c:v>1</c:v>
                </c:pt>
                <c:pt idx="43">
                  <c:v>1</c:v>
                </c:pt>
                <c:pt idx="44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  <c:pt idx="39">
                  <c:v>1.1399999999999999</c:v>
                </c:pt>
                <c:pt idx="40">
                  <c:v>0.43</c:v>
                </c:pt>
                <c:pt idx="41" formatCode="#,##0.00_ ">
                  <c:v>0.28999999999999998</c:v>
                </c:pt>
                <c:pt idx="42">
                  <c:v>0.56999999999999995</c:v>
                </c:pt>
                <c:pt idx="43">
                  <c:v>0.28999999999999998</c:v>
                </c:pt>
                <c:pt idx="44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0.17</c:v>
                </c:pt>
                <c:pt idx="42">
                  <c:v>0.67</c:v>
                </c:pt>
                <c:pt idx="43">
                  <c:v>0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0.5</c:v>
                </c:pt>
                <c:pt idx="42">
                  <c:v>1.17</c:v>
                </c:pt>
                <c:pt idx="43">
                  <c:v>1.5</c:v>
                </c:pt>
                <c:pt idx="4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1.5</c:v>
                </c:pt>
                <c:pt idx="43">
                  <c:v>0.5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0.79365079365079361</c:v>
                </c:pt>
                <c:pt idx="1">
                  <c:v>3.7037037037037033</c:v>
                </c:pt>
                <c:pt idx="2">
                  <c:v>10.449735449735449</c:v>
                </c:pt>
                <c:pt idx="3">
                  <c:v>8.9947089947089935</c:v>
                </c:pt>
                <c:pt idx="4">
                  <c:v>10.317460317460316</c:v>
                </c:pt>
                <c:pt idx="5">
                  <c:v>9.1269841269841265</c:v>
                </c:pt>
                <c:pt idx="6">
                  <c:v>8.3333333333333321</c:v>
                </c:pt>
                <c:pt idx="7">
                  <c:v>10.052910052910052</c:v>
                </c:pt>
                <c:pt idx="8">
                  <c:v>8.5978835978835981</c:v>
                </c:pt>
                <c:pt idx="9">
                  <c:v>7.8042328042328037</c:v>
                </c:pt>
                <c:pt idx="10">
                  <c:v>7.2751322751322745</c:v>
                </c:pt>
                <c:pt idx="11">
                  <c:v>12.962962962962962</c:v>
                </c:pt>
                <c:pt idx="12">
                  <c:v>0.66137566137566139</c:v>
                </c:pt>
                <c:pt idx="13">
                  <c:v>0.92592592592592582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1.6</c:v>
                </c:pt>
                <c:pt idx="118" formatCode="0.00">
                  <c:v>0.28999999999999998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0.26500000000000001</c:v>
                </c:pt>
                <c:pt idx="118" formatCode="0.00">
                  <c:v>3.5000000000000003E-2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  <c:pt idx="39">
                  <c:v>2.08</c:v>
                </c:pt>
                <c:pt idx="40">
                  <c:v>2.12</c:v>
                </c:pt>
                <c:pt idx="41" formatCode="#,##0.00_ ">
                  <c:v>1.24</c:v>
                </c:pt>
                <c:pt idx="42">
                  <c:v>1.6</c:v>
                </c:pt>
                <c:pt idx="43">
                  <c:v>1.44</c:v>
                </c:pt>
                <c:pt idx="44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  <c:pt idx="39">
                  <c:v>0.39</c:v>
                </c:pt>
                <c:pt idx="40">
                  <c:v>0.36</c:v>
                </c:pt>
                <c:pt idx="41" formatCode="#,##0.00_ ">
                  <c:v>0.28000000000000003</c:v>
                </c:pt>
                <c:pt idx="42">
                  <c:v>0.21</c:v>
                </c:pt>
                <c:pt idx="43">
                  <c:v>0.21</c:v>
                </c:pt>
                <c:pt idx="44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  <c:pt idx="39">
                  <c:v>1</c:v>
                </c:pt>
                <c:pt idx="40">
                  <c:v>2.33</c:v>
                </c:pt>
                <c:pt idx="41" formatCode="#,##0.00_ ">
                  <c:v>1.67</c:v>
                </c:pt>
                <c:pt idx="42">
                  <c:v>2.33</c:v>
                </c:pt>
                <c:pt idx="43">
                  <c:v>1</c:v>
                </c:pt>
                <c:pt idx="44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  <c:pt idx="39">
                  <c:v>3</c:v>
                </c:pt>
                <c:pt idx="40">
                  <c:v>3.57</c:v>
                </c:pt>
                <c:pt idx="41" formatCode="#,##0.00_ ">
                  <c:v>3</c:v>
                </c:pt>
                <c:pt idx="42">
                  <c:v>2.71</c:v>
                </c:pt>
                <c:pt idx="43">
                  <c:v>2.14</c:v>
                </c:pt>
                <c:pt idx="44">
                  <c:v>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  <c:pt idx="39">
                  <c:v>2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0.83</c:v>
                </c:pt>
                <c:pt idx="43">
                  <c:v>2.33</c:v>
                </c:pt>
                <c:pt idx="44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  <c:pt idx="39">
                  <c:v>2.33</c:v>
                </c:pt>
                <c:pt idx="40">
                  <c:v>1.67</c:v>
                </c:pt>
                <c:pt idx="41" formatCode="#,##0.00_ ">
                  <c:v>0.33</c:v>
                </c:pt>
                <c:pt idx="42">
                  <c:v>1.5</c:v>
                </c:pt>
                <c:pt idx="43">
                  <c:v>0.5</c:v>
                </c:pt>
                <c:pt idx="44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  <c:pt idx="41" formatCode="#,##0.00_ ">
                  <c:v>0.5</c:v>
                </c:pt>
                <c:pt idx="42">
                  <c:v>0</c:v>
                </c:pt>
                <c:pt idx="43">
                  <c:v>0.5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618843681678"/>
          <c:y val="0.19266271415831079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1.680672268907563</c:v>
                </c:pt>
                <c:pt idx="1">
                  <c:v>21.988795518207283</c:v>
                </c:pt>
                <c:pt idx="2">
                  <c:v>53.081232492997202</c:v>
                </c:pt>
                <c:pt idx="3">
                  <c:v>12.184873949579831</c:v>
                </c:pt>
                <c:pt idx="4">
                  <c:v>2.661064425770308</c:v>
                </c:pt>
                <c:pt idx="5">
                  <c:v>2.5210084033613445</c:v>
                </c:pt>
                <c:pt idx="6">
                  <c:v>1.400560224089636</c:v>
                </c:pt>
                <c:pt idx="7">
                  <c:v>1.400560224089636</c:v>
                </c:pt>
                <c:pt idx="8">
                  <c:v>0.84033613445378152</c:v>
                </c:pt>
                <c:pt idx="9">
                  <c:v>0.42016806722689076</c:v>
                </c:pt>
                <c:pt idx="10">
                  <c:v>0.42016806722689076</c:v>
                </c:pt>
                <c:pt idx="11">
                  <c:v>0.84033613445378152</c:v>
                </c:pt>
                <c:pt idx="12">
                  <c:v>0</c:v>
                </c:pt>
                <c:pt idx="13">
                  <c:v>0.56022408963585435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0.91000000000000014</c:v>
                </c:pt>
                <c:pt idx="118" formatCode="0.00">
                  <c:v>0.17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0.94000000000000006</c:v>
                </c:pt>
                <c:pt idx="118" formatCode="0.00">
                  <c:v>0.16500000000000001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  <c:pt idx="39">
                  <c:v>0.88</c:v>
                </c:pt>
                <c:pt idx="40">
                  <c:v>1.04</c:v>
                </c:pt>
                <c:pt idx="41" formatCode="#,##0.00_ ">
                  <c:v>1.36</c:v>
                </c:pt>
                <c:pt idx="42">
                  <c:v>0.56000000000000005</c:v>
                </c:pt>
                <c:pt idx="43">
                  <c:v>0.68</c:v>
                </c:pt>
                <c:pt idx="44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  <c:pt idx="39">
                  <c:v>1.23</c:v>
                </c:pt>
                <c:pt idx="40">
                  <c:v>1.25</c:v>
                </c:pt>
                <c:pt idx="41" formatCode="#,##0.00_ ">
                  <c:v>0.95</c:v>
                </c:pt>
                <c:pt idx="42">
                  <c:v>0.75</c:v>
                </c:pt>
                <c:pt idx="43">
                  <c:v>0.81</c:v>
                </c:pt>
                <c:pt idx="44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  <c:pt idx="39">
                  <c:v>1</c:v>
                </c:pt>
                <c:pt idx="40">
                  <c:v>1.71</c:v>
                </c:pt>
                <c:pt idx="41" formatCode="#,##0.00_ ">
                  <c:v>1.1399999999999999</c:v>
                </c:pt>
                <c:pt idx="42">
                  <c:v>0.56999999999999995</c:v>
                </c:pt>
                <c:pt idx="43">
                  <c:v>0.14000000000000001</c:v>
                </c:pt>
                <c:pt idx="44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  <c:pt idx="39">
                  <c:v>1.33</c:v>
                </c:pt>
                <c:pt idx="40">
                  <c:v>0.67</c:v>
                </c:pt>
                <c:pt idx="41" formatCode="#,##0.00_ ">
                  <c:v>1.83</c:v>
                </c:pt>
                <c:pt idx="42">
                  <c:v>1.17</c:v>
                </c:pt>
                <c:pt idx="43">
                  <c:v>0.83</c:v>
                </c:pt>
                <c:pt idx="44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  <c:pt idx="39">
                  <c:v>1.17</c:v>
                </c:pt>
                <c:pt idx="40">
                  <c:v>1.5</c:v>
                </c:pt>
                <c:pt idx="41" formatCode="#,##0.00_ ">
                  <c:v>1</c:v>
                </c:pt>
                <c:pt idx="42">
                  <c:v>0.33</c:v>
                </c:pt>
                <c:pt idx="43">
                  <c:v>0.5</c:v>
                </c:pt>
                <c:pt idx="44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4.5</c:v>
                </c:pt>
                <c:pt idx="42">
                  <c:v>0.5</c:v>
                </c:pt>
                <c:pt idx="43">
                  <c:v>3.5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874235340103833"/>
          <c:y val="0.2087785500558731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  <c:pt idx="39">
                  <c:v>6.4</c:v>
                </c:pt>
                <c:pt idx="40">
                  <c:v>9</c:v>
                </c:pt>
                <c:pt idx="41" formatCode="#,##0.00_ ">
                  <c:v>11.2</c:v>
                </c:pt>
                <c:pt idx="42">
                  <c:v>23</c:v>
                </c:pt>
                <c:pt idx="43">
                  <c:v>24</c:v>
                </c:pt>
                <c:pt idx="44">
                  <c:v>35.200000000000003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  <c:pt idx="39">
                  <c:v>25.85</c:v>
                </c:pt>
                <c:pt idx="40">
                  <c:v>25</c:v>
                </c:pt>
                <c:pt idx="41" formatCode="#,##0.00_ ">
                  <c:v>18.62</c:v>
                </c:pt>
                <c:pt idx="42">
                  <c:v>20.77</c:v>
                </c:pt>
                <c:pt idx="43">
                  <c:v>22.69</c:v>
                </c:pt>
                <c:pt idx="44">
                  <c:v>19.149999999999999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  <c:pt idx="39">
                  <c:v>8.3000000000000007</c:v>
                </c:pt>
                <c:pt idx="40">
                  <c:v>11.4</c:v>
                </c:pt>
                <c:pt idx="41" formatCode="#,##0.00_ ">
                  <c:v>16.100000000000001</c:v>
                </c:pt>
                <c:pt idx="42">
                  <c:v>16.600000000000001</c:v>
                </c:pt>
                <c:pt idx="43">
                  <c:v>18.3</c:v>
                </c:pt>
                <c:pt idx="44">
                  <c:v>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  <c:pt idx="39">
                  <c:v>6.75</c:v>
                </c:pt>
                <c:pt idx="40">
                  <c:v>10.25</c:v>
                </c:pt>
                <c:pt idx="41" formatCode="#,##0.00_ ">
                  <c:v>13.92</c:v>
                </c:pt>
                <c:pt idx="42">
                  <c:v>15.58</c:v>
                </c:pt>
                <c:pt idx="43">
                  <c:v>18.25</c:v>
                </c:pt>
                <c:pt idx="44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5</c:v>
                </c:pt>
                <c:pt idx="41" formatCode="#,##0.00_ ">
                  <c:v>3</c:v>
                </c:pt>
                <c:pt idx="42">
                  <c:v>19.5</c:v>
                </c:pt>
                <c:pt idx="43">
                  <c:v>32</c:v>
                </c:pt>
                <c:pt idx="44">
                  <c:v>44.5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  <c:pt idx="39">
                  <c:v>4.67</c:v>
                </c:pt>
                <c:pt idx="40">
                  <c:v>10</c:v>
                </c:pt>
                <c:pt idx="41" formatCode="#,##0.00_ ">
                  <c:v>15</c:v>
                </c:pt>
                <c:pt idx="42">
                  <c:v>32</c:v>
                </c:pt>
                <c:pt idx="43">
                  <c:v>63.33</c:v>
                </c:pt>
                <c:pt idx="44">
                  <c:v>36.67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23230372556247475"/>
          <c:y val="0.19145702535768014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0.20703933747412009</c:v>
                </c:pt>
                <c:pt idx="1">
                  <c:v>2.2774327122153206</c:v>
                </c:pt>
                <c:pt idx="2">
                  <c:v>9.316770186335404</c:v>
                </c:pt>
                <c:pt idx="3">
                  <c:v>11.387163561076605</c:v>
                </c:pt>
                <c:pt idx="4">
                  <c:v>14.182194616977226</c:v>
                </c:pt>
                <c:pt idx="5">
                  <c:v>17.805383022774325</c:v>
                </c:pt>
                <c:pt idx="6">
                  <c:v>15.320910973084887</c:v>
                </c:pt>
                <c:pt idx="7">
                  <c:v>9.316770186335404</c:v>
                </c:pt>
                <c:pt idx="8">
                  <c:v>7.4534161490683228</c:v>
                </c:pt>
                <c:pt idx="9">
                  <c:v>4.0372670807453419</c:v>
                </c:pt>
                <c:pt idx="10">
                  <c:v>3.2091097308488616</c:v>
                </c:pt>
                <c:pt idx="11">
                  <c:v>3.5196687370600417</c:v>
                </c:pt>
                <c:pt idx="12">
                  <c:v>0.3105590062111801</c:v>
                </c:pt>
                <c:pt idx="13">
                  <c:v>1.6563146997929608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0.29000000000000004</c:v>
                </c:pt>
                <c:pt idx="118" formatCode="0.00">
                  <c:v>0.05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0.25750000000000001</c:v>
                </c:pt>
                <c:pt idx="118" formatCode="0.00">
                  <c:v>5.5E-2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  <c:pt idx="39">
                  <c:v>0.24</c:v>
                </c:pt>
                <c:pt idx="40">
                  <c:v>0.32</c:v>
                </c:pt>
                <c:pt idx="41" formatCode="#,##0.00_ ">
                  <c:v>0.2</c:v>
                </c:pt>
                <c:pt idx="42">
                  <c:v>0.4</c:v>
                </c:pt>
                <c:pt idx="43">
                  <c:v>0.24</c:v>
                </c:pt>
                <c:pt idx="4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  <c:pt idx="39">
                  <c:v>0.28999999999999998</c:v>
                </c:pt>
                <c:pt idx="40">
                  <c:v>0.28000000000000003</c:v>
                </c:pt>
                <c:pt idx="41" formatCode="#,##0.00_ ">
                  <c:v>0.26</c:v>
                </c:pt>
                <c:pt idx="42">
                  <c:v>0.25</c:v>
                </c:pt>
                <c:pt idx="43">
                  <c:v>0.24</c:v>
                </c:pt>
                <c:pt idx="44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  <c:pt idx="39">
                  <c:v>0.56999999999999995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0.56999999999999995</c:v>
                </c:pt>
                <c:pt idx="43">
                  <c:v>0.28999999999999998</c:v>
                </c:pt>
                <c:pt idx="44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0.33</c:v>
                </c:pt>
                <c:pt idx="4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0.17</c:v>
                </c:pt>
                <c:pt idx="40">
                  <c:v>0.83</c:v>
                </c:pt>
                <c:pt idx="41" formatCode="#,##0.00_ ">
                  <c:v>0.67</c:v>
                </c:pt>
                <c:pt idx="42">
                  <c:v>0.5</c:v>
                </c:pt>
                <c:pt idx="43">
                  <c:v>0.33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0.65146579804560267</c:v>
                </c:pt>
                <c:pt idx="1">
                  <c:v>21.172638436482085</c:v>
                </c:pt>
                <c:pt idx="2">
                  <c:v>61.563517915309454</c:v>
                </c:pt>
                <c:pt idx="3">
                  <c:v>10.749185667752444</c:v>
                </c:pt>
                <c:pt idx="4">
                  <c:v>2.6058631921824107</c:v>
                </c:pt>
                <c:pt idx="5">
                  <c:v>1.9543973941368076</c:v>
                </c:pt>
                <c:pt idx="6">
                  <c:v>0.97719869706840379</c:v>
                </c:pt>
                <c:pt idx="7">
                  <c:v>0</c:v>
                </c:pt>
                <c:pt idx="8">
                  <c:v>0.32573289902280134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0.22000000000000003</c:v>
                </c:pt>
                <c:pt idx="118" formatCode="0.00">
                  <c:v>0.06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0.28249999999999997</c:v>
                </c:pt>
                <c:pt idx="118" formatCode="0.00">
                  <c:v>2.2499999999999999E-2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  <c:pt idx="39">
                  <c:v>0.36</c:v>
                </c:pt>
                <c:pt idx="40">
                  <c:v>0.28000000000000003</c:v>
                </c:pt>
                <c:pt idx="41" formatCode="#,##0.00_ ">
                  <c:v>0.04</c:v>
                </c:pt>
                <c:pt idx="42">
                  <c:v>0.28000000000000003</c:v>
                </c:pt>
                <c:pt idx="43">
                  <c:v>0.28000000000000003</c:v>
                </c:pt>
                <c:pt idx="44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  <c:pt idx="39">
                  <c:v>0.54</c:v>
                </c:pt>
                <c:pt idx="40">
                  <c:v>0.45</c:v>
                </c:pt>
                <c:pt idx="41" formatCode="#,##0.00_ ">
                  <c:v>0.25</c:v>
                </c:pt>
                <c:pt idx="42">
                  <c:v>0.26</c:v>
                </c:pt>
                <c:pt idx="43">
                  <c:v>0.17</c:v>
                </c:pt>
                <c:pt idx="44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  <c:pt idx="39">
                  <c:v>0</c:v>
                </c:pt>
                <c:pt idx="40">
                  <c:v>1.33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  <c:pt idx="39">
                  <c:v>0.28999999999999998</c:v>
                </c:pt>
                <c:pt idx="40">
                  <c:v>0.28999999999999998</c:v>
                </c:pt>
                <c:pt idx="41" formatCode="#,##0.00_ ">
                  <c:v>0</c:v>
                </c:pt>
                <c:pt idx="42">
                  <c:v>0.43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  <c:pt idx="43">
                  <c:v>0.33</c:v>
                </c:pt>
                <c:pt idx="4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  <c:pt idx="39">
                  <c:v>0.67</c:v>
                </c:pt>
                <c:pt idx="40">
                  <c:v>0.17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0.5</c:v>
                </c:pt>
                <c:pt idx="44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1.4388489208633095</c:v>
                </c:pt>
                <c:pt idx="1">
                  <c:v>30.215827338129497</c:v>
                </c:pt>
                <c:pt idx="2">
                  <c:v>39.928057553956833</c:v>
                </c:pt>
                <c:pt idx="3">
                  <c:v>11.151079136690647</c:v>
                </c:pt>
                <c:pt idx="4">
                  <c:v>5.3956834532374103</c:v>
                </c:pt>
                <c:pt idx="5">
                  <c:v>5.0359712230215825</c:v>
                </c:pt>
                <c:pt idx="6">
                  <c:v>3.2374100719424459</c:v>
                </c:pt>
                <c:pt idx="7">
                  <c:v>1.4388489208633095</c:v>
                </c:pt>
                <c:pt idx="8">
                  <c:v>0.71942446043165476</c:v>
                </c:pt>
                <c:pt idx="9">
                  <c:v>0.35971223021582738</c:v>
                </c:pt>
                <c:pt idx="10">
                  <c:v>0</c:v>
                </c:pt>
                <c:pt idx="11">
                  <c:v>1.079136690647482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0.06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3.7499999999999999E-2</c:v>
                </c:pt>
                <c:pt idx="118" formatCode="0.00">
                  <c:v>7.4999999999999997E-3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0.21</c:v>
                </c:pt>
                <c:pt idx="118" formatCode="0.00">
                  <c:v>0.04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1.335</c:v>
                </c:pt>
                <c:pt idx="118" formatCode="0.00">
                  <c:v>0.22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0.08</c:v>
                </c:pt>
                <c:pt idx="40">
                  <c:v>0.08</c:v>
                </c:pt>
                <c:pt idx="41" formatCode="#,##0.00_ ">
                  <c:v>0.08</c:v>
                </c:pt>
                <c:pt idx="42">
                  <c:v>0.08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 formatCode="#,##0.00_ ">
                  <c:v>0.04</c:v>
                </c:pt>
                <c:pt idx="42">
                  <c:v>0.03</c:v>
                </c:pt>
                <c:pt idx="43">
                  <c:v>0.03</c:v>
                </c:pt>
                <c:pt idx="44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  <c:pt idx="41" formatCode="#,##0.00_ ">
                  <c:v>0.28999999999999998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0.33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1678424789152"/>
          <c:y val="0.18298979392975084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1.6949152542372881</c:v>
                </c:pt>
                <c:pt idx="2">
                  <c:v>6.7796610169491522</c:v>
                </c:pt>
                <c:pt idx="3">
                  <c:v>8.4745762711864394</c:v>
                </c:pt>
                <c:pt idx="4">
                  <c:v>13.559322033898304</c:v>
                </c:pt>
                <c:pt idx="5">
                  <c:v>25.423728813559322</c:v>
                </c:pt>
                <c:pt idx="6">
                  <c:v>16.949152542372879</c:v>
                </c:pt>
                <c:pt idx="7">
                  <c:v>11.864406779661017</c:v>
                </c:pt>
                <c:pt idx="8">
                  <c:v>3.3898305084745761</c:v>
                </c:pt>
                <c:pt idx="9">
                  <c:v>1.6949152542372881</c:v>
                </c:pt>
                <c:pt idx="10">
                  <c:v>3.3898305084745761</c:v>
                </c:pt>
                <c:pt idx="11">
                  <c:v>5.0847457627118651</c:v>
                </c:pt>
                <c:pt idx="12">
                  <c:v>0</c:v>
                </c:pt>
                <c:pt idx="13">
                  <c:v>1.6949152542372881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1.5000000000000001E-2</c:v>
                </c:pt>
                <c:pt idx="118" formatCode="0.00">
                  <c:v>2.5000000000000001E-3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0.02</c:v>
                </c:pt>
                <c:pt idx="41" formatCode="#,##0.00_ ">
                  <c:v>0.01</c:v>
                </c:pt>
                <c:pt idx="42">
                  <c:v>0.02</c:v>
                </c:pt>
                <c:pt idx="43">
                  <c:v>0.01</c:v>
                </c:pt>
                <c:pt idx="44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4.4849999999999994</c:v>
                </c:pt>
                <c:pt idx="118" formatCode="0.00">
                  <c:v>0.89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0.94499999999999995</c:v>
                </c:pt>
                <c:pt idx="118" formatCode="0.00">
                  <c:v>0.17499999999999999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  <c:pt idx="39">
                  <c:v>5.44</c:v>
                </c:pt>
                <c:pt idx="40">
                  <c:v>5.5</c:v>
                </c:pt>
                <c:pt idx="41" formatCode="#,##0.00_ ">
                  <c:v>4.33</c:v>
                </c:pt>
                <c:pt idx="42">
                  <c:v>3.78</c:v>
                </c:pt>
                <c:pt idx="43">
                  <c:v>4.33</c:v>
                </c:pt>
                <c:pt idx="44">
                  <c:v>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  <c:pt idx="39">
                  <c:v>1.01</c:v>
                </c:pt>
                <c:pt idx="40">
                  <c:v>1.05</c:v>
                </c:pt>
                <c:pt idx="41" formatCode="#,##0.00_ ">
                  <c:v>0.91</c:v>
                </c:pt>
                <c:pt idx="42">
                  <c:v>0.96</c:v>
                </c:pt>
                <c:pt idx="43">
                  <c:v>0.86</c:v>
                </c:pt>
                <c:pt idx="44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  <c:pt idx="39">
                  <c:v>14</c:v>
                </c:pt>
                <c:pt idx="40">
                  <c:v>8</c:v>
                </c:pt>
                <c:pt idx="41" formatCode="#,##0.00_ ">
                  <c:v>10</c:v>
                </c:pt>
                <c:pt idx="42">
                  <c:v>11</c:v>
                </c:pt>
                <c:pt idx="43">
                  <c:v>11</c:v>
                </c:pt>
                <c:pt idx="44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  <c:pt idx="39">
                  <c:v>3.5</c:v>
                </c:pt>
                <c:pt idx="40">
                  <c:v>3</c:v>
                </c:pt>
                <c:pt idx="41" formatCode="#,##0.00_ ">
                  <c:v>3.5</c:v>
                </c:pt>
                <c:pt idx="42">
                  <c:v>2.5</c:v>
                </c:pt>
                <c:pt idx="43">
                  <c:v>1.5</c:v>
                </c:pt>
                <c:pt idx="4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 formatCode="#,##0.00_ 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  <c:pt idx="39">
                  <c:v>7.33</c:v>
                </c:pt>
                <c:pt idx="40">
                  <c:v>11</c:v>
                </c:pt>
                <c:pt idx="41" formatCode="#,##0.00_ ">
                  <c:v>6</c:v>
                </c:pt>
                <c:pt idx="42">
                  <c:v>5.33</c:v>
                </c:pt>
                <c:pt idx="43">
                  <c:v>6.33</c:v>
                </c:pt>
                <c:pt idx="4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 formatCode="#,##0.00_ ">
                  <c:v>2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  <c:pt idx="39">
                  <c:v>0.2</c:v>
                </c:pt>
                <c:pt idx="40">
                  <c:v>0.16</c:v>
                </c:pt>
                <c:pt idx="41" formatCode="#,##0.00_ ">
                  <c:v>0.2</c:v>
                </c:pt>
                <c:pt idx="42">
                  <c:v>0.24</c:v>
                </c:pt>
                <c:pt idx="43">
                  <c:v>0.24</c:v>
                </c:pt>
                <c:pt idx="44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  <c:pt idx="39">
                  <c:v>1.55</c:v>
                </c:pt>
                <c:pt idx="40">
                  <c:v>1.63</c:v>
                </c:pt>
                <c:pt idx="41" formatCode="#,##0.00_ ">
                  <c:v>1.26</c:v>
                </c:pt>
                <c:pt idx="42">
                  <c:v>1.24</c:v>
                </c:pt>
                <c:pt idx="43">
                  <c:v>1.21</c:v>
                </c:pt>
                <c:pt idx="44">
                  <c:v>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0.39347948285553686</c:v>
                </c:pt>
                <c:pt idx="1">
                  <c:v>0.89938167509836986</c:v>
                </c:pt>
                <c:pt idx="2">
                  <c:v>4.0472175379426645</c:v>
                </c:pt>
                <c:pt idx="3">
                  <c:v>3.7661607644744235</c:v>
                </c:pt>
                <c:pt idx="4">
                  <c:v>4.3282743114109046</c:v>
                </c:pt>
                <c:pt idx="5">
                  <c:v>4.2158516020236094</c:v>
                </c:pt>
                <c:pt idx="6">
                  <c:v>3.8223721191680724</c:v>
                </c:pt>
                <c:pt idx="7">
                  <c:v>3.1478358628442948</c:v>
                </c:pt>
                <c:pt idx="8">
                  <c:v>2.3608768971332208</c:v>
                </c:pt>
                <c:pt idx="9">
                  <c:v>2.6419336706014618</c:v>
                </c:pt>
                <c:pt idx="10">
                  <c:v>2.4732996065205173</c:v>
                </c:pt>
                <c:pt idx="11">
                  <c:v>6.0708263069139967</c:v>
                </c:pt>
                <c:pt idx="12">
                  <c:v>2.7543563799887578</c:v>
                </c:pt>
                <c:pt idx="13">
                  <c:v>8.094435075885329</c:v>
                </c:pt>
                <c:pt idx="14">
                  <c:v>14.89600899381675</c:v>
                </c:pt>
                <c:pt idx="15">
                  <c:v>11.298482293423271</c:v>
                </c:pt>
                <c:pt idx="16">
                  <c:v>8.4879145587408651</c:v>
                </c:pt>
                <c:pt idx="17">
                  <c:v>8.8813940415964012</c:v>
                </c:pt>
                <c:pt idx="18">
                  <c:v>7.4198988195615518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1.7500000000000002E-2</c:v>
                </c:pt>
                <c:pt idx="118" formatCode="0.00">
                  <c:v>2.5000000000000001E-3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0.14000000000000001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0.03</c:v>
                </c:pt>
                <c:pt idx="40">
                  <c:v>0.01</c:v>
                </c:pt>
                <c:pt idx="41" formatCode="#,##0.00_ ">
                  <c:v>0.03</c:v>
                </c:pt>
                <c:pt idx="42">
                  <c:v>0.01</c:v>
                </c:pt>
                <c:pt idx="43">
                  <c:v>0.02</c:v>
                </c:pt>
                <c:pt idx="44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0.5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40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20</c:v>
                </c:pt>
                <c:pt idx="14">
                  <c:v>0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3.5000000000000003E-2</c:v>
                </c:pt>
                <c:pt idx="118" formatCode="0.00">
                  <c:v>3.5000000000000003E-2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5.7499999999999996E-2</c:v>
                </c:pt>
                <c:pt idx="118" formatCode="0.00">
                  <c:v>7.4999999999999997E-3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  <c:pt idx="39">
                  <c:v>0</c:v>
                </c:pt>
                <c:pt idx="40">
                  <c:v>0.14000000000000001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  <c:pt idx="41" formatCode="#,##0.00_ ">
                  <c:v>0.05</c:v>
                </c:pt>
                <c:pt idx="42">
                  <c:v>0.06</c:v>
                </c:pt>
                <c:pt idx="43">
                  <c:v>0.06</c:v>
                </c:pt>
                <c:pt idx="44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16.666666666666664</c:v>
                </c:pt>
                <c:pt idx="1">
                  <c:v>0</c:v>
                </c:pt>
                <c:pt idx="2">
                  <c:v>4.1666666666666661</c:v>
                </c:pt>
                <c:pt idx="3">
                  <c:v>0</c:v>
                </c:pt>
                <c:pt idx="4">
                  <c:v>8.3333333333333321</c:v>
                </c:pt>
                <c:pt idx="5">
                  <c:v>4.1666666666666661</c:v>
                </c:pt>
                <c:pt idx="6">
                  <c:v>8.3333333333333321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8.3333333333333321</c:v>
                </c:pt>
                <c:pt idx="11">
                  <c:v>4.1666666666666661</c:v>
                </c:pt>
                <c:pt idx="12">
                  <c:v>0</c:v>
                </c:pt>
                <c:pt idx="13">
                  <c:v>0</c:v>
                </c:pt>
                <c:pt idx="14">
                  <c:v>4.1666666666666661</c:v>
                </c:pt>
                <c:pt idx="15">
                  <c:v>41.666666666666671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0.1075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1.4450000000000001</c:v>
                </c:pt>
                <c:pt idx="118" formatCode="0.00">
                  <c:v>0.35499999999999998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0.67</c:v>
                </c:pt>
                <c:pt idx="42">
                  <c:v>0.33</c:v>
                </c:pt>
                <c:pt idx="43">
                  <c:v>0.33</c:v>
                </c:pt>
                <c:pt idx="4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  <c:pt idx="39">
                  <c:v>0.14000000000000001</c:v>
                </c:pt>
                <c:pt idx="40">
                  <c:v>0.28999999999999998</c:v>
                </c:pt>
                <c:pt idx="41" formatCode="#,##0.00_ ">
                  <c:v>0.14000000000000001</c:v>
                </c:pt>
                <c:pt idx="42">
                  <c:v>0.14000000000000001</c:v>
                </c:pt>
                <c:pt idx="43">
                  <c:v>0.28999999999999998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0.17</c:v>
                </c:pt>
                <c:pt idx="42">
                  <c:v>0.17</c:v>
                </c:pt>
                <c:pt idx="43">
                  <c:v>0.17</c:v>
                </c:pt>
                <c:pt idx="4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  <c:pt idx="39">
                  <c:v>0.33</c:v>
                </c:pt>
                <c:pt idx="40">
                  <c:v>0.17</c:v>
                </c:pt>
                <c:pt idx="41" formatCode="#,##0.00_ ">
                  <c:v>0.17</c:v>
                </c:pt>
                <c:pt idx="42">
                  <c:v>0.5</c:v>
                </c:pt>
                <c:pt idx="43">
                  <c:v>0.33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9710668343686"/>
          <c:y val="0.15613256054040875"/>
          <c:w val="0.23490600813323792"/>
          <c:h val="0.29792403138368578"/>
        </c:manualLayout>
      </c:layout>
      <c:overlay val="1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  <c:pt idx="39">
                  <c:v>1.36</c:v>
                </c:pt>
                <c:pt idx="40">
                  <c:v>1.53</c:v>
                </c:pt>
                <c:pt idx="41" formatCode="#,##0.00_ ">
                  <c:v>1.44</c:v>
                </c:pt>
                <c:pt idx="42">
                  <c:v>1.35</c:v>
                </c:pt>
                <c:pt idx="43">
                  <c:v>1.46</c:v>
                </c:pt>
                <c:pt idx="44">
                  <c:v>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8232657615040271"/>
          <c:y val="0.19509291045065266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25.925925925925924</c:v>
                </c:pt>
                <c:pt idx="2">
                  <c:v>18.518518518518519</c:v>
                </c:pt>
                <c:pt idx="3">
                  <c:v>33.333333333333329</c:v>
                </c:pt>
                <c:pt idx="4">
                  <c:v>0</c:v>
                </c:pt>
                <c:pt idx="5">
                  <c:v>3.7037037037037033</c:v>
                </c:pt>
                <c:pt idx="6">
                  <c:v>0</c:v>
                </c:pt>
                <c:pt idx="7">
                  <c:v>0</c:v>
                </c:pt>
                <c:pt idx="8">
                  <c:v>3.7037037037037033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3.7037037037037033</c:v>
                </c:pt>
                <c:pt idx="14">
                  <c:v>0</c:v>
                </c:pt>
                <c:pt idx="15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7.4999999999999997E-3</c:v>
                </c:pt>
                <c:pt idx="118" formatCode="0.00">
                  <c:v>2.5000000000000001E-3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 formatCode="#,##0.00_ ">
                  <c:v>0.01</c:v>
                </c:pt>
                <c:pt idx="42">
                  <c:v>0</c:v>
                </c:pt>
                <c:pt idx="43">
                  <c:v>0.01</c:v>
                </c:pt>
                <c:pt idx="44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5.0000000000000001E-3</c:v>
                </c:pt>
                <c:pt idx="118" formatCode="0.00">
                  <c:v>2.5000000000000001E-3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 formatCode="#,##0.00_ ">
                  <c:v>0</c:v>
                </c:pt>
                <c:pt idx="42">
                  <c:v>0.01</c:v>
                </c:pt>
                <c:pt idx="43">
                  <c:v>0</c:v>
                </c:pt>
                <c:pt idx="44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0.61</c:v>
                </c:pt>
                <c:pt idx="118" formatCode="0.00">
                  <c:v>0.06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0.2475</c:v>
                </c:pt>
                <c:pt idx="118" formatCode="0.00">
                  <c:v>5.7500000000000002E-2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3.5500000000000003</c:v>
                </c:pt>
                <c:pt idx="118" formatCode="0.00">
                  <c:v>0.71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3.6850000000000001</c:v>
                </c:pt>
                <c:pt idx="118" formatCode="0.00">
                  <c:v>0.85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0_);[Red]\(0\)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 formatCode="General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0_);[Red]\(0\)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0_);[Red]\(0\)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0_);[Red]\(0\)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0_);[Red]\(0\)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0_);[Red]\(0\)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647</c:v>
                </c:pt>
                <c:pt idx="6">
                  <c:v>677</c:v>
                </c:pt>
                <c:pt idx="7">
                  <c:v>873</c:v>
                </c:pt>
                <c:pt idx="8">
                  <c:v>1071</c:v>
                </c:pt>
                <c:pt idx="9">
                  <c:v>1055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0_);[Red]\(0\)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 formatCode="General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0_);[Red]\(0\)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0_);[Red]\(0\)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0_);[Red]\(0\)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0_);[Red]\(0\)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0_);[Red]\(0\)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0_);[Red]\(0\)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 formatCode="0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0_);[Red]\(0\)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0_);[Red]\(0\)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0_);[Red]\(0\)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0_);[Red]\(0\)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0_);[Red]\(0\)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88</c:v>
                </c:pt>
                <c:pt idx="6">
                  <c:v>93</c:v>
                </c:pt>
                <c:pt idx="7">
                  <c:v>93</c:v>
                </c:pt>
                <c:pt idx="8">
                  <c:v>81</c:v>
                </c:pt>
                <c:pt idx="9">
                  <c:v>71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0_);[Red]\(0\)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 formatCode="General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0_);[Red]\(0\)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0_);[Red]\(0\)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0_);[Red]\(0\)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0_);[Red]\(0\)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0_);[Red]\(0\)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6</c:v>
                </c:pt>
                <c:pt idx="41">
                  <c:v>17</c:v>
                </c:pt>
                <c:pt idx="42">
                  <c:v>16</c:v>
                </c:pt>
                <c:pt idx="43">
                  <c:v>22</c:v>
                </c:pt>
                <c:pt idx="44">
                  <c:v>6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0_);[Red]\(0\)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 formatCode="General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0_);[Red]\(0\)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0_);[Red]\(0\)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0_);[Red]\(0\)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0_);[Red]\(0\)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0_);[Red]\(0\)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36</c:v>
                </c:pt>
                <c:pt idx="41">
                  <c:v>15</c:v>
                </c:pt>
                <c:pt idx="42">
                  <c:v>24</c:v>
                </c:pt>
                <c:pt idx="43">
                  <c:v>29</c:v>
                </c:pt>
                <c:pt idx="44">
                  <c:v>27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0_);[Red]\(0\)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 formatCode="General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0_);[Red]\(0\)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0_);[Red]\(0\)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0_);[Red]\(0\)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0_);[Red]\(0\)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0_);[Red]\(0\)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23</c:v>
                </c:pt>
                <c:pt idx="41">
                  <c:v>15</c:v>
                </c:pt>
                <c:pt idx="42">
                  <c:v>21</c:v>
                </c:pt>
                <c:pt idx="43">
                  <c:v>15</c:v>
                </c:pt>
                <c:pt idx="44">
                  <c:v>18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 formatCode="General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0_);[Red]\(0\)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0_);[Red]\(0\)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0_);[Red]\(0\)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0_);[Red]\(0\)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53</c:v>
                </c:pt>
                <c:pt idx="41">
                  <c:v>31</c:v>
                </c:pt>
                <c:pt idx="42">
                  <c:v>40</c:v>
                </c:pt>
                <c:pt idx="43">
                  <c:v>36</c:v>
                </c:pt>
                <c:pt idx="44">
                  <c:v>29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0_);[Red]\(0\)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26</c:v>
                </c:pt>
                <c:pt idx="41">
                  <c:v>34</c:v>
                </c:pt>
                <c:pt idx="42">
                  <c:v>14</c:v>
                </c:pt>
                <c:pt idx="43">
                  <c:v>17</c:v>
                </c:pt>
                <c:pt idx="44">
                  <c:v>17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  <c:pt idx="39">
                  <c:v>0.56000000000000005</c:v>
                </c:pt>
                <c:pt idx="40">
                  <c:v>0.24</c:v>
                </c:pt>
                <c:pt idx="41" formatCode="#,##0.00_ ">
                  <c:v>0.68</c:v>
                </c:pt>
                <c:pt idx="42">
                  <c:v>0.64</c:v>
                </c:pt>
                <c:pt idx="43">
                  <c:v>0.88</c:v>
                </c:pt>
                <c:pt idx="44">
                  <c:v>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  <c:pt idx="39">
                  <c:v>0.25</c:v>
                </c:pt>
                <c:pt idx="40">
                  <c:v>0.26</c:v>
                </c:pt>
                <c:pt idx="41" formatCode="#,##0.00_ ">
                  <c:v>0.22</c:v>
                </c:pt>
                <c:pt idx="42">
                  <c:v>0.25</c:v>
                </c:pt>
                <c:pt idx="43">
                  <c:v>0.26</c:v>
                </c:pt>
                <c:pt idx="44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0_);[Red]\(0\)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0_);[Red]\(0\)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0_);[Red]\(0\)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0_);[Red]\(0\)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0_);[Red]\(0\)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0_);[Red]\(0\)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8</c:v>
                </c:pt>
                <c:pt idx="41">
                  <c:v>5</c:v>
                </c:pt>
                <c:pt idx="42">
                  <c:v>10</c:v>
                </c:pt>
                <c:pt idx="43">
                  <c:v>6</c:v>
                </c:pt>
                <c:pt idx="44">
                  <c:v>5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0_);[Red]\(0\)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0_);[Red]\(0\)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0_);[Red]\(0\)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0_);[Red]\(0\)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7</c:v>
                </c:pt>
                <c:pt idx="41">
                  <c:v>1</c:v>
                </c:pt>
                <c:pt idx="42">
                  <c:v>7</c:v>
                </c:pt>
                <c:pt idx="43">
                  <c:v>7</c:v>
                </c:pt>
                <c:pt idx="44">
                  <c:v>6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 formatCode="General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0_);[Red]\(0\)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0_);[Red]\(0\)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0_);[Red]\(0\)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0_);[Red]\(0\)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0_);[Red]\(0\)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44</c:v>
                </c:pt>
                <c:pt idx="41">
                  <c:v>39</c:v>
                </c:pt>
                <c:pt idx="42">
                  <c:v>34</c:v>
                </c:pt>
                <c:pt idx="43">
                  <c:v>39</c:v>
                </c:pt>
                <c:pt idx="44">
                  <c:v>32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0_);[Red]\(0\)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0_);[Red]\(0\)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0.33</c:v>
                </c:pt>
                <c:pt idx="41" formatCode="#,##0.00_ ">
                  <c:v>0.33</c:v>
                </c:pt>
                <c:pt idx="42">
                  <c:v>0.33</c:v>
                </c:pt>
                <c:pt idx="43">
                  <c:v>0.33</c:v>
                </c:pt>
                <c:pt idx="4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  <c:pt idx="39">
                  <c:v>0.56999999999999995</c:v>
                </c:pt>
                <c:pt idx="40">
                  <c:v>0.43</c:v>
                </c:pt>
                <c:pt idx="41" formatCode="#,##0.00_ ">
                  <c:v>0.71</c:v>
                </c:pt>
                <c:pt idx="42">
                  <c:v>0.86</c:v>
                </c:pt>
                <c:pt idx="43">
                  <c:v>1.29</c:v>
                </c:pt>
                <c:pt idx="4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  <c:pt idx="39">
                  <c:v>0.67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</c:v>
                </c:pt>
                <c:pt idx="40">
                  <c:v>0.33</c:v>
                </c:pt>
                <c:pt idx="41" formatCode="#,##0.00_ ">
                  <c:v>1.83</c:v>
                </c:pt>
                <c:pt idx="42">
                  <c:v>1</c:v>
                </c:pt>
                <c:pt idx="43">
                  <c:v>2</c:v>
                </c:pt>
                <c:pt idx="4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34721435618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11</c:v>
                </c:pt>
                <c:pt idx="41">
                  <c:v>8</c:v>
                </c:pt>
                <c:pt idx="42">
                  <c:v>8</c:v>
                </c:pt>
                <c:pt idx="43">
                  <c:v>15</c:v>
                </c:pt>
                <c:pt idx="44">
                  <c:v>22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116</c:v>
                </c:pt>
                <c:pt idx="41">
                  <c:v>112</c:v>
                </c:pt>
                <c:pt idx="42">
                  <c:v>127</c:v>
                </c:pt>
                <c:pt idx="43">
                  <c:v>197</c:v>
                </c:pt>
                <c:pt idx="44">
                  <c:v>176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164</c:v>
                </c:pt>
                <c:pt idx="41">
                  <c:v>171</c:v>
                </c:pt>
                <c:pt idx="42">
                  <c:v>228</c:v>
                </c:pt>
                <c:pt idx="43">
                  <c:v>244</c:v>
                </c:pt>
                <c:pt idx="44">
                  <c:v>239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127</c:v>
                </c:pt>
                <c:pt idx="41">
                  <c:v>138</c:v>
                </c:pt>
                <c:pt idx="42">
                  <c:v>184</c:v>
                </c:pt>
                <c:pt idx="43">
                  <c:v>195</c:v>
                </c:pt>
                <c:pt idx="44">
                  <c:v>146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42</c:v>
                </c:pt>
                <c:pt idx="41">
                  <c:v>65</c:v>
                </c:pt>
                <c:pt idx="42">
                  <c:v>84</c:v>
                </c:pt>
                <c:pt idx="43">
                  <c:v>95</c:v>
                </c:pt>
                <c:pt idx="44">
                  <c:v>125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59</c:v>
                </c:pt>
                <c:pt idx="41">
                  <c:v>62</c:v>
                </c:pt>
                <c:pt idx="42">
                  <c:v>57</c:v>
                </c:pt>
                <c:pt idx="43">
                  <c:v>69</c:v>
                </c:pt>
                <c:pt idx="44">
                  <c:v>114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29</c:v>
                </c:pt>
                <c:pt idx="41">
                  <c:v>37</c:v>
                </c:pt>
                <c:pt idx="42">
                  <c:v>53</c:v>
                </c:pt>
                <c:pt idx="43">
                  <c:v>64</c:v>
                </c:pt>
                <c:pt idx="44">
                  <c:v>63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26</c:v>
                </c:pt>
                <c:pt idx="41">
                  <c:v>27</c:v>
                </c:pt>
                <c:pt idx="42">
                  <c:v>45</c:v>
                </c:pt>
                <c:pt idx="43">
                  <c:v>51</c:v>
                </c:pt>
                <c:pt idx="44">
                  <c:v>49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20</c:v>
                </c:pt>
                <c:pt idx="41">
                  <c:v>22</c:v>
                </c:pt>
                <c:pt idx="42">
                  <c:v>30</c:v>
                </c:pt>
                <c:pt idx="43">
                  <c:v>39</c:v>
                </c:pt>
                <c:pt idx="44">
                  <c:v>32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53</c:v>
                </c:pt>
                <c:pt idx="41">
                  <c:v>35</c:v>
                </c:pt>
                <c:pt idx="42">
                  <c:v>57</c:v>
                </c:pt>
                <c:pt idx="43">
                  <c:v>102</c:v>
                </c:pt>
                <c:pt idx="44">
                  <c:v>89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3428707802526397"/>
          <c:y val="0.17506041746492418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  <c:pt idx="39">
                  <c:v>3.93</c:v>
                </c:pt>
                <c:pt idx="40">
                  <c:v>2.67</c:v>
                </c:pt>
                <c:pt idx="41">
                  <c:v>1.6</c:v>
                </c:pt>
                <c:pt idx="42">
                  <c:v>1.69</c:v>
                </c:pt>
                <c:pt idx="43">
                  <c:v>1.31</c:v>
                </c:pt>
                <c:pt idx="44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  <c:pt idx="39">
                  <c:v>4.82</c:v>
                </c:pt>
                <c:pt idx="40">
                  <c:v>3.72</c:v>
                </c:pt>
                <c:pt idx="41">
                  <c:v>2.57</c:v>
                </c:pt>
                <c:pt idx="42">
                  <c:v>2.25</c:v>
                </c:pt>
                <c:pt idx="43">
                  <c:v>2.2799999999999998</c:v>
                </c:pt>
                <c:pt idx="44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1.6</c:v>
                </c:pt>
                <c:pt idx="40">
                  <c:v>1.4</c:v>
                </c:pt>
                <c:pt idx="41">
                  <c:v>1</c:v>
                </c:pt>
                <c:pt idx="42">
                  <c:v>1.2</c:v>
                </c:pt>
                <c:pt idx="43">
                  <c:v>1.8</c:v>
                </c:pt>
                <c:pt idx="44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  <c:pt idx="39">
                  <c:v>4.62</c:v>
                </c:pt>
                <c:pt idx="40">
                  <c:v>3</c:v>
                </c:pt>
                <c:pt idx="41">
                  <c:v>2.08</c:v>
                </c:pt>
                <c:pt idx="42">
                  <c:v>1.62</c:v>
                </c:pt>
                <c:pt idx="43">
                  <c:v>1.08</c:v>
                </c:pt>
                <c:pt idx="44">
                  <c:v>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  <c:pt idx="39">
                  <c:v>2.9</c:v>
                </c:pt>
                <c:pt idx="40">
                  <c:v>2.9</c:v>
                </c:pt>
                <c:pt idx="41">
                  <c:v>1</c:v>
                </c:pt>
                <c:pt idx="42">
                  <c:v>0.8</c:v>
                </c:pt>
                <c:pt idx="43">
                  <c:v>1.3</c:v>
                </c:pt>
                <c:pt idx="4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  <c:pt idx="39">
                  <c:v>4.83</c:v>
                </c:pt>
                <c:pt idx="40">
                  <c:v>2.83</c:v>
                </c:pt>
                <c:pt idx="41">
                  <c:v>2.17</c:v>
                </c:pt>
                <c:pt idx="42">
                  <c:v>2.83</c:v>
                </c:pt>
                <c:pt idx="43">
                  <c:v>1.67</c:v>
                </c:pt>
                <c:pt idx="44">
                  <c:v>1.42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  <c:pt idx="39">
                  <c:v>2.5</c:v>
                </c:pt>
                <c:pt idx="40">
                  <c:v>2</c:v>
                </c:pt>
                <c:pt idx="41">
                  <c:v>1.5</c:v>
                </c:pt>
                <c:pt idx="42">
                  <c:v>2.5</c:v>
                </c:pt>
                <c:pt idx="43">
                  <c:v>0.5</c:v>
                </c:pt>
                <c:pt idx="4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  <c:pt idx="39">
                  <c:v>5.67</c:v>
                </c:pt>
                <c:pt idx="40">
                  <c:v>2.33</c:v>
                </c:pt>
                <c:pt idx="41">
                  <c:v>0.33</c:v>
                </c:pt>
                <c:pt idx="42">
                  <c:v>0.67</c:v>
                </c:pt>
                <c:pt idx="43">
                  <c:v>0.67</c:v>
                </c:pt>
                <c:pt idx="4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4</c:v>
                </c:pt>
                <c:pt idx="41">
                  <c:v>4</c:v>
                </c:pt>
                <c:pt idx="42">
                  <c:v>6</c:v>
                </c:pt>
                <c:pt idx="43">
                  <c:v>3</c:v>
                </c:pt>
                <c:pt idx="44">
                  <c:v>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12</c:v>
                </c:pt>
                <c:pt idx="41">
                  <c:v>3</c:v>
                </c:pt>
                <c:pt idx="42">
                  <c:v>2</c:v>
                </c:pt>
                <c:pt idx="43">
                  <c:v>1</c:v>
                </c:pt>
                <c:pt idx="44">
                  <c:v>1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2</c:v>
                </c:pt>
                <c:pt idx="41">
                  <c:v>1</c:v>
                </c:pt>
                <c:pt idx="42">
                  <c:v>4</c:v>
                </c:pt>
                <c:pt idx="43">
                  <c:v>6</c:v>
                </c:pt>
                <c:pt idx="44">
                  <c:v>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6</c:v>
                </c:pt>
                <c:pt idx="41">
                  <c:v>7</c:v>
                </c:pt>
                <c:pt idx="42">
                  <c:v>4</c:v>
                </c:pt>
                <c:pt idx="43">
                  <c:v>5</c:v>
                </c:pt>
                <c:pt idx="44">
                  <c:v>1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7</c:v>
                </c:pt>
                <c:pt idx="41">
                  <c:v>3</c:v>
                </c:pt>
                <c:pt idx="42">
                  <c:v>2</c:v>
                </c:pt>
                <c:pt idx="43">
                  <c:v>4</c:v>
                </c:pt>
                <c:pt idx="44">
                  <c:v>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9</c:v>
                </c:pt>
                <c:pt idx="42">
                  <c:v>9</c:v>
                </c:pt>
                <c:pt idx="43">
                  <c:v>10</c:v>
                </c:pt>
                <c:pt idx="44">
                  <c:v>5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10</c:v>
                </c:pt>
                <c:pt idx="41">
                  <c:v>4</c:v>
                </c:pt>
                <c:pt idx="42">
                  <c:v>5</c:v>
                </c:pt>
                <c:pt idx="43">
                  <c:v>6</c:v>
                </c:pt>
                <c:pt idx="44">
                  <c:v>5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12</c:v>
                </c:pt>
                <c:pt idx="41">
                  <c:v>9</c:v>
                </c:pt>
                <c:pt idx="42">
                  <c:v>3</c:v>
                </c:pt>
                <c:pt idx="43">
                  <c:v>7</c:v>
                </c:pt>
                <c:pt idx="44">
                  <c:v>2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15</c:v>
                </c:pt>
                <c:pt idx="41">
                  <c:v>12</c:v>
                </c:pt>
                <c:pt idx="42">
                  <c:v>6</c:v>
                </c:pt>
                <c:pt idx="43">
                  <c:v>1</c:v>
                </c:pt>
                <c:pt idx="44">
                  <c:v>8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40</c:v>
                </c:pt>
                <c:pt idx="41">
                  <c:v>20</c:v>
                </c:pt>
                <c:pt idx="42">
                  <c:v>35</c:v>
                </c:pt>
                <c:pt idx="43">
                  <c:v>16</c:v>
                </c:pt>
                <c:pt idx="44">
                  <c:v>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594146533123481"/>
          <c:y val="0.14635892828411717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1.8174999999999999</c:v>
                </c:pt>
                <c:pt idx="118" formatCode="0.00">
                  <c:v>0.2175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2.7049999999999996</c:v>
                </c:pt>
                <c:pt idx="118" formatCode="0.00">
                  <c:v>0.48749999999999999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0_);[Red]\(0\)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0_);[Red]\(0\)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0_);[Red]\(0\)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120</c:v>
                </c:pt>
                <c:pt idx="41">
                  <c:v>72</c:v>
                </c:pt>
                <c:pt idx="42">
                  <c:v>76</c:v>
                </c:pt>
                <c:pt idx="43">
                  <c:v>59</c:v>
                </c:pt>
                <c:pt idx="44">
                  <c:v>39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0_);[Red]\(0\)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67207049242686"/>
          <c:y val="0.2120080423899261"/>
          <c:w val="0.11512113103208052"/>
          <c:h val="0.2205980007432993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image" Target="../media/image20.emf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4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chart" Target="../charts/chart95.xml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116" Type="http://schemas.openxmlformats.org/officeDocument/2006/relationships/image" Target="../media/image21.emf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9.emf"/><Relationship Id="rId13" Type="http://schemas.openxmlformats.org/officeDocument/2006/relationships/image" Target="../media/image34.emf"/><Relationship Id="rId18" Type="http://schemas.openxmlformats.org/officeDocument/2006/relationships/image" Target="../media/image39.emf"/><Relationship Id="rId3" Type="http://schemas.openxmlformats.org/officeDocument/2006/relationships/image" Target="../media/image24.emf"/><Relationship Id="rId21" Type="http://schemas.openxmlformats.org/officeDocument/2006/relationships/image" Target="../media/image42.emf"/><Relationship Id="rId7" Type="http://schemas.openxmlformats.org/officeDocument/2006/relationships/image" Target="../media/image28.emf"/><Relationship Id="rId12" Type="http://schemas.openxmlformats.org/officeDocument/2006/relationships/image" Target="../media/image33.emf"/><Relationship Id="rId17" Type="http://schemas.openxmlformats.org/officeDocument/2006/relationships/image" Target="../media/image38.emf"/><Relationship Id="rId2" Type="http://schemas.openxmlformats.org/officeDocument/2006/relationships/image" Target="../media/image23.emf"/><Relationship Id="rId16" Type="http://schemas.openxmlformats.org/officeDocument/2006/relationships/image" Target="../media/image37.emf"/><Relationship Id="rId20" Type="http://schemas.openxmlformats.org/officeDocument/2006/relationships/image" Target="../media/image41.emf"/><Relationship Id="rId1" Type="http://schemas.openxmlformats.org/officeDocument/2006/relationships/image" Target="../media/image22.emf"/><Relationship Id="rId6" Type="http://schemas.openxmlformats.org/officeDocument/2006/relationships/image" Target="../media/image27.emf"/><Relationship Id="rId11" Type="http://schemas.openxmlformats.org/officeDocument/2006/relationships/image" Target="../media/image32.emf"/><Relationship Id="rId5" Type="http://schemas.openxmlformats.org/officeDocument/2006/relationships/image" Target="../media/image26.emf"/><Relationship Id="rId15" Type="http://schemas.openxmlformats.org/officeDocument/2006/relationships/image" Target="../media/image36.emf"/><Relationship Id="rId10" Type="http://schemas.openxmlformats.org/officeDocument/2006/relationships/image" Target="../media/image31.emf"/><Relationship Id="rId19" Type="http://schemas.openxmlformats.org/officeDocument/2006/relationships/image" Target="../media/image40.emf"/><Relationship Id="rId4" Type="http://schemas.openxmlformats.org/officeDocument/2006/relationships/image" Target="../media/image25.emf"/><Relationship Id="rId9" Type="http://schemas.openxmlformats.org/officeDocument/2006/relationships/image" Target="../media/image30.emf"/><Relationship Id="rId14" Type="http://schemas.openxmlformats.org/officeDocument/2006/relationships/image" Target="../media/image3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53253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53254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53255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53256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53257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53258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53259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53260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53261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53262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53263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53264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53265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53266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53267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53268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53269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53270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7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8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29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0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8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19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0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1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2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3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4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5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6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5332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53328"/>
                </a:ext>
              </a:extLst>
            </xdr:cNvPicPr>
          </xdr:nvPicPr>
          <xdr:blipFill>
            <a:blip xmlns:r="http://schemas.openxmlformats.org/officeDocument/2006/relationships" r:embed="rId116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/>
      <sheetData sheetId="1"/>
      <sheetData sheetId="2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5959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>
            <v>647</v>
          </cell>
          <cell r="DQ26">
            <v>677</v>
          </cell>
          <cell r="DR26">
            <v>873</v>
          </cell>
          <cell r="DS26">
            <v>1071</v>
          </cell>
          <cell r="DT26">
            <v>1055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59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>
            <v>4</v>
          </cell>
          <cell r="DQ83">
            <v>5</v>
          </cell>
          <cell r="DR83">
            <v>6</v>
          </cell>
          <cell r="DS83">
            <v>6</v>
          </cell>
          <cell r="DT83">
            <v>4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>
            <v>6</v>
          </cell>
          <cell r="AQ140">
            <v>17</v>
          </cell>
          <cell r="AR140">
            <v>16</v>
          </cell>
          <cell r="AS140">
            <v>22</v>
          </cell>
          <cell r="AT140">
            <v>6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D140">
            <v>503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>
            <v>36</v>
          </cell>
          <cell r="AQ197">
            <v>15</v>
          </cell>
          <cell r="AR197">
            <v>24</v>
          </cell>
          <cell r="AS197">
            <v>29</v>
          </cell>
          <cell r="AT197">
            <v>27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D197">
            <v>1938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899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>
            <v>88</v>
          </cell>
          <cell r="DQ254">
            <v>93</v>
          </cell>
          <cell r="DR254">
            <v>93</v>
          </cell>
          <cell r="DS254">
            <v>81</v>
          </cell>
          <cell r="DT254">
            <v>71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>
            <v>23</v>
          </cell>
          <cell r="AQ311">
            <v>15</v>
          </cell>
          <cell r="AR311">
            <v>21</v>
          </cell>
          <cell r="AS311">
            <v>15</v>
          </cell>
          <cell r="AT311">
            <v>18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D311">
            <v>756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>
            <v>53</v>
          </cell>
          <cell r="AQ368">
            <v>31</v>
          </cell>
          <cell r="AR368">
            <v>40</v>
          </cell>
          <cell r="AS368">
            <v>36</v>
          </cell>
          <cell r="AT368">
            <v>29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D368">
            <v>714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>
            <v>26</v>
          </cell>
          <cell r="AQ425">
            <v>34</v>
          </cell>
          <cell r="AR425">
            <v>14</v>
          </cell>
          <cell r="AS425">
            <v>17</v>
          </cell>
          <cell r="AT425">
            <v>17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D425">
            <v>966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>
            <v>8</v>
          </cell>
          <cell r="AQ482">
            <v>5</v>
          </cell>
          <cell r="AR482">
            <v>10</v>
          </cell>
          <cell r="AS482">
            <v>6</v>
          </cell>
          <cell r="AT482">
            <v>5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D482">
            <v>307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>
            <v>7</v>
          </cell>
          <cell r="AQ539">
            <v>1</v>
          </cell>
          <cell r="AR539">
            <v>7</v>
          </cell>
          <cell r="AS539">
            <v>7</v>
          </cell>
          <cell r="AT539">
            <v>6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D539">
            <v>278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>
            <v>2</v>
          </cell>
          <cell r="AQ596">
            <v>2</v>
          </cell>
          <cell r="AR596">
            <v>2</v>
          </cell>
          <cell r="AS596">
            <v>0</v>
          </cell>
          <cell r="AT596">
            <v>0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D596">
            <v>59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>
            <v>44</v>
          </cell>
          <cell r="AQ710">
            <v>39</v>
          </cell>
          <cell r="AR710">
            <v>34</v>
          </cell>
          <cell r="AS710">
            <v>39</v>
          </cell>
          <cell r="AT710">
            <v>32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D710">
            <v>1779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1</v>
          </cell>
          <cell r="AT767">
            <v>0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D767">
            <v>5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>
            <v>1</v>
          </cell>
          <cell r="AQ824">
            <v>0</v>
          </cell>
          <cell r="AR824">
            <v>0</v>
          </cell>
          <cell r="AS824">
            <v>0</v>
          </cell>
          <cell r="AT824">
            <v>1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D824">
            <v>24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3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D881">
            <v>27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D995">
            <v>12</v>
          </cell>
        </row>
        <row r="1047">
          <cell r="A1047" t="str">
            <v>2020年</v>
          </cell>
          <cell r="BD1047" t="e">
            <v>#N/A</v>
          </cell>
        </row>
        <row r="1048">
          <cell r="A1048" t="str">
            <v>2021年</v>
          </cell>
          <cell r="BD1048" t="e">
            <v>#N/A</v>
          </cell>
        </row>
        <row r="1049">
          <cell r="A1049" t="str">
            <v>2022年</v>
          </cell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>
            <v>120</v>
          </cell>
          <cell r="AQ1052">
            <v>72</v>
          </cell>
          <cell r="AR1052">
            <v>76</v>
          </cell>
          <cell r="AS1052">
            <v>59</v>
          </cell>
          <cell r="AT1052">
            <v>39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D1052">
            <v>9314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>
            <v>647</v>
          </cell>
          <cell r="D42">
            <v>4</v>
          </cell>
          <cell r="E42">
            <v>7</v>
          </cell>
          <cell r="F42">
            <v>24</v>
          </cell>
          <cell r="G42">
            <v>23</v>
          </cell>
          <cell r="H42">
            <v>38</v>
          </cell>
          <cell r="I42">
            <v>31</v>
          </cell>
          <cell r="J42">
            <v>48</v>
          </cell>
          <cell r="K42">
            <v>39</v>
          </cell>
          <cell r="L42">
            <v>28</v>
          </cell>
          <cell r="M42">
            <v>33</v>
          </cell>
          <cell r="N42">
            <v>16</v>
          </cell>
          <cell r="O42">
            <v>127</v>
          </cell>
          <cell r="P42">
            <v>42</v>
          </cell>
          <cell r="Q42">
            <v>59</v>
          </cell>
          <cell r="R42">
            <v>29</v>
          </cell>
          <cell r="S42">
            <v>26</v>
          </cell>
          <cell r="T42">
            <v>20</v>
          </cell>
          <cell r="U42">
            <v>11</v>
          </cell>
          <cell r="V42">
            <v>20</v>
          </cell>
          <cell r="W42">
            <v>22</v>
          </cell>
        </row>
        <row r="43">
          <cell r="C43">
            <v>677</v>
          </cell>
          <cell r="D43">
            <v>1</v>
          </cell>
          <cell r="E43">
            <v>7</v>
          </cell>
          <cell r="F43">
            <v>22</v>
          </cell>
          <cell r="G43">
            <v>31</v>
          </cell>
          <cell r="H43">
            <v>29</v>
          </cell>
          <cell r="I43">
            <v>30</v>
          </cell>
          <cell r="J43">
            <v>40</v>
          </cell>
          <cell r="K43">
            <v>33</v>
          </cell>
          <cell r="L43">
            <v>35</v>
          </cell>
          <cell r="M43">
            <v>29</v>
          </cell>
          <cell r="N43">
            <v>34</v>
          </cell>
          <cell r="O43">
            <v>138</v>
          </cell>
          <cell r="P43">
            <v>65</v>
          </cell>
          <cell r="Q43">
            <v>62</v>
          </cell>
          <cell r="R43">
            <v>37</v>
          </cell>
          <cell r="S43">
            <v>27</v>
          </cell>
          <cell r="T43">
            <v>22</v>
          </cell>
          <cell r="U43">
            <v>10</v>
          </cell>
          <cell r="V43">
            <v>14</v>
          </cell>
          <cell r="W43">
            <v>11</v>
          </cell>
        </row>
        <row r="44">
          <cell r="C44">
            <v>873</v>
          </cell>
          <cell r="D44">
            <v>2</v>
          </cell>
          <cell r="E44">
            <v>6</v>
          </cell>
          <cell r="F44">
            <v>20</v>
          </cell>
          <cell r="G44">
            <v>29</v>
          </cell>
          <cell r="H44">
            <v>32</v>
          </cell>
          <cell r="I44">
            <v>46</v>
          </cell>
          <cell r="J44">
            <v>42</v>
          </cell>
          <cell r="K44">
            <v>40</v>
          </cell>
          <cell r="L44">
            <v>57</v>
          </cell>
          <cell r="M44">
            <v>44</v>
          </cell>
          <cell r="N44">
            <v>45</v>
          </cell>
          <cell r="O44">
            <v>184</v>
          </cell>
          <cell r="P44">
            <v>84</v>
          </cell>
          <cell r="Q44">
            <v>57</v>
          </cell>
          <cell r="R44">
            <v>53</v>
          </cell>
          <cell r="S44">
            <v>45</v>
          </cell>
          <cell r="T44">
            <v>30</v>
          </cell>
          <cell r="U44">
            <v>23</v>
          </cell>
          <cell r="V44">
            <v>23</v>
          </cell>
          <cell r="W44">
            <v>11</v>
          </cell>
        </row>
        <row r="45">
          <cell r="C45">
            <v>1071</v>
          </cell>
          <cell r="D45">
            <v>7</v>
          </cell>
          <cell r="E45">
            <v>8</v>
          </cell>
          <cell r="F45">
            <v>45</v>
          </cell>
          <cell r="G45">
            <v>42</v>
          </cell>
          <cell r="H45">
            <v>46</v>
          </cell>
          <cell r="I45">
            <v>64</v>
          </cell>
          <cell r="J45">
            <v>61</v>
          </cell>
          <cell r="K45">
            <v>59</v>
          </cell>
          <cell r="L45">
            <v>50</v>
          </cell>
          <cell r="M45">
            <v>45</v>
          </cell>
          <cell r="N45">
            <v>29</v>
          </cell>
          <cell r="O45">
            <v>195</v>
          </cell>
          <cell r="P45">
            <v>95</v>
          </cell>
          <cell r="Q45">
            <v>69</v>
          </cell>
          <cell r="R45">
            <v>64</v>
          </cell>
          <cell r="S45">
            <v>51</v>
          </cell>
          <cell r="T45">
            <v>39</v>
          </cell>
          <cell r="U45">
            <v>44</v>
          </cell>
          <cell r="V45">
            <v>30</v>
          </cell>
          <cell r="W45">
            <v>28</v>
          </cell>
        </row>
        <row r="46">
          <cell r="C46">
            <v>1055</v>
          </cell>
          <cell r="D46">
            <v>11</v>
          </cell>
          <cell r="E46">
            <v>11</v>
          </cell>
          <cell r="F46">
            <v>41</v>
          </cell>
          <cell r="G46">
            <v>44</v>
          </cell>
          <cell r="H46">
            <v>43</v>
          </cell>
          <cell r="I46">
            <v>48</v>
          </cell>
          <cell r="J46">
            <v>43</v>
          </cell>
          <cell r="K46">
            <v>54</v>
          </cell>
          <cell r="L46">
            <v>52</v>
          </cell>
          <cell r="M46">
            <v>39</v>
          </cell>
          <cell r="N46">
            <v>51</v>
          </cell>
          <cell r="O46">
            <v>146</v>
          </cell>
          <cell r="P46">
            <v>125</v>
          </cell>
          <cell r="Q46">
            <v>114</v>
          </cell>
          <cell r="R46">
            <v>63</v>
          </cell>
          <cell r="S46">
            <v>49</v>
          </cell>
          <cell r="T46">
            <v>32</v>
          </cell>
          <cell r="U46">
            <v>33</v>
          </cell>
          <cell r="V46">
            <v>28</v>
          </cell>
          <cell r="W46">
            <v>28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>
            <v>120</v>
          </cell>
          <cell r="D42">
            <v>3</v>
          </cell>
          <cell r="E42">
            <v>1</v>
          </cell>
          <cell r="F42">
            <v>4</v>
          </cell>
          <cell r="G42">
            <v>3</v>
          </cell>
          <cell r="H42">
            <v>3</v>
          </cell>
          <cell r="I42">
            <v>2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6</v>
          </cell>
          <cell r="P42">
            <v>7</v>
          </cell>
          <cell r="Q42">
            <v>12</v>
          </cell>
          <cell r="R42">
            <v>10</v>
          </cell>
          <cell r="S42">
            <v>12</v>
          </cell>
          <cell r="T42">
            <v>15</v>
          </cell>
          <cell r="U42">
            <v>12</v>
          </cell>
          <cell r="V42">
            <v>11</v>
          </cell>
          <cell r="W42">
            <v>17</v>
          </cell>
        </row>
        <row r="43">
          <cell r="C43">
            <v>72</v>
          </cell>
          <cell r="D43">
            <v>2</v>
          </cell>
          <cell r="E43">
            <v>2</v>
          </cell>
          <cell r="F43">
            <v>3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7</v>
          </cell>
          <cell r="P43">
            <v>3</v>
          </cell>
          <cell r="Q43">
            <v>9</v>
          </cell>
          <cell r="R43">
            <v>4</v>
          </cell>
          <cell r="S43">
            <v>9</v>
          </cell>
          <cell r="T43">
            <v>12</v>
          </cell>
          <cell r="U43">
            <v>4</v>
          </cell>
          <cell r="V43">
            <v>6</v>
          </cell>
          <cell r="W43">
            <v>10</v>
          </cell>
        </row>
        <row r="44">
          <cell r="C44">
            <v>76</v>
          </cell>
          <cell r="D44">
            <v>5</v>
          </cell>
          <cell r="E44">
            <v>1</v>
          </cell>
          <cell r="F44">
            <v>0</v>
          </cell>
          <cell r="G44">
            <v>0</v>
          </cell>
          <cell r="H44">
            <v>1</v>
          </cell>
          <cell r="I44">
            <v>1</v>
          </cell>
          <cell r="J44">
            <v>1</v>
          </cell>
          <cell r="K44">
            <v>1</v>
          </cell>
          <cell r="L44">
            <v>0</v>
          </cell>
          <cell r="M44">
            <v>1</v>
          </cell>
          <cell r="N44">
            <v>1</v>
          </cell>
          <cell r="O44">
            <v>4</v>
          </cell>
          <cell r="P44">
            <v>2</v>
          </cell>
          <cell r="Q44">
            <v>9</v>
          </cell>
          <cell r="R44">
            <v>5</v>
          </cell>
          <cell r="S44">
            <v>3</v>
          </cell>
          <cell r="T44">
            <v>6</v>
          </cell>
          <cell r="U44">
            <v>8</v>
          </cell>
          <cell r="V44">
            <v>12</v>
          </cell>
          <cell r="W44">
            <v>15</v>
          </cell>
        </row>
        <row r="45">
          <cell r="C45">
            <v>59</v>
          </cell>
          <cell r="D45">
            <v>2</v>
          </cell>
          <cell r="E45">
            <v>1</v>
          </cell>
          <cell r="F45">
            <v>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4</v>
          </cell>
          <cell r="L45">
            <v>0</v>
          </cell>
          <cell r="M45">
            <v>0</v>
          </cell>
          <cell r="N45">
            <v>2</v>
          </cell>
          <cell r="O45">
            <v>5</v>
          </cell>
          <cell r="P45">
            <v>4</v>
          </cell>
          <cell r="Q45">
            <v>10</v>
          </cell>
          <cell r="R45">
            <v>6</v>
          </cell>
          <cell r="S45">
            <v>7</v>
          </cell>
          <cell r="T45">
            <v>1</v>
          </cell>
          <cell r="U45">
            <v>2</v>
          </cell>
          <cell r="V45">
            <v>8</v>
          </cell>
          <cell r="W45">
            <v>6</v>
          </cell>
        </row>
        <row r="46">
          <cell r="C46">
            <v>39</v>
          </cell>
          <cell r="D46">
            <v>2</v>
          </cell>
          <cell r="E46">
            <v>0</v>
          </cell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2</v>
          </cell>
          <cell r="K46">
            <v>0</v>
          </cell>
          <cell r="L46">
            <v>1</v>
          </cell>
          <cell r="M46">
            <v>0</v>
          </cell>
          <cell r="N46">
            <v>1</v>
          </cell>
          <cell r="O46">
            <v>1</v>
          </cell>
          <cell r="P46">
            <v>2</v>
          </cell>
          <cell r="Q46">
            <v>5</v>
          </cell>
          <cell r="R46">
            <v>5</v>
          </cell>
          <cell r="S46">
            <v>2</v>
          </cell>
          <cell r="T46">
            <v>8</v>
          </cell>
          <cell r="U46">
            <v>2</v>
          </cell>
          <cell r="V46">
            <v>2</v>
          </cell>
          <cell r="W46">
            <v>5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</v>
          </cell>
          <cell r="D42">
            <v>2</v>
          </cell>
          <cell r="E42">
            <v>1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2</v>
          </cell>
          <cell r="E43">
            <v>1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6</v>
          </cell>
          <cell r="D44">
            <v>2</v>
          </cell>
          <cell r="E44">
            <v>2</v>
          </cell>
          <cell r="F44">
            <v>1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6</v>
          </cell>
          <cell r="D45">
            <v>0</v>
          </cell>
          <cell r="E45">
            <v>3</v>
          </cell>
          <cell r="F45">
            <v>1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</row>
        <row r="46">
          <cell r="C46">
            <v>4</v>
          </cell>
          <cell r="D46">
            <v>1</v>
          </cell>
          <cell r="E46">
            <v>0</v>
          </cell>
          <cell r="F46">
            <v>2</v>
          </cell>
          <cell r="G46">
            <v>1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17</v>
          </cell>
          <cell r="D43">
            <v>2</v>
          </cell>
          <cell r="E43">
            <v>2</v>
          </cell>
          <cell r="F43">
            <v>4</v>
          </cell>
          <cell r="G43">
            <v>3</v>
          </cell>
          <cell r="H43">
            <v>0</v>
          </cell>
          <cell r="I43">
            <v>3</v>
          </cell>
          <cell r="J43">
            <v>2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16</v>
          </cell>
          <cell r="D44">
            <v>2</v>
          </cell>
          <cell r="E44">
            <v>3</v>
          </cell>
          <cell r="F44">
            <v>4</v>
          </cell>
          <cell r="G44">
            <v>1</v>
          </cell>
          <cell r="H44">
            <v>1</v>
          </cell>
          <cell r="I44">
            <v>1</v>
          </cell>
          <cell r="J44">
            <v>2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</row>
        <row r="45">
          <cell r="C45">
            <v>22</v>
          </cell>
          <cell r="D45">
            <v>0</v>
          </cell>
          <cell r="E45">
            <v>2</v>
          </cell>
          <cell r="F45">
            <v>10</v>
          </cell>
          <cell r="G45">
            <v>4</v>
          </cell>
          <cell r="H45">
            <v>1</v>
          </cell>
          <cell r="I45">
            <v>2</v>
          </cell>
          <cell r="J45">
            <v>0</v>
          </cell>
          <cell r="K45">
            <v>2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6</v>
          </cell>
          <cell r="D46">
            <v>0</v>
          </cell>
          <cell r="E46">
            <v>0</v>
          </cell>
          <cell r="F46">
            <v>2</v>
          </cell>
          <cell r="G46">
            <v>1</v>
          </cell>
          <cell r="H46">
            <v>0</v>
          </cell>
          <cell r="I46">
            <v>1</v>
          </cell>
          <cell r="J46">
            <v>0</v>
          </cell>
          <cell r="K46">
            <v>1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>
            <v>36</v>
          </cell>
          <cell r="D42">
            <v>0</v>
          </cell>
          <cell r="E42">
            <v>0</v>
          </cell>
          <cell r="F42">
            <v>4</v>
          </cell>
          <cell r="G42">
            <v>3</v>
          </cell>
          <cell r="H42">
            <v>2</v>
          </cell>
          <cell r="I42">
            <v>3</v>
          </cell>
          <cell r="J42">
            <v>1</v>
          </cell>
          <cell r="K42">
            <v>8</v>
          </cell>
          <cell r="L42">
            <v>6</v>
          </cell>
          <cell r="M42">
            <v>1</v>
          </cell>
          <cell r="N42">
            <v>1</v>
          </cell>
          <cell r="O42">
            <v>3</v>
          </cell>
          <cell r="P42">
            <v>1</v>
          </cell>
          <cell r="Q42">
            <v>3</v>
          </cell>
        </row>
        <row r="43">
          <cell r="C43">
            <v>15</v>
          </cell>
          <cell r="D43">
            <v>0</v>
          </cell>
          <cell r="E43">
            <v>0</v>
          </cell>
          <cell r="F43">
            <v>1</v>
          </cell>
          <cell r="G43">
            <v>2</v>
          </cell>
          <cell r="H43">
            <v>3</v>
          </cell>
          <cell r="I43">
            <v>2</v>
          </cell>
          <cell r="J43">
            <v>2</v>
          </cell>
          <cell r="K43">
            <v>0</v>
          </cell>
          <cell r="L43">
            <v>1</v>
          </cell>
          <cell r="M43">
            <v>2</v>
          </cell>
          <cell r="N43">
            <v>0</v>
          </cell>
          <cell r="O43">
            <v>1</v>
          </cell>
          <cell r="P43">
            <v>0</v>
          </cell>
          <cell r="Q43">
            <v>1</v>
          </cell>
        </row>
        <row r="44">
          <cell r="C44">
            <v>24</v>
          </cell>
          <cell r="D44">
            <v>0</v>
          </cell>
          <cell r="E44">
            <v>1</v>
          </cell>
          <cell r="F44">
            <v>1</v>
          </cell>
          <cell r="G44">
            <v>1</v>
          </cell>
          <cell r="H44">
            <v>6</v>
          </cell>
          <cell r="I44">
            <v>3</v>
          </cell>
          <cell r="J44">
            <v>3</v>
          </cell>
          <cell r="K44">
            <v>2</v>
          </cell>
          <cell r="L44">
            <v>0</v>
          </cell>
          <cell r="M44">
            <v>0</v>
          </cell>
          <cell r="N44">
            <v>3</v>
          </cell>
          <cell r="O44">
            <v>3</v>
          </cell>
          <cell r="P44">
            <v>0</v>
          </cell>
          <cell r="Q44">
            <v>1</v>
          </cell>
        </row>
        <row r="45">
          <cell r="C45">
            <v>29</v>
          </cell>
          <cell r="D45">
            <v>0</v>
          </cell>
          <cell r="E45">
            <v>0</v>
          </cell>
          <cell r="F45">
            <v>1</v>
          </cell>
          <cell r="G45">
            <v>1</v>
          </cell>
          <cell r="H45">
            <v>3</v>
          </cell>
          <cell r="I45">
            <v>1</v>
          </cell>
          <cell r="J45">
            <v>5</v>
          </cell>
          <cell r="K45">
            <v>3</v>
          </cell>
          <cell r="L45">
            <v>4</v>
          </cell>
          <cell r="M45">
            <v>3</v>
          </cell>
          <cell r="N45">
            <v>2</v>
          </cell>
          <cell r="O45">
            <v>4</v>
          </cell>
          <cell r="P45">
            <v>0</v>
          </cell>
          <cell r="Q45">
            <v>2</v>
          </cell>
        </row>
        <row r="46">
          <cell r="C46">
            <v>27</v>
          </cell>
          <cell r="D46">
            <v>0</v>
          </cell>
          <cell r="E46">
            <v>0</v>
          </cell>
          <cell r="F46">
            <v>2</v>
          </cell>
          <cell r="G46">
            <v>4</v>
          </cell>
          <cell r="H46">
            <v>2</v>
          </cell>
          <cell r="I46">
            <v>6</v>
          </cell>
          <cell r="J46">
            <v>2</v>
          </cell>
          <cell r="K46">
            <v>2</v>
          </cell>
          <cell r="L46">
            <v>0</v>
          </cell>
          <cell r="M46">
            <v>3</v>
          </cell>
          <cell r="N46">
            <v>2</v>
          </cell>
          <cell r="O46">
            <v>1</v>
          </cell>
          <cell r="P46">
            <v>0</v>
          </cell>
          <cell r="Q46">
            <v>3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>
            <v>88</v>
          </cell>
          <cell r="D42">
            <v>1</v>
          </cell>
          <cell r="E42">
            <v>12</v>
          </cell>
          <cell r="F42">
            <v>17</v>
          </cell>
          <cell r="G42">
            <v>7</v>
          </cell>
          <cell r="H42">
            <v>7</v>
          </cell>
          <cell r="I42">
            <v>7</v>
          </cell>
          <cell r="J42">
            <v>3</v>
          </cell>
          <cell r="K42">
            <v>5</v>
          </cell>
          <cell r="L42">
            <v>3</v>
          </cell>
          <cell r="M42">
            <v>1</v>
          </cell>
          <cell r="N42">
            <v>2</v>
          </cell>
          <cell r="O42">
            <v>5</v>
          </cell>
          <cell r="P42">
            <v>3</v>
          </cell>
          <cell r="Q42">
            <v>15</v>
          </cell>
        </row>
        <row r="43">
          <cell r="C43">
            <v>93</v>
          </cell>
          <cell r="D43">
            <v>2</v>
          </cell>
          <cell r="E43">
            <v>11</v>
          </cell>
          <cell r="F43">
            <v>17</v>
          </cell>
          <cell r="G43">
            <v>9</v>
          </cell>
          <cell r="H43">
            <v>5</v>
          </cell>
          <cell r="I43">
            <v>8</v>
          </cell>
          <cell r="J43">
            <v>7</v>
          </cell>
          <cell r="K43">
            <v>3</v>
          </cell>
          <cell r="L43">
            <v>5</v>
          </cell>
          <cell r="M43">
            <v>3</v>
          </cell>
          <cell r="N43">
            <v>1</v>
          </cell>
          <cell r="O43">
            <v>8</v>
          </cell>
          <cell r="P43">
            <v>2</v>
          </cell>
          <cell r="Q43">
            <v>12</v>
          </cell>
        </row>
        <row r="44">
          <cell r="C44">
            <v>93</v>
          </cell>
          <cell r="D44">
            <v>2</v>
          </cell>
          <cell r="E44">
            <v>14</v>
          </cell>
          <cell r="F44">
            <v>23</v>
          </cell>
          <cell r="G44">
            <v>7</v>
          </cell>
          <cell r="H44">
            <v>6</v>
          </cell>
          <cell r="I44">
            <v>5</v>
          </cell>
          <cell r="J44">
            <v>3</v>
          </cell>
          <cell r="K44">
            <v>3</v>
          </cell>
          <cell r="L44">
            <v>6</v>
          </cell>
          <cell r="M44">
            <v>2</v>
          </cell>
          <cell r="N44">
            <v>1</v>
          </cell>
          <cell r="O44">
            <v>2</v>
          </cell>
          <cell r="P44">
            <v>1</v>
          </cell>
          <cell r="Q44">
            <v>18</v>
          </cell>
        </row>
        <row r="45">
          <cell r="C45">
            <v>81</v>
          </cell>
          <cell r="D45">
            <v>1</v>
          </cell>
          <cell r="E45">
            <v>8</v>
          </cell>
          <cell r="F45">
            <v>20</v>
          </cell>
          <cell r="G45">
            <v>10</v>
          </cell>
          <cell r="H45">
            <v>8</v>
          </cell>
          <cell r="I45">
            <v>4</v>
          </cell>
          <cell r="J45">
            <v>2</v>
          </cell>
          <cell r="K45">
            <v>6</v>
          </cell>
          <cell r="L45">
            <v>1</v>
          </cell>
          <cell r="M45">
            <v>3</v>
          </cell>
          <cell r="N45">
            <v>2</v>
          </cell>
          <cell r="O45">
            <v>4</v>
          </cell>
          <cell r="P45">
            <v>2</v>
          </cell>
          <cell r="Q45">
            <v>10</v>
          </cell>
        </row>
        <row r="46">
          <cell r="C46">
            <v>71</v>
          </cell>
          <cell r="D46">
            <v>1</v>
          </cell>
          <cell r="E46">
            <v>7</v>
          </cell>
          <cell r="F46">
            <v>8</v>
          </cell>
          <cell r="G46">
            <v>5</v>
          </cell>
          <cell r="H46">
            <v>8</v>
          </cell>
          <cell r="I46">
            <v>5</v>
          </cell>
          <cell r="J46">
            <v>4</v>
          </cell>
          <cell r="K46">
            <v>5</v>
          </cell>
          <cell r="L46">
            <v>3</v>
          </cell>
          <cell r="M46">
            <v>1</v>
          </cell>
          <cell r="N46">
            <v>2</v>
          </cell>
          <cell r="O46">
            <v>7</v>
          </cell>
          <cell r="P46">
            <v>0</v>
          </cell>
          <cell r="Q46">
            <v>15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23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L42">
            <v>1</v>
          </cell>
          <cell r="M42">
            <v>3</v>
          </cell>
          <cell r="N42">
            <v>3</v>
          </cell>
          <cell r="O42">
            <v>4</v>
          </cell>
          <cell r="P42">
            <v>0</v>
          </cell>
          <cell r="Q42">
            <v>0</v>
          </cell>
        </row>
        <row r="43">
          <cell r="C43">
            <v>15</v>
          </cell>
          <cell r="D43">
            <v>0</v>
          </cell>
          <cell r="E43">
            <v>1</v>
          </cell>
          <cell r="F43">
            <v>0</v>
          </cell>
          <cell r="G43">
            <v>2</v>
          </cell>
          <cell r="H43">
            <v>4</v>
          </cell>
          <cell r="I43">
            <v>1</v>
          </cell>
          <cell r="J43">
            <v>3</v>
          </cell>
          <cell r="K43">
            <v>2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21</v>
          </cell>
          <cell r="D44">
            <v>0</v>
          </cell>
          <cell r="E44">
            <v>0</v>
          </cell>
          <cell r="F44">
            <v>3</v>
          </cell>
          <cell r="G44">
            <v>2</v>
          </cell>
          <cell r="H44">
            <v>1</v>
          </cell>
          <cell r="I44">
            <v>3</v>
          </cell>
          <cell r="J44">
            <v>2</v>
          </cell>
          <cell r="K44">
            <v>1</v>
          </cell>
          <cell r="L44">
            <v>1</v>
          </cell>
          <cell r="M44">
            <v>2</v>
          </cell>
          <cell r="N44">
            <v>0</v>
          </cell>
          <cell r="O44">
            <v>5</v>
          </cell>
          <cell r="P44">
            <v>1</v>
          </cell>
          <cell r="Q44">
            <v>0</v>
          </cell>
        </row>
        <row r="45">
          <cell r="C45">
            <v>15</v>
          </cell>
          <cell r="D45">
            <v>0</v>
          </cell>
          <cell r="E45">
            <v>1</v>
          </cell>
          <cell r="F45">
            <v>1</v>
          </cell>
          <cell r="G45">
            <v>2</v>
          </cell>
          <cell r="H45">
            <v>5</v>
          </cell>
          <cell r="I45">
            <v>1</v>
          </cell>
          <cell r="J45">
            <v>2</v>
          </cell>
          <cell r="K45">
            <v>0</v>
          </cell>
          <cell r="L45">
            <v>1</v>
          </cell>
          <cell r="M45">
            <v>1</v>
          </cell>
          <cell r="N45">
            <v>1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18</v>
          </cell>
          <cell r="D46">
            <v>0</v>
          </cell>
          <cell r="E46">
            <v>2</v>
          </cell>
          <cell r="F46">
            <v>4</v>
          </cell>
          <cell r="G46">
            <v>0</v>
          </cell>
          <cell r="H46">
            <v>5</v>
          </cell>
          <cell r="I46">
            <v>0</v>
          </cell>
          <cell r="J46">
            <v>2</v>
          </cell>
          <cell r="K46">
            <v>0</v>
          </cell>
          <cell r="L46">
            <v>2</v>
          </cell>
          <cell r="M46">
            <v>0</v>
          </cell>
          <cell r="N46">
            <v>1</v>
          </cell>
          <cell r="O46">
            <v>2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53</v>
          </cell>
          <cell r="D42">
            <v>3</v>
          </cell>
          <cell r="E42">
            <v>13</v>
          </cell>
          <cell r="F42">
            <v>27</v>
          </cell>
          <cell r="G42">
            <v>5</v>
          </cell>
          <cell r="H42">
            <v>3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31</v>
          </cell>
          <cell r="D43">
            <v>0</v>
          </cell>
          <cell r="E43">
            <v>7</v>
          </cell>
          <cell r="F43">
            <v>14</v>
          </cell>
          <cell r="G43">
            <v>6</v>
          </cell>
          <cell r="H43">
            <v>2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40</v>
          </cell>
          <cell r="D44">
            <v>1</v>
          </cell>
          <cell r="E44">
            <v>6</v>
          </cell>
          <cell r="F44">
            <v>26</v>
          </cell>
          <cell r="G44">
            <v>3</v>
          </cell>
          <cell r="H44">
            <v>0</v>
          </cell>
          <cell r="I44">
            <v>0</v>
          </cell>
          <cell r="J44">
            <v>0</v>
          </cell>
          <cell r="K44">
            <v>2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36</v>
          </cell>
          <cell r="D45">
            <v>0</v>
          </cell>
          <cell r="E45">
            <v>7</v>
          </cell>
          <cell r="F45">
            <v>16</v>
          </cell>
          <cell r="G45">
            <v>10</v>
          </cell>
          <cell r="H45">
            <v>0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</row>
        <row r="46">
          <cell r="C46">
            <v>29</v>
          </cell>
          <cell r="D46">
            <v>0</v>
          </cell>
          <cell r="E46">
            <v>8</v>
          </cell>
          <cell r="F46">
            <v>17</v>
          </cell>
          <cell r="G46">
            <v>2</v>
          </cell>
          <cell r="H46">
            <v>0</v>
          </cell>
          <cell r="I46">
            <v>0</v>
          </cell>
          <cell r="J46">
            <v>0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1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>
            <v>26</v>
          </cell>
          <cell r="D42">
            <v>0</v>
          </cell>
          <cell r="E42">
            <v>1</v>
          </cell>
          <cell r="F42">
            <v>3</v>
          </cell>
          <cell r="G42">
            <v>3</v>
          </cell>
          <cell r="H42">
            <v>5</v>
          </cell>
          <cell r="I42">
            <v>2</v>
          </cell>
          <cell r="J42">
            <v>3</v>
          </cell>
          <cell r="K42">
            <v>3</v>
          </cell>
          <cell r="L42">
            <v>4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1</v>
          </cell>
        </row>
        <row r="43">
          <cell r="C43">
            <v>34</v>
          </cell>
          <cell r="D43">
            <v>0</v>
          </cell>
          <cell r="E43">
            <v>3</v>
          </cell>
          <cell r="F43">
            <v>5</v>
          </cell>
          <cell r="G43">
            <v>3</v>
          </cell>
          <cell r="H43">
            <v>4</v>
          </cell>
          <cell r="I43">
            <v>5</v>
          </cell>
          <cell r="J43">
            <v>4</v>
          </cell>
          <cell r="K43">
            <v>1</v>
          </cell>
          <cell r="L43">
            <v>4</v>
          </cell>
          <cell r="M43">
            <v>0</v>
          </cell>
          <cell r="N43">
            <v>0</v>
          </cell>
          <cell r="O43">
            <v>1</v>
          </cell>
          <cell r="P43">
            <v>1</v>
          </cell>
          <cell r="Q43">
            <v>3</v>
          </cell>
        </row>
        <row r="44">
          <cell r="C44">
            <v>14</v>
          </cell>
          <cell r="D44">
            <v>0</v>
          </cell>
          <cell r="E44">
            <v>1</v>
          </cell>
          <cell r="F44">
            <v>0</v>
          </cell>
          <cell r="G44">
            <v>1</v>
          </cell>
          <cell r="H44">
            <v>2</v>
          </cell>
          <cell r="I44">
            <v>2</v>
          </cell>
          <cell r="J44">
            <v>2</v>
          </cell>
          <cell r="K44">
            <v>3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</row>
        <row r="45">
          <cell r="C45">
            <v>17</v>
          </cell>
          <cell r="D45">
            <v>0</v>
          </cell>
          <cell r="E45">
            <v>1</v>
          </cell>
          <cell r="F45">
            <v>0</v>
          </cell>
          <cell r="G45">
            <v>3</v>
          </cell>
          <cell r="H45">
            <v>3</v>
          </cell>
          <cell r="I45">
            <v>0</v>
          </cell>
          <cell r="J45">
            <v>2</v>
          </cell>
          <cell r="K45">
            <v>2</v>
          </cell>
          <cell r="L45">
            <v>1</v>
          </cell>
          <cell r="M45">
            <v>2</v>
          </cell>
          <cell r="N45">
            <v>1</v>
          </cell>
          <cell r="O45">
            <v>1</v>
          </cell>
          <cell r="P45">
            <v>0</v>
          </cell>
          <cell r="Q45">
            <v>1</v>
          </cell>
        </row>
        <row r="46">
          <cell r="C46">
            <v>17</v>
          </cell>
          <cell r="D46">
            <v>0</v>
          </cell>
          <cell r="E46">
            <v>0</v>
          </cell>
          <cell r="F46">
            <v>1</v>
          </cell>
          <cell r="G46">
            <v>3</v>
          </cell>
          <cell r="H46">
            <v>6</v>
          </cell>
          <cell r="I46">
            <v>1</v>
          </cell>
          <cell r="J46">
            <v>2</v>
          </cell>
          <cell r="K46">
            <v>0</v>
          </cell>
          <cell r="L46">
            <v>2</v>
          </cell>
          <cell r="M46">
            <v>0</v>
          </cell>
          <cell r="N46">
            <v>2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8</v>
          </cell>
          <cell r="D42">
            <v>0</v>
          </cell>
          <cell r="E42">
            <v>3</v>
          </cell>
          <cell r="F42">
            <v>3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0</v>
          </cell>
          <cell r="E43">
            <v>1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10</v>
          </cell>
          <cell r="D44">
            <v>0</v>
          </cell>
          <cell r="E44">
            <v>2</v>
          </cell>
          <cell r="F44">
            <v>7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6</v>
          </cell>
          <cell r="D45">
            <v>2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1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4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1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7</v>
          </cell>
          <cell r="D44">
            <v>0</v>
          </cell>
          <cell r="E44">
            <v>3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7</v>
          </cell>
          <cell r="D45">
            <v>0</v>
          </cell>
          <cell r="E45">
            <v>3</v>
          </cell>
          <cell r="F45">
            <v>4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6</v>
          </cell>
          <cell r="D46">
            <v>0</v>
          </cell>
          <cell r="E46">
            <v>3</v>
          </cell>
          <cell r="F46">
            <v>3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</v>
          </cell>
          <cell r="D44">
            <v>0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>
            <v>44</v>
          </cell>
          <cell r="D42">
            <v>0</v>
          </cell>
          <cell r="E42">
            <v>1</v>
          </cell>
          <cell r="F42">
            <v>3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4</v>
          </cell>
          <cell r="R42">
            <v>10</v>
          </cell>
          <cell r="S42">
            <v>0</v>
          </cell>
          <cell r="T42">
            <v>7</v>
          </cell>
          <cell r="U42">
            <v>3</v>
          </cell>
          <cell r="V42">
            <v>3</v>
          </cell>
        </row>
        <row r="43">
          <cell r="C43">
            <v>39</v>
          </cell>
          <cell r="D43">
            <v>0</v>
          </cell>
          <cell r="E43">
            <v>1</v>
          </cell>
          <cell r="F43">
            <v>2</v>
          </cell>
          <cell r="G43">
            <v>6</v>
          </cell>
          <cell r="H43">
            <v>0</v>
          </cell>
          <cell r="I43">
            <v>2</v>
          </cell>
          <cell r="J43">
            <v>2</v>
          </cell>
          <cell r="K43">
            <v>1</v>
          </cell>
          <cell r="L43">
            <v>1</v>
          </cell>
          <cell r="M43">
            <v>1</v>
          </cell>
          <cell r="N43">
            <v>0</v>
          </cell>
          <cell r="O43">
            <v>1</v>
          </cell>
          <cell r="P43">
            <v>1</v>
          </cell>
          <cell r="Q43">
            <v>5</v>
          </cell>
          <cell r="R43">
            <v>6</v>
          </cell>
          <cell r="S43">
            <v>1</v>
          </cell>
          <cell r="T43">
            <v>5</v>
          </cell>
          <cell r="U43">
            <v>3</v>
          </cell>
          <cell r="V43">
            <v>1</v>
          </cell>
        </row>
        <row r="44">
          <cell r="C44">
            <v>34</v>
          </cell>
          <cell r="D44">
            <v>1</v>
          </cell>
          <cell r="E44">
            <v>2</v>
          </cell>
          <cell r="F44">
            <v>2</v>
          </cell>
          <cell r="G44">
            <v>1</v>
          </cell>
          <cell r="H44">
            <v>1</v>
          </cell>
          <cell r="I44">
            <v>0</v>
          </cell>
          <cell r="J44">
            <v>3</v>
          </cell>
          <cell r="K44">
            <v>3</v>
          </cell>
          <cell r="L44">
            <v>0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  <cell r="R44">
            <v>9</v>
          </cell>
          <cell r="S44">
            <v>2</v>
          </cell>
          <cell r="T44">
            <v>3</v>
          </cell>
          <cell r="U44">
            <v>3</v>
          </cell>
          <cell r="V44">
            <v>0</v>
          </cell>
        </row>
        <row r="45">
          <cell r="C45">
            <v>39</v>
          </cell>
          <cell r="D45">
            <v>0</v>
          </cell>
          <cell r="E45">
            <v>1</v>
          </cell>
          <cell r="F45">
            <v>1</v>
          </cell>
          <cell r="G45">
            <v>3</v>
          </cell>
          <cell r="H45">
            <v>1</v>
          </cell>
          <cell r="I45">
            <v>1</v>
          </cell>
          <cell r="J45">
            <v>2</v>
          </cell>
          <cell r="K45">
            <v>1</v>
          </cell>
          <cell r="L45">
            <v>1</v>
          </cell>
          <cell r="M45">
            <v>0</v>
          </cell>
          <cell r="N45">
            <v>0</v>
          </cell>
          <cell r="O45">
            <v>2</v>
          </cell>
          <cell r="P45">
            <v>1</v>
          </cell>
          <cell r="Q45">
            <v>8</v>
          </cell>
          <cell r="R45">
            <v>10</v>
          </cell>
          <cell r="S45">
            <v>2</v>
          </cell>
          <cell r="T45">
            <v>1</v>
          </cell>
          <cell r="U45">
            <v>2</v>
          </cell>
          <cell r="V45">
            <v>2</v>
          </cell>
        </row>
        <row r="46">
          <cell r="C46">
            <v>32</v>
          </cell>
          <cell r="D46">
            <v>0</v>
          </cell>
          <cell r="E46">
            <v>1</v>
          </cell>
          <cell r="F46">
            <v>2</v>
          </cell>
          <cell r="G46">
            <v>1</v>
          </cell>
          <cell r="H46">
            <v>0</v>
          </cell>
          <cell r="I46">
            <v>3</v>
          </cell>
          <cell r="J46">
            <v>2</v>
          </cell>
          <cell r="K46">
            <v>0</v>
          </cell>
          <cell r="L46">
            <v>0</v>
          </cell>
          <cell r="M46">
            <v>1</v>
          </cell>
          <cell r="N46">
            <v>1</v>
          </cell>
          <cell r="O46">
            <v>2</v>
          </cell>
          <cell r="P46">
            <v>1</v>
          </cell>
          <cell r="Q46">
            <v>4</v>
          </cell>
          <cell r="R46">
            <v>3</v>
          </cell>
          <cell r="S46">
            <v>3</v>
          </cell>
          <cell r="T46">
            <v>4</v>
          </cell>
          <cell r="U46">
            <v>3</v>
          </cell>
          <cell r="V46">
            <v>1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1</v>
          </cell>
          <cell r="D46">
            <v>1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3</v>
          </cell>
          <cell r="D46">
            <v>0</v>
          </cell>
          <cell r="E46">
            <v>0</v>
          </cell>
          <cell r="F46">
            <v>0</v>
          </cell>
          <cell r="G46">
            <v>1</v>
          </cell>
          <cell r="H46">
            <v>0</v>
          </cell>
          <cell r="I46">
            <v>1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1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tabSelected="1" view="pageBreakPreview" zoomScale="115" zoomScaleNormal="100" zoomScaleSheetLayoutView="115" workbookViewId="0">
      <selection activeCell="R3" sqref="R3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2025年第45週 (11/3～11/9) </v>
      </c>
      <c r="H1" s="98" t="str">
        <f>TEXT(R2,"yyyy年mm月dd日現在")</f>
        <v>2025年11月13日現在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45</v>
      </c>
      <c r="M2" s="30" t="s">
        <v>192</v>
      </c>
      <c r="N2" t="str">
        <f>TEXT(INDEX(カレンダー!$C:$C,MATCH(疾病別報告状況!$L$2,カレンダー!$B:$B,0)),"m/d")</f>
        <v>11/3</v>
      </c>
      <c r="O2" s="30" t="s">
        <v>190</v>
      </c>
      <c r="P2" t="str">
        <f>TEXT(INDEX(カレンダー!$D:$D,MATCH(疾病別報告状況!$L$2,カレンダー!$B:$B,0)),"m/d")</f>
        <v>11/9</v>
      </c>
      <c r="Q2" s="30" t="s">
        <v>191</v>
      </c>
      <c r="R2" s="96">
        <v>45974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2025年第45週 (11/3～11/9)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2025年第45週 (11/3～11/9)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2025年第45週 (11/3～11/9)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2025年第45週 (11/3～11/9)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2025年第45週 (11/3～11/9)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2025年第45週 (11/3～11/9)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2025年第45週 (11/3～11/9)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2025年第45週 (11/3～11/9)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2025年第45週 (11/3～11/9)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2025年第45週 (11/3～11/9)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2025年第45週 (11/3～11/9)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2025年第45週 (11/3～11/9)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2025年第45週 (11/3～11/9)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2025年第45週 (11/3～11/9)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2025年第45週 (11/3～11/9)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2025年第45週 (11/3～11/9)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2025年第45週 (11/3～11/9)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2025年第45週 (11/3～11/9)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>
        <f>[2]A群!C42</f>
        <v>36</v>
      </c>
      <c r="D46" s="27">
        <f>[2]A群!D42</f>
        <v>0</v>
      </c>
      <c r="E46" s="27">
        <f>[2]A群!E42</f>
        <v>0</v>
      </c>
      <c r="F46" s="27">
        <f>[2]A群!F42</f>
        <v>4</v>
      </c>
      <c r="G46" s="27">
        <f>[2]A群!G42</f>
        <v>3</v>
      </c>
      <c r="H46" s="27">
        <f>[2]A群!H42</f>
        <v>2</v>
      </c>
      <c r="I46" s="27">
        <f>[2]A群!I42</f>
        <v>3</v>
      </c>
      <c r="J46" s="27">
        <f>[2]A群!J42</f>
        <v>1</v>
      </c>
      <c r="K46" s="27">
        <f>[2]A群!K42</f>
        <v>8</v>
      </c>
      <c r="L46" s="27">
        <f>[2]A群!L42</f>
        <v>6</v>
      </c>
      <c r="M46" s="27">
        <f>[2]A群!M42</f>
        <v>1</v>
      </c>
      <c r="N46" s="27">
        <f>[2]A群!N42</f>
        <v>1</v>
      </c>
      <c r="O46" s="27">
        <f>[2]A群!O42</f>
        <v>3</v>
      </c>
      <c r="P46" s="27">
        <f>[2]A群!P42</f>
        <v>1</v>
      </c>
      <c r="Q46" s="27">
        <f>[2]A群!Q42</f>
        <v>3</v>
      </c>
      <c r="R46" s="25"/>
      <c r="S46" s="25">
        <f t="shared" si="2"/>
        <v>36</v>
      </c>
      <c r="T46" s="25" t="b">
        <f t="shared" si="3"/>
        <v>1</v>
      </c>
    </row>
    <row r="47" spans="2:20">
      <c r="B47" s="17">
        <v>42</v>
      </c>
      <c r="C47" s="17">
        <f>[2]A群!C43</f>
        <v>15</v>
      </c>
      <c r="D47" s="17">
        <f>[2]A群!D43</f>
        <v>0</v>
      </c>
      <c r="E47" s="17">
        <f>[2]A群!E43</f>
        <v>0</v>
      </c>
      <c r="F47" s="17">
        <f>[2]A群!F43</f>
        <v>1</v>
      </c>
      <c r="G47" s="17">
        <f>[2]A群!G43</f>
        <v>2</v>
      </c>
      <c r="H47" s="17">
        <f>[2]A群!H43</f>
        <v>3</v>
      </c>
      <c r="I47" s="17">
        <f>[2]A群!I43</f>
        <v>2</v>
      </c>
      <c r="J47" s="17">
        <f>[2]A群!J43</f>
        <v>2</v>
      </c>
      <c r="K47" s="17">
        <f>[2]A群!K43</f>
        <v>0</v>
      </c>
      <c r="L47" s="17">
        <f>[2]A群!L43</f>
        <v>1</v>
      </c>
      <c r="M47" s="17">
        <f>[2]A群!M43</f>
        <v>2</v>
      </c>
      <c r="N47" s="17">
        <f>[2]A群!N43</f>
        <v>0</v>
      </c>
      <c r="O47" s="17">
        <f>[2]A群!O43</f>
        <v>1</v>
      </c>
      <c r="P47" s="17">
        <f>[2]A群!P43</f>
        <v>0</v>
      </c>
      <c r="Q47" s="17">
        <f>[2]A群!Q43</f>
        <v>1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[2]A群!C44</f>
        <v>24</v>
      </c>
      <c r="D48" s="27">
        <f>[2]A群!D44</f>
        <v>0</v>
      </c>
      <c r="E48" s="27">
        <f>[2]A群!E44</f>
        <v>1</v>
      </c>
      <c r="F48" s="27">
        <f>[2]A群!F44</f>
        <v>1</v>
      </c>
      <c r="G48" s="27">
        <f>[2]A群!G44</f>
        <v>1</v>
      </c>
      <c r="H48" s="27">
        <f>[2]A群!H44</f>
        <v>6</v>
      </c>
      <c r="I48" s="27">
        <f>[2]A群!I44</f>
        <v>3</v>
      </c>
      <c r="J48" s="27">
        <f>[2]A群!J44</f>
        <v>3</v>
      </c>
      <c r="K48" s="27">
        <f>[2]A群!K44</f>
        <v>2</v>
      </c>
      <c r="L48" s="27">
        <f>[2]A群!L44</f>
        <v>0</v>
      </c>
      <c r="M48" s="27">
        <f>[2]A群!M44</f>
        <v>0</v>
      </c>
      <c r="N48" s="27">
        <f>[2]A群!N44</f>
        <v>3</v>
      </c>
      <c r="O48" s="27">
        <f>[2]A群!O44</f>
        <v>3</v>
      </c>
      <c r="P48" s="27">
        <f>[2]A群!P44</f>
        <v>0</v>
      </c>
      <c r="Q48" s="27">
        <f>[2]A群!Q44</f>
        <v>1</v>
      </c>
      <c r="R48" s="25"/>
      <c r="S48" s="25">
        <f t="shared" si="2"/>
        <v>24</v>
      </c>
      <c r="T48" s="25" t="b">
        <f t="shared" si="3"/>
        <v>1</v>
      </c>
    </row>
    <row r="49" spans="2:20">
      <c r="B49" s="17">
        <v>44</v>
      </c>
      <c r="C49" s="17">
        <f>[2]A群!C45</f>
        <v>29</v>
      </c>
      <c r="D49" s="17">
        <f>[2]A群!D45</f>
        <v>0</v>
      </c>
      <c r="E49" s="17">
        <f>[2]A群!E45</f>
        <v>0</v>
      </c>
      <c r="F49" s="17">
        <f>[2]A群!F45</f>
        <v>1</v>
      </c>
      <c r="G49" s="17">
        <f>[2]A群!G45</f>
        <v>1</v>
      </c>
      <c r="H49" s="17">
        <f>[2]A群!H45</f>
        <v>3</v>
      </c>
      <c r="I49" s="17">
        <f>[2]A群!I45</f>
        <v>1</v>
      </c>
      <c r="J49" s="17">
        <f>[2]A群!J45</f>
        <v>5</v>
      </c>
      <c r="K49" s="17">
        <f>[2]A群!K45</f>
        <v>3</v>
      </c>
      <c r="L49" s="17">
        <f>[2]A群!L45</f>
        <v>4</v>
      </c>
      <c r="M49" s="17">
        <f>[2]A群!M45</f>
        <v>3</v>
      </c>
      <c r="N49" s="17">
        <f>[2]A群!N45</f>
        <v>2</v>
      </c>
      <c r="O49" s="17">
        <f>[2]A群!O45</f>
        <v>4</v>
      </c>
      <c r="P49" s="17">
        <f>[2]A群!P45</f>
        <v>0</v>
      </c>
      <c r="Q49" s="17">
        <f>[2]A群!Q45</f>
        <v>2</v>
      </c>
      <c r="S49">
        <f t="shared" si="2"/>
        <v>29</v>
      </c>
      <c r="T49" t="b">
        <f t="shared" si="3"/>
        <v>1</v>
      </c>
    </row>
    <row r="50" spans="2:20">
      <c r="B50" s="18">
        <v>45</v>
      </c>
      <c r="C50" s="27">
        <f>[2]A群!C46</f>
        <v>27</v>
      </c>
      <c r="D50" s="27">
        <f>[2]A群!D46</f>
        <v>0</v>
      </c>
      <c r="E50" s="27">
        <f>[2]A群!E46</f>
        <v>0</v>
      </c>
      <c r="F50" s="27">
        <f>[2]A群!F46</f>
        <v>2</v>
      </c>
      <c r="G50" s="27">
        <f>[2]A群!G46</f>
        <v>4</v>
      </c>
      <c r="H50" s="27">
        <f>[2]A群!H46</f>
        <v>2</v>
      </c>
      <c r="I50" s="27">
        <f>[2]A群!I46</f>
        <v>6</v>
      </c>
      <c r="J50" s="27">
        <f>[2]A群!J46</f>
        <v>2</v>
      </c>
      <c r="K50" s="27">
        <f>[2]A群!K46</f>
        <v>2</v>
      </c>
      <c r="L50" s="27">
        <f>[2]A群!L46</f>
        <v>0</v>
      </c>
      <c r="M50" s="27">
        <f>[2]A群!M46</f>
        <v>3</v>
      </c>
      <c r="N50" s="27">
        <f>[2]A群!N46</f>
        <v>2</v>
      </c>
      <c r="O50" s="27">
        <f>[2]A群!O46</f>
        <v>1</v>
      </c>
      <c r="P50" s="27">
        <f>[2]A群!P46</f>
        <v>0</v>
      </c>
      <c r="Q50" s="27">
        <f>[2]A群!Q46</f>
        <v>3</v>
      </c>
      <c r="R50" s="25"/>
      <c r="S50" s="25">
        <f t="shared" si="2"/>
        <v>27</v>
      </c>
      <c r="T50" s="25" t="b">
        <f t="shared" si="3"/>
        <v>1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1938</v>
      </c>
      <c r="D60" s="2">
        <f t="array" ref="D60">+SUM(IF(NOT(ISERROR(D6:D57)),D6:D57))</f>
        <v>3</v>
      </c>
      <c r="E60" s="2">
        <f t="array" ref="E60">+SUM(IF(NOT(ISERROR(E6:E57)),E6:E57))</f>
        <v>16</v>
      </c>
      <c r="F60" s="2">
        <f t="array" ref="F60">+SUM(IF(NOT(ISERROR(F6:F57)),F6:F57))</f>
        <v>103</v>
      </c>
      <c r="G60" s="2">
        <f t="array" ref="G60">+SUM(IF(NOT(ISERROR(G6:G57)),G6:G57))</f>
        <v>172</v>
      </c>
      <c r="H60" s="2">
        <f t="array" ref="H60">+SUM(IF(NOT(ISERROR(H6:H57)),H6:H57))</f>
        <v>226</v>
      </c>
      <c r="I60" s="2">
        <f t="array" ref="I60">+SUM(IF(NOT(ISERROR(I6:I57)),I6:I57))</f>
        <v>242</v>
      </c>
      <c r="J60" s="2">
        <f t="array" ref="J60">+SUM(IF(NOT(ISERROR(J6:J57)),J6:J57))</f>
        <v>227</v>
      </c>
      <c r="K60" s="2">
        <f t="array" ref="K60">+SUM(IF(NOT(ISERROR(K6:K57)),K6:K57))</f>
        <v>217</v>
      </c>
      <c r="L60" s="2">
        <f t="array" ref="L60">+SUM(IF(NOT(ISERROR(L6:L57)),L6:L57))</f>
        <v>154</v>
      </c>
      <c r="M60" s="2">
        <f t="array" ref="M60">+SUM(IF(NOT(ISERROR(M6:M57)),M6:M57))</f>
        <v>125</v>
      </c>
      <c r="N60" s="2">
        <f t="array" ref="N60">+SUM(IF(NOT(ISERROR(N6:N57)),N6:N57))</f>
        <v>111</v>
      </c>
      <c r="O60" s="2">
        <f t="array" ref="O60">+SUM(IF(NOT(ISERROR(O6:O57)),O6:O57))</f>
        <v>229</v>
      </c>
      <c r="P60" s="2">
        <f t="array" ref="P60">+SUM(IF(NOT(ISERROR(P6:P57)),P6:P57))</f>
        <v>14</v>
      </c>
      <c r="Q60" s="2">
        <f t="array" ref="Q60">+SUM(IF(NOT(ISERROR(Q6:Q57)),Q6:Q57))</f>
        <v>99</v>
      </c>
      <c r="R60" s="2"/>
      <c r="S60" s="2">
        <f>SUM(D60:Q60)</f>
        <v>1938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0.15479876160990713</v>
      </c>
      <c r="E61" s="4">
        <f t="shared" si="4"/>
        <v>0.82559339525283792</v>
      </c>
      <c r="F61" s="4">
        <f t="shared" si="4"/>
        <v>5.3147574819401449</v>
      </c>
      <c r="G61" s="4">
        <f t="shared" si="4"/>
        <v>8.8751289989680089</v>
      </c>
      <c r="H61" s="4">
        <f t="shared" si="4"/>
        <v>11.661506707946337</v>
      </c>
      <c r="I61" s="4">
        <f t="shared" si="4"/>
        <v>12.487100103199174</v>
      </c>
      <c r="J61" s="4">
        <f t="shared" si="4"/>
        <v>11.71310629514964</v>
      </c>
      <c r="K61" s="4">
        <f t="shared" si="4"/>
        <v>11.197110423116616</v>
      </c>
      <c r="L61" s="4">
        <f t="shared" si="4"/>
        <v>7.9463364293085661</v>
      </c>
      <c r="M61" s="4">
        <f t="shared" si="4"/>
        <v>6.4499484004127972</v>
      </c>
      <c r="N61" s="4">
        <f t="shared" si="4"/>
        <v>5.7275541795665639</v>
      </c>
      <c r="O61" s="4">
        <f t="shared" si="4"/>
        <v>11.816305469556243</v>
      </c>
      <c r="P61" s="4">
        <f t="shared" si="4"/>
        <v>0.72239422084623317</v>
      </c>
      <c r="Q61" s="4">
        <f t="shared" si="4"/>
        <v>5.1083591331269353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1938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>
        <f>[2]胃腸!C42</f>
        <v>88</v>
      </c>
      <c r="D46" s="27">
        <f>[2]胃腸!D42</f>
        <v>1</v>
      </c>
      <c r="E46" s="27">
        <f>[2]胃腸!E42</f>
        <v>12</v>
      </c>
      <c r="F46" s="27">
        <f>[2]胃腸!F42</f>
        <v>17</v>
      </c>
      <c r="G46" s="27">
        <f>[2]胃腸!G42</f>
        <v>7</v>
      </c>
      <c r="H46" s="27">
        <f>[2]胃腸!H42</f>
        <v>7</v>
      </c>
      <c r="I46" s="27">
        <f>[2]胃腸!I42</f>
        <v>7</v>
      </c>
      <c r="J46" s="27">
        <f>[2]胃腸!J42</f>
        <v>3</v>
      </c>
      <c r="K46" s="27">
        <f>[2]胃腸!K42</f>
        <v>5</v>
      </c>
      <c r="L46" s="27">
        <f>[2]胃腸!L42</f>
        <v>3</v>
      </c>
      <c r="M46" s="27">
        <f>[2]胃腸!M42</f>
        <v>1</v>
      </c>
      <c r="N46" s="27">
        <f>[2]胃腸!N42</f>
        <v>2</v>
      </c>
      <c r="O46" s="27">
        <f>[2]胃腸!O42</f>
        <v>5</v>
      </c>
      <c r="P46" s="27">
        <f>[2]胃腸!P42</f>
        <v>3</v>
      </c>
      <c r="Q46" s="27">
        <f>[2]胃腸!Q42</f>
        <v>15</v>
      </c>
      <c r="R46" s="25"/>
      <c r="S46" s="25">
        <f t="shared" si="2"/>
        <v>88</v>
      </c>
      <c r="T46" s="25" t="b">
        <f t="shared" si="3"/>
        <v>1</v>
      </c>
    </row>
    <row r="47" spans="2:20">
      <c r="B47" s="17">
        <v>42</v>
      </c>
      <c r="C47" s="17">
        <f>[2]胃腸!C43</f>
        <v>93</v>
      </c>
      <c r="D47" s="17">
        <f>[2]胃腸!D43</f>
        <v>2</v>
      </c>
      <c r="E47" s="17">
        <f>[2]胃腸!E43</f>
        <v>11</v>
      </c>
      <c r="F47" s="17">
        <f>[2]胃腸!F43</f>
        <v>17</v>
      </c>
      <c r="G47" s="17">
        <f>[2]胃腸!G43</f>
        <v>9</v>
      </c>
      <c r="H47" s="17">
        <f>[2]胃腸!H43</f>
        <v>5</v>
      </c>
      <c r="I47" s="17">
        <f>[2]胃腸!I43</f>
        <v>8</v>
      </c>
      <c r="J47" s="17">
        <f>[2]胃腸!J43</f>
        <v>7</v>
      </c>
      <c r="K47" s="17">
        <f>[2]胃腸!K43</f>
        <v>3</v>
      </c>
      <c r="L47" s="17">
        <f>[2]胃腸!L43</f>
        <v>5</v>
      </c>
      <c r="M47" s="17">
        <f>[2]胃腸!M43</f>
        <v>3</v>
      </c>
      <c r="N47" s="17">
        <f>[2]胃腸!N43</f>
        <v>1</v>
      </c>
      <c r="O47" s="17">
        <f>[2]胃腸!O43</f>
        <v>8</v>
      </c>
      <c r="P47" s="17">
        <f>[2]胃腸!P43</f>
        <v>2</v>
      </c>
      <c r="Q47" s="17">
        <f>[2]胃腸!Q43</f>
        <v>12</v>
      </c>
      <c r="S47">
        <f t="shared" si="2"/>
        <v>93</v>
      </c>
      <c r="T47" t="b">
        <f t="shared" si="3"/>
        <v>1</v>
      </c>
    </row>
    <row r="48" spans="2:20">
      <c r="B48" s="18">
        <v>43</v>
      </c>
      <c r="C48" s="27">
        <f>[2]胃腸!C44</f>
        <v>93</v>
      </c>
      <c r="D48" s="27">
        <f>[2]胃腸!D44</f>
        <v>2</v>
      </c>
      <c r="E48" s="27">
        <f>[2]胃腸!E44</f>
        <v>14</v>
      </c>
      <c r="F48" s="27">
        <f>[2]胃腸!F44</f>
        <v>23</v>
      </c>
      <c r="G48" s="27">
        <f>[2]胃腸!G44</f>
        <v>7</v>
      </c>
      <c r="H48" s="27">
        <f>[2]胃腸!H44</f>
        <v>6</v>
      </c>
      <c r="I48" s="27">
        <f>[2]胃腸!I44</f>
        <v>5</v>
      </c>
      <c r="J48" s="27">
        <f>[2]胃腸!J44</f>
        <v>3</v>
      </c>
      <c r="K48" s="27">
        <f>[2]胃腸!K44</f>
        <v>3</v>
      </c>
      <c r="L48" s="27">
        <f>[2]胃腸!L44</f>
        <v>6</v>
      </c>
      <c r="M48" s="27">
        <f>[2]胃腸!M44</f>
        <v>2</v>
      </c>
      <c r="N48" s="27">
        <f>[2]胃腸!N44</f>
        <v>1</v>
      </c>
      <c r="O48" s="27">
        <f>[2]胃腸!O44</f>
        <v>2</v>
      </c>
      <c r="P48" s="27">
        <f>[2]胃腸!P44</f>
        <v>1</v>
      </c>
      <c r="Q48" s="27">
        <f>[2]胃腸!Q44</f>
        <v>18</v>
      </c>
      <c r="R48" s="25"/>
      <c r="S48" s="25">
        <f t="shared" si="2"/>
        <v>93</v>
      </c>
      <c r="T48" s="25" t="b">
        <f t="shared" si="3"/>
        <v>1</v>
      </c>
    </row>
    <row r="49" spans="2:20">
      <c r="B49" s="17">
        <v>44</v>
      </c>
      <c r="C49" s="17">
        <f>[2]胃腸!C45</f>
        <v>81</v>
      </c>
      <c r="D49" s="17">
        <f>[2]胃腸!D45</f>
        <v>1</v>
      </c>
      <c r="E49" s="17">
        <f>[2]胃腸!E45</f>
        <v>8</v>
      </c>
      <c r="F49" s="17">
        <f>[2]胃腸!F45</f>
        <v>20</v>
      </c>
      <c r="G49" s="17">
        <f>[2]胃腸!G45</f>
        <v>10</v>
      </c>
      <c r="H49" s="17">
        <f>[2]胃腸!H45</f>
        <v>8</v>
      </c>
      <c r="I49" s="17">
        <f>[2]胃腸!I45</f>
        <v>4</v>
      </c>
      <c r="J49" s="17">
        <f>[2]胃腸!J45</f>
        <v>2</v>
      </c>
      <c r="K49" s="17">
        <f>[2]胃腸!K45</f>
        <v>6</v>
      </c>
      <c r="L49" s="17">
        <f>[2]胃腸!L45</f>
        <v>1</v>
      </c>
      <c r="M49" s="17">
        <f>[2]胃腸!M45</f>
        <v>3</v>
      </c>
      <c r="N49" s="17">
        <f>[2]胃腸!N45</f>
        <v>2</v>
      </c>
      <c r="O49" s="17">
        <f>[2]胃腸!O45</f>
        <v>4</v>
      </c>
      <c r="P49" s="17">
        <f>[2]胃腸!P45</f>
        <v>2</v>
      </c>
      <c r="Q49" s="17">
        <f>[2]胃腸!Q45</f>
        <v>10</v>
      </c>
      <c r="S49">
        <f t="shared" si="2"/>
        <v>81</v>
      </c>
      <c r="T49" t="b">
        <f t="shared" si="3"/>
        <v>1</v>
      </c>
    </row>
    <row r="50" spans="2:20">
      <c r="B50" s="18">
        <v>45</v>
      </c>
      <c r="C50" s="27">
        <f>[2]胃腸!C46</f>
        <v>71</v>
      </c>
      <c r="D50" s="27">
        <f>[2]胃腸!D46</f>
        <v>1</v>
      </c>
      <c r="E50" s="27">
        <f>[2]胃腸!E46</f>
        <v>7</v>
      </c>
      <c r="F50" s="27">
        <f>[2]胃腸!F46</f>
        <v>8</v>
      </c>
      <c r="G50" s="27">
        <f>[2]胃腸!G46</f>
        <v>5</v>
      </c>
      <c r="H50" s="27">
        <f>[2]胃腸!H46</f>
        <v>8</v>
      </c>
      <c r="I50" s="27">
        <f>[2]胃腸!I46</f>
        <v>5</v>
      </c>
      <c r="J50" s="27">
        <f>[2]胃腸!J46</f>
        <v>4</v>
      </c>
      <c r="K50" s="27">
        <f>[2]胃腸!K46</f>
        <v>5</v>
      </c>
      <c r="L50" s="27">
        <f>[2]胃腸!L46</f>
        <v>3</v>
      </c>
      <c r="M50" s="27">
        <f>[2]胃腸!M46</f>
        <v>1</v>
      </c>
      <c r="N50" s="27">
        <f>[2]胃腸!N46</f>
        <v>2</v>
      </c>
      <c r="O50" s="27">
        <f>[2]胃腸!O46</f>
        <v>7</v>
      </c>
      <c r="P50" s="27">
        <f>[2]胃腸!P46</f>
        <v>0</v>
      </c>
      <c r="Q50" s="27">
        <f>[2]胃腸!Q46</f>
        <v>15</v>
      </c>
      <c r="R50" s="25"/>
      <c r="S50" s="25">
        <f t="shared" si="2"/>
        <v>71</v>
      </c>
      <c r="T50" s="25" t="b">
        <f t="shared" si="3"/>
        <v>1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4340</v>
      </c>
      <c r="D60" s="2">
        <f t="array" ref="D60">+SUM(IF(NOT(ISERROR(D6:D57)),D6:D57))</f>
        <v>69</v>
      </c>
      <c r="E60" s="2">
        <f t="array" ref="E60">+SUM(IF(NOT(ISERROR(E6:E57)),E6:E57))</f>
        <v>489</v>
      </c>
      <c r="F60" s="2">
        <f t="array" ref="F60">+SUM(IF(NOT(ISERROR(F6:F57)),F6:F57))</f>
        <v>693</v>
      </c>
      <c r="G60" s="2">
        <f t="array" ref="G60">+SUM(IF(NOT(ISERROR(G6:G57)),G6:G57))</f>
        <v>356</v>
      </c>
      <c r="H60" s="2">
        <f t="array" ref="H60">+SUM(IF(NOT(ISERROR(H6:H57)),H6:H57))</f>
        <v>295</v>
      </c>
      <c r="I60" s="2">
        <f t="array" ref="I60">+SUM(IF(NOT(ISERROR(I6:I57)),I6:I57))</f>
        <v>235</v>
      </c>
      <c r="J60" s="2">
        <f t="array" ref="J60">+SUM(IF(NOT(ISERROR(J6:J57)),J6:J57))</f>
        <v>227</v>
      </c>
      <c r="K60" s="2">
        <f t="array" ref="K60">+SUM(IF(NOT(ISERROR(K6:K57)),K6:K57))</f>
        <v>226</v>
      </c>
      <c r="L60" s="2">
        <f t="array" ref="L60">+SUM(IF(NOT(ISERROR(L6:L57)),L6:L57))</f>
        <v>177</v>
      </c>
      <c r="M60" s="2">
        <f t="array" ref="M60">+SUM(IF(NOT(ISERROR(M6:M57)),M6:M57))</f>
        <v>163</v>
      </c>
      <c r="N60" s="2">
        <f t="array" ref="N60">+SUM(IF(NOT(ISERROR(N6:N57)),N6:N57))</f>
        <v>155</v>
      </c>
      <c r="O60" s="2">
        <f t="array" ref="O60">+SUM(IF(NOT(ISERROR(O6:O57)),O6:O57))</f>
        <v>310</v>
      </c>
      <c r="P60" s="2">
        <f t="array" ref="P60">+SUM(IF(NOT(ISERROR(P6:P57)),P6:P57))</f>
        <v>91</v>
      </c>
      <c r="Q60" s="2">
        <f t="array" ref="Q60">+SUM(IF(NOT(ISERROR(Q6:Q57)),Q6:Q57))</f>
        <v>854</v>
      </c>
      <c r="R60" s="2"/>
      <c r="S60" s="2">
        <f>SUM(D60:Q60)</f>
        <v>4340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1.5898617511520736</v>
      </c>
      <c r="E61" s="4">
        <f t="shared" si="4"/>
        <v>11.267281105990785</v>
      </c>
      <c r="F61" s="4">
        <f t="shared" si="4"/>
        <v>15.96774193548387</v>
      </c>
      <c r="G61" s="4">
        <f t="shared" si="4"/>
        <v>8.2027649769585249</v>
      </c>
      <c r="H61" s="4">
        <f t="shared" si="4"/>
        <v>6.7972350230414742</v>
      </c>
      <c r="I61" s="4">
        <f t="shared" si="4"/>
        <v>5.4147465437788016</v>
      </c>
      <c r="J61" s="4">
        <f t="shared" si="4"/>
        <v>5.2304147465437785</v>
      </c>
      <c r="K61" s="4">
        <f t="shared" si="4"/>
        <v>5.2073732718894012</v>
      </c>
      <c r="L61" s="4">
        <f t="shared" si="4"/>
        <v>4.0783410138248852</v>
      </c>
      <c r="M61" s="4">
        <f t="shared" si="4"/>
        <v>3.7557603686635943</v>
      </c>
      <c r="N61" s="4">
        <f t="shared" si="4"/>
        <v>3.5714285714285712</v>
      </c>
      <c r="O61" s="4">
        <f t="shared" si="4"/>
        <v>7.1428571428571423</v>
      </c>
      <c r="P61" s="4">
        <f t="shared" si="4"/>
        <v>2.0967741935483875</v>
      </c>
      <c r="Q61" s="4">
        <f t="shared" si="4"/>
        <v>19.677419354838712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4340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[2]水痘!C42</f>
        <v>23</v>
      </c>
      <c r="D46" s="27">
        <f>[2]水痘!D42</f>
        <v>0</v>
      </c>
      <c r="E46" s="27">
        <f>[2]水痘!E42</f>
        <v>0</v>
      </c>
      <c r="F46" s="27">
        <f>[2]水痘!F42</f>
        <v>1</v>
      </c>
      <c r="G46" s="27">
        <f>[2]水痘!G42</f>
        <v>0</v>
      </c>
      <c r="H46" s="27">
        <f>[2]水痘!H42</f>
        <v>2</v>
      </c>
      <c r="I46" s="27">
        <f>[2]水痘!I42</f>
        <v>3</v>
      </c>
      <c r="J46" s="27">
        <f>[2]水痘!J42</f>
        <v>3</v>
      </c>
      <c r="K46" s="27">
        <f>[2]水痘!K42</f>
        <v>3</v>
      </c>
      <c r="L46" s="27">
        <f>[2]水痘!L42</f>
        <v>1</v>
      </c>
      <c r="M46" s="27">
        <f>[2]水痘!M42</f>
        <v>3</v>
      </c>
      <c r="N46" s="27">
        <f>[2]水痘!N42</f>
        <v>3</v>
      </c>
      <c r="O46" s="27">
        <f>[2]水痘!O42</f>
        <v>4</v>
      </c>
      <c r="P46" s="27">
        <f>[2]水痘!P42</f>
        <v>0</v>
      </c>
      <c r="Q46" s="27">
        <f>[2]水痘!Q42</f>
        <v>0</v>
      </c>
      <c r="R46" s="25"/>
      <c r="S46" s="25">
        <f t="shared" si="2"/>
        <v>23</v>
      </c>
      <c r="T46" s="25" t="b">
        <f t="shared" si="3"/>
        <v>1</v>
      </c>
    </row>
    <row r="47" spans="2:20">
      <c r="B47" s="17">
        <v>42</v>
      </c>
      <c r="C47" s="17">
        <f>[2]水痘!C43</f>
        <v>15</v>
      </c>
      <c r="D47" s="17">
        <f>[2]水痘!D43</f>
        <v>0</v>
      </c>
      <c r="E47" s="17">
        <f>[2]水痘!E43</f>
        <v>1</v>
      </c>
      <c r="F47" s="17">
        <f>[2]水痘!F43</f>
        <v>0</v>
      </c>
      <c r="G47" s="17">
        <f>[2]水痘!G43</f>
        <v>2</v>
      </c>
      <c r="H47" s="17">
        <f>[2]水痘!H43</f>
        <v>4</v>
      </c>
      <c r="I47" s="17">
        <f>[2]水痘!I43</f>
        <v>1</v>
      </c>
      <c r="J47" s="17">
        <f>[2]水痘!J43</f>
        <v>3</v>
      </c>
      <c r="K47" s="17">
        <f>[2]水痘!K43</f>
        <v>2</v>
      </c>
      <c r="L47" s="17">
        <f>[2]水痘!L43</f>
        <v>0</v>
      </c>
      <c r="M47" s="17">
        <f>[2]水痘!M43</f>
        <v>0</v>
      </c>
      <c r="N47" s="17">
        <f>[2]水痘!N43</f>
        <v>2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>
        <f>[2]水痘!C44</f>
        <v>21</v>
      </c>
      <c r="D48" s="27">
        <f>[2]水痘!D44</f>
        <v>0</v>
      </c>
      <c r="E48" s="27">
        <f>[2]水痘!E44</f>
        <v>0</v>
      </c>
      <c r="F48" s="27">
        <f>[2]水痘!F44</f>
        <v>3</v>
      </c>
      <c r="G48" s="27">
        <f>[2]水痘!G44</f>
        <v>2</v>
      </c>
      <c r="H48" s="27">
        <f>[2]水痘!H44</f>
        <v>1</v>
      </c>
      <c r="I48" s="27">
        <f>[2]水痘!I44</f>
        <v>3</v>
      </c>
      <c r="J48" s="27">
        <f>[2]水痘!J44</f>
        <v>2</v>
      </c>
      <c r="K48" s="27">
        <f>[2]水痘!K44</f>
        <v>1</v>
      </c>
      <c r="L48" s="27">
        <f>[2]水痘!L44</f>
        <v>1</v>
      </c>
      <c r="M48" s="27">
        <f>[2]水痘!M44</f>
        <v>2</v>
      </c>
      <c r="N48" s="27">
        <f>[2]水痘!N44</f>
        <v>0</v>
      </c>
      <c r="O48" s="27">
        <f>[2]水痘!O44</f>
        <v>5</v>
      </c>
      <c r="P48" s="27">
        <f>[2]水痘!P44</f>
        <v>1</v>
      </c>
      <c r="Q48" s="27">
        <f>[2]水痘!Q44</f>
        <v>0</v>
      </c>
      <c r="R48" s="25"/>
      <c r="S48" s="25">
        <f t="shared" si="2"/>
        <v>21</v>
      </c>
      <c r="T48" s="25" t="b">
        <f t="shared" si="3"/>
        <v>1</v>
      </c>
    </row>
    <row r="49" spans="2:20">
      <c r="B49" s="17">
        <v>44</v>
      </c>
      <c r="C49" s="17">
        <f>[2]水痘!C45</f>
        <v>15</v>
      </c>
      <c r="D49" s="17">
        <f>[2]水痘!D45</f>
        <v>0</v>
      </c>
      <c r="E49" s="17">
        <f>[2]水痘!E45</f>
        <v>1</v>
      </c>
      <c r="F49" s="17">
        <f>[2]水痘!F45</f>
        <v>1</v>
      </c>
      <c r="G49" s="17">
        <f>[2]水痘!G45</f>
        <v>2</v>
      </c>
      <c r="H49" s="17">
        <f>[2]水痘!H45</f>
        <v>5</v>
      </c>
      <c r="I49" s="17">
        <f>[2]水痘!I45</f>
        <v>1</v>
      </c>
      <c r="J49" s="17">
        <f>[2]水痘!J45</f>
        <v>2</v>
      </c>
      <c r="K49" s="17">
        <f>[2]水痘!K45</f>
        <v>0</v>
      </c>
      <c r="L49" s="17">
        <f>[2]水痘!L45</f>
        <v>1</v>
      </c>
      <c r="M49" s="17">
        <f>[2]水痘!M45</f>
        <v>1</v>
      </c>
      <c r="N49" s="17">
        <f>[2]水痘!N45</f>
        <v>1</v>
      </c>
      <c r="O49" s="17">
        <f>[2]水痘!O45</f>
        <v>0</v>
      </c>
      <c r="P49" s="17">
        <f>[2]水痘!P45</f>
        <v>0</v>
      </c>
      <c r="Q49" s="17">
        <f>[2]水痘!Q45</f>
        <v>0</v>
      </c>
      <c r="S49">
        <f t="shared" si="2"/>
        <v>15</v>
      </c>
      <c r="T49" t="b">
        <f t="shared" si="3"/>
        <v>1</v>
      </c>
    </row>
    <row r="50" spans="2:20">
      <c r="B50" s="18">
        <v>45</v>
      </c>
      <c r="C50" s="27">
        <f>[2]水痘!C46</f>
        <v>18</v>
      </c>
      <c r="D50" s="27">
        <f>[2]水痘!D46</f>
        <v>0</v>
      </c>
      <c r="E50" s="27">
        <f>[2]水痘!E46</f>
        <v>2</v>
      </c>
      <c r="F50" s="27">
        <f>[2]水痘!F46</f>
        <v>4</v>
      </c>
      <c r="G50" s="27">
        <f>[2]水痘!G46</f>
        <v>0</v>
      </c>
      <c r="H50" s="27">
        <f>[2]水痘!H46</f>
        <v>5</v>
      </c>
      <c r="I50" s="27">
        <f>[2]水痘!I46</f>
        <v>0</v>
      </c>
      <c r="J50" s="27">
        <f>[2]水痘!J46</f>
        <v>2</v>
      </c>
      <c r="K50" s="27">
        <f>[2]水痘!K46</f>
        <v>0</v>
      </c>
      <c r="L50" s="27">
        <f>[2]水痘!L46</f>
        <v>2</v>
      </c>
      <c r="M50" s="27">
        <f>[2]水痘!M46</f>
        <v>0</v>
      </c>
      <c r="N50" s="27">
        <f>[2]水痘!N46</f>
        <v>1</v>
      </c>
      <c r="O50" s="27">
        <f>[2]水痘!O46</f>
        <v>2</v>
      </c>
      <c r="P50" s="27">
        <f>[2]水痘!P46</f>
        <v>0</v>
      </c>
      <c r="Q50" s="27">
        <f>[2]水痘!Q46</f>
        <v>0</v>
      </c>
      <c r="R50" s="25"/>
      <c r="S50" s="25">
        <f t="shared" si="2"/>
        <v>18</v>
      </c>
      <c r="T50" s="25" t="b">
        <f t="shared" si="3"/>
        <v>1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756</v>
      </c>
      <c r="D60" s="2">
        <f t="array" ref="D60">+SUM(IF(NOT(ISERROR(D6:D58)),D6:D58))</f>
        <v>6</v>
      </c>
      <c r="E60" s="2">
        <f t="array" ref="E60">+SUM(IF(NOT(ISERROR(E6:E58)),E6:E58))</f>
        <v>28</v>
      </c>
      <c r="F60" s="2">
        <f t="array" ref="F60">+SUM(IF(NOT(ISERROR(F6:F58)),F6:F58))</f>
        <v>79</v>
      </c>
      <c r="G60" s="2">
        <f t="array" ref="G60">+SUM(IF(NOT(ISERROR(G6:G58)),G6:G58))</f>
        <v>68</v>
      </c>
      <c r="H60" s="2">
        <f t="array" ref="H60">+SUM(IF(NOT(ISERROR(H6:H58)),H6:H58))</f>
        <v>78</v>
      </c>
      <c r="I60" s="2">
        <f t="array" ref="I60">+SUM(IF(NOT(ISERROR(I6:I58)),I6:I58))</f>
        <v>69</v>
      </c>
      <c r="J60" s="2">
        <f t="array" ref="J60">+SUM(IF(NOT(ISERROR(J6:J58)),J6:J58))</f>
        <v>63</v>
      </c>
      <c r="K60" s="2">
        <f t="array" ref="K60">+SUM(IF(NOT(ISERROR(K6:K58)),K6:K58))</f>
        <v>76</v>
      </c>
      <c r="L60" s="2">
        <f t="array" ref="L60">+SUM(IF(NOT(ISERROR(L6:L58)),L6:L58))</f>
        <v>65</v>
      </c>
      <c r="M60" s="2">
        <f t="array" ref="M60">+SUM(IF(NOT(ISERROR(M6:M58)),M6:M58))</f>
        <v>59</v>
      </c>
      <c r="N60" s="2">
        <f t="array" ref="N60">+SUM(IF(NOT(ISERROR(N6:N58)),N6:N58))</f>
        <v>55</v>
      </c>
      <c r="O60" s="2">
        <f t="array" ref="O60">+SUM(IF(NOT(ISERROR(O6:O58)),O6:O58))</f>
        <v>98</v>
      </c>
      <c r="P60" s="2">
        <f t="array" ref="P60">+SUM(IF(NOT(ISERROR(P6:P58)),P6:P58))</f>
        <v>5</v>
      </c>
      <c r="Q60" s="2">
        <f t="array" ref="Q60">+SUM(IF(NOT(ISERROR(Q6:Q58)),Q6:Q58))</f>
        <v>7</v>
      </c>
      <c r="R60" s="2"/>
      <c r="S60" s="2">
        <f>SUM(D60:Q60)</f>
        <v>756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0.79365079365079361</v>
      </c>
      <c r="E61" s="4">
        <f t="shared" si="4"/>
        <v>3.7037037037037033</v>
      </c>
      <c r="F61" s="4">
        <f t="shared" si="4"/>
        <v>10.449735449735449</v>
      </c>
      <c r="G61" s="4">
        <f t="shared" si="4"/>
        <v>8.9947089947089935</v>
      </c>
      <c r="H61" s="4">
        <f t="shared" si="4"/>
        <v>10.317460317460316</v>
      </c>
      <c r="I61" s="4">
        <f t="shared" si="4"/>
        <v>9.1269841269841265</v>
      </c>
      <c r="J61" s="4">
        <f t="shared" si="4"/>
        <v>8.3333333333333321</v>
      </c>
      <c r="K61" s="4">
        <f t="shared" si="4"/>
        <v>10.052910052910052</v>
      </c>
      <c r="L61" s="4">
        <f t="shared" si="4"/>
        <v>8.5978835978835981</v>
      </c>
      <c r="M61" s="4">
        <f t="shared" si="4"/>
        <v>7.8042328042328037</v>
      </c>
      <c r="N61" s="4">
        <f t="shared" si="4"/>
        <v>7.2751322751322745</v>
      </c>
      <c r="O61" s="4">
        <f t="shared" si="4"/>
        <v>12.962962962962962</v>
      </c>
      <c r="P61" s="4">
        <f t="shared" si="4"/>
        <v>0.66137566137566139</v>
      </c>
      <c r="Q61" s="4">
        <f t="shared" si="4"/>
        <v>0.92592592592592582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756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>
        <f>[2]手足!C42</f>
        <v>53</v>
      </c>
      <c r="D46" s="27">
        <f>[2]手足!D42</f>
        <v>3</v>
      </c>
      <c r="E46" s="27">
        <f>[2]手足!E42</f>
        <v>13</v>
      </c>
      <c r="F46" s="27">
        <f>[2]手足!F42</f>
        <v>27</v>
      </c>
      <c r="G46" s="27">
        <f>[2]手足!G42</f>
        <v>5</v>
      </c>
      <c r="H46" s="27">
        <f>[2]手足!H42</f>
        <v>3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0</v>
      </c>
      <c r="P46" s="27">
        <f>[2]手足!P42</f>
        <v>0</v>
      </c>
      <c r="Q46" s="27">
        <f>[2]手足!Q42</f>
        <v>0</v>
      </c>
      <c r="R46" s="25"/>
      <c r="S46" s="25">
        <f t="shared" si="2"/>
        <v>53</v>
      </c>
      <c r="T46" s="25" t="b">
        <f t="shared" si="3"/>
        <v>1</v>
      </c>
    </row>
    <row r="47" spans="2:20">
      <c r="B47" s="17">
        <v>42</v>
      </c>
      <c r="C47" s="17">
        <f>[2]手足!C43</f>
        <v>31</v>
      </c>
      <c r="D47" s="17">
        <f>[2]手足!D43</f>
        <v>0</v>
      </c>
      <c r="E47" s="17">
        <f>[2]手足!E43</f>
        <v>7</v>
      </c>
      <c r="F47" s="17">
        <f>[2]手足!F43</f>
        <v>14</v>
      </c>
      <c r="G47" s="17">
        <f>[2]手足!G43</f>
        <v>6</v>
      </c>
      <c r="H47" s="17">
        <f>[2]手足!H43</f>
        <v>2</v>
      </c>
      <c r="I47" s="17">
        <f>[2]手足!I43</f>
        <v>2</v>
      </c>
      <c r="J47" s="17">
        <f>[2]手足!J43</f>
        <v>0</v>
      </c>
      <c r="K47" s="17">
        <f>[2]手足!K43</f>
        <v>0</v>
      </c>
      <c r="L47" s="17">
        <f>[2]手足!L43</f>
        <v>0</v>
      </c>
      <c r="M47" s="17">
        <f>[2]手足!M43</f>
        <v>0</v>
      </c>
      <c r="N47" s="17">
        <f>[2]手足!N43</f>
        <v>0</v>
      </c>
      <c r="O47" s="17">
        <f>[2]手足!O43</f>
        <v>0</v>
      </c>
      <c r="P47" s="17">
        <f>[2]手足!P43</f>
        <v>0</v>
      </c>
      <c r="Q47" s="17">
        <f>[2]手足!Q43</f>
        <v>0</v>
      </c>
      <c r="S47">
        <f t="shared" si="2"/>
        <v>31</v>
      </c>
      <c r="T47" t="b">
        <f t="shared" si="3"/>
        <v>1</v>
      </c>
    </row>
    <row r="48" spans="2:20">
      <c r="B48" s="18">
        <v>43</v>
      </c>
      <c r="C48" s="27">
        <f>[2]手足!C44</f>
        <v>40</v>
      </c>
      <c r="D48" s="27">
        <f>[2]手足!D44</f>
        <v>1</v>
      </c>
      <c r="E48" s="27">
        <f>[2]手足!E44</f>
        <v>6</v>
      </c>
      <c r="F48" s="27">
        <f>[2]手足!F44</f>
        <v>26</v>
      </c>
      <c r="G48" s="27">
        <f>[2]手足!G44</f>
        <v>3</v>
      </c>
      <c r="H48" s="27">
        <f>[2]手足!H44</f>
        <v>0</v>
      </c>
      <c r="I48" s="27">
        <f>[2]手足!I44</f>
        <v>0</v>
      </c>
      <c r="J48" s="27">
        <f>[2]手足!J44</f>
        <v>0</v>
      </c>
      <c r="K48" s="27">
        <f>[2]手足!K44</f>
        <v>2</v>
      </c>
      <c r="L48" s="27">
        <f>[2]手足!L44</f>
        <v>0</v>
      </c>
      <c r="M48" s="27">
        <f>[2]手足!M44</f>
        <v>1</v>
      </c>
      <c r="N48" s="27">
        <f>[2]手足!N44</f>
        <v>1</v>
      </c>
      <c r="O48" s="27">
        <f>[2]手足!O44</f>
        <v>0</v>
      </c>
      <c r="P48" s="27">
        <f>[2]手足!P44</f>
        <v>0</v>
      </c>
      <c r="Q48" s="27">
        <f>[2]手足!Q44</f>
        <v>0</v>
      </c>
      <c r="R48" s="25"/>
      <c r="S48" s="25">
        <f t="shared" si="2"/>
        <v>40</v>
      </c>
      <c r="T48" s="25" t="b">
        <f t="shared" si="3"/>
        <v>1</v>
      </c>
    </row>
    <row r="49" spans="2:20">
      <c r="B49" s="17">
        <v>44</v>
      </c>
      <c r="C49" s="17">
        <f>[2]手足!C45</f>
        <v>36</v>
      </c>
      <c r="D49" s="17">
        <f>[2]手足!D45</f>
        <v>0</v>
      </c>
      <c r="E49" s="17">
        <f>[2]手足!E45</f>
        <v>7</v>
      </c>
      <c r="F49" s="17">
        <f>[2]手足!F45</f>
        <v>16</v>
      </c>
      <c r="G49" s="17">
        <f>[2]手足!G45</f>
        <v>10</v>
      </c>
      <c r="H49" s="17">
        <f>[2]手足!H45</f>
        <v>0</v>
      </c>
      <c r="I49" s="17">
        <f>[2]手足!I45</f>
        <v>2</v>
      </c>
      <c r="J49" s="17">
        <f>[2]手足!J45</f>
        <v>0</v>
      </c>
      <c r="K49" s="17">
        <f>[2]手足!K45</f>
        <v>0</v>
      </c>
      <c r="L49" s="17">
        <f>[2]手足!L45</f>
        <v>0</v>
      </c>
      <c r="M49" s="17">
        <f>[2]手足!M45</f>
        <v>0</v>
      </c>
      <c r="N49" s="17">
        <f>[2]手足!N45</f>
        <v>0</v>
      </c>
      <c r="O49" s="17">
        <f>[2]手足!O45</f>
        <v>0</v>
      </c>
      <c r="P49" s="17">
        <f>[2]手足!P45</f>
        <v>0</v>
      </c>
      <c r="Q49" s="17">
        <f>[2]手足!Q45</f>
        <v>1</v>
      </c>
      <c r="S49">
        <f t="shared" si="2"/>
        <v>36</v>
      </c>
      <c r="T49" t="b">
        <f t="shared" si="3"/>
        <v>1</v>
      </c>
    </row>
    <row r="50" spans="2:20">
      <c r="B50" s="18">
        <v>45</v>
      </c>
      <c r="C50" s="27">
        <f>[2]手足!C46</f>
        <v>29</v>
      </c>
      <c r="D50" s="27">
        <f>[2]手足!D46</f>
        <v>0</v>
      </c>
      <c r="E50" s="27">
        <f>[2]手足!E46</f>
        <v>8</v>
      </c>
      <c r="F50" s="27">
        <f>[2]手足!F46</f>
        <v>17</v>
      </c>
      <c r="G50" s="27">
        <f>[2]手足!G46</f>
        <v>2</v>
      </c>
      <c r="H50" s="27">
        <f>[2]手足!H46</f>
        <v>0</v>
      </c>
      <c r="I50" s="27">
        <f>[2]手足!I46</f>
        <v>0</v>
      </c>
      <c r="J50" s="27">
        <f>[2]手足!J46</f>
        <v>0</v>
      </c>
      <c r="K50" s="27">
        <f>[2]手足!K46</f>
        <v>1</v>
      </c>
      <c r="L50" s="27">
        <f>[2]手足!L46</f>
        <v>0</v>
      </c>
      <c r="M50" s="27">
        <f>[2]手足!M46</f>
        <v>0</v>
      </c>
      <c r="N50" s="27">
        <f>[2]手足!N46</f>
        <v>0</v>
      </c>
      <c r="O50" s="27">
        <f>[2]手足!O46</f>
        <v>0</v>
      </c>
      <c r="P50" s="27">
        <f>[2]手足!P46</f>
        <v>0</v>
      </c>
      <c r="Q50" s="27">
        <f>[2]手足!Q46</f>
        <v>1</v>
      </c>
      <c r="R50" s="25"/>
      <c r="S50" s="25">
        <f t="shared" si="2"/>
        <v>29</v>
      </c>
      <c r="T50" s="25" t="b">
        <f t="shared" si="3"/>
        <v>1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714</v>
      </c>
      <c r="D60" s="2">
        <f t="array" ref="D60">+SUM(IF(NOT(ISERROR(D6:D58)),D6:D58))</f>
        <v>12</v>
      </c>
      <c r="E60" s="2">
        <f t="array" ref="E60">+SUM(IF(NOT(ISERROR(E6:E58)),E6:E58))</f>
        <v>157</v>
      </c>
      <c r="F60" s="2">
        <f t="array" ref="F60">+SUM(IF(NOT(ISERROR(F6:F58)),F6:F58))</f>
        <v>379</v>
      </c>
      <c r="G60" s="2">
        <f t="array" ref="G60">+SUM(IF(NOT(ISERROR(G6:G58)),G6:G58))</f>
        <v>87</v>
      </c>
      <c r="H60" s="2">
        <f t="array" ref="H60">+SUM(IF(NOT(ISERROR(H6:H58)),H6:H58))</f>
        <v>19</v>
      </c>
      <c r="I60" s="2">
        <f t="array" ref="I60">+SUM(IF(NOT(ISERROR(I6:I58)),I6:I58))</f>
        <v>18</v>
      </c>
      <c r="J60" s="2">
        <f t="array" ref="J60">+SUM(IF(NOT(ISERROR(J6:J58)),J6:J58))</f>
        <v>10</v>
      </c>
      <c r="K60" s="2">
        <f t="array" ref="K60">+SUM(IF(NOT(ISERROR(K6:K58)),K6:K58))</f>
        <v>10</v>
      </c>
      <c r="L60" s="2">
        <f t="array" ref="L60">+SUM(IF(NOT(ISERROR(L6:L58)),L6:L58))</f>
        <v>6</v>
      </c>
      <c r="M60" s="2">
        <f t="array" ref="M60">+SUM(IF(NOT(ISERROR(M6:M58)),M6:M58))</f>
        <v>3</v>
      </c>
      <c r="N60" s="2">
        <f t="array" ref="N60">+SUM(IF(NOT(ISERROR(N6:N58)),N6:N58))</f>
        <v>3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4</v>
      </c>
      <c r="R60" s="2"/>
      <c r="S60" s="2">
        <f>SUM(D60:Q60)</f>
        <v>714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1.680672268907563</v>
      </c>
      <c r="E61" s="4">
        <f t="shared" si="4"/>
        <v>21.988795518207283</v>
      </c>
      <c r="F61" s="4">
        <f t="shared" si="4"/>
        <v>53.081232492997202</v>
      </c>
      <c r="G61" s="4">
        <f t="shared" si="4"/>
        <v>12.184873949579831</v>
      </c>
      <c r="H61" s="4">
        <f t="shared" si="4"/>
        <v>2.661064425770308</v>
      </c>
      <c r="I61" s="4">
        <f t="shared" si="4"/>
        <v>2.5210084033613445</v>
      </c>
      <c r="J61" s="4">
        <f t="shared" si="4"/>
        <v>1.400560224089636</v>
      </c>
      <c r="K61" s="4">
        <f t="shared" si="4"/>
        <v>1.400560224089636</v>
      </c>
      <c r="L61" s="4">
        <f t="shared" si="4"/>
        <v>0.84033613445378152</v>
      </c>
      <c r="M61" s="4">
        <f t="shared" si="4"/>
        <v>0.42016806722689076</v>
      </c>
      <c r="N61" s="4">
        <f t="shared" si="4"/>
        <v>0.42016806722689076</v>
      </c>
      <c r="O61" s="4">
        <f t="shared" si="4"/>
        <v>0.84033613445378152</v>
      </c>
      <c r="P61" s="4">
        <f t="shared" si="4"/>
        <v>0</v>
      </c>
      <c r="Q61" s="4">
        <f t="shared" si="4"/>
        <v>0.56022408963585435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714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>
        <f>[2]伝紅!C42</f>
        <v>26</v>
      </c>
      <c r="D46" s="27">
        <f>[2]伝紅!D42</f>
        <v>0</v>
      </c>
      <c r="E46" s="27">
        <f>[2]伝紅!E42</f>
        <v>1</v>
      </c>
      <c r="F46" s="27">
        <f>[2]伝紅!F42</f>
        <v>3</v>
      </c>
      <c r="G46" s="27">
        <f>[2]伝紅!G42</f>
        <v>3</v>
      </c>
      <c r="H46" s="27">
        <f>[2]伝紅!H42</f>
        <v>5</v>
      </c>
      <c r="I46" s="27">
        <f>[2]伝紅!I42</f>
        <v>2</v>
      </c>
      <c r="J46" s="27">
        <f>[2]伝紅!J42</f>
        <v>3</v>
      </c>
      <c r="K46" s="27">
        <f>[2]伝紅!K42</f>
        <v>3</v>
      </c>
      <c r="L46" s="27">
        <f>[2]伝紅!L42</f>
        <v>4</v>
      </c>
      <c r="M46" s="27">
        <f>[2]伝紅!M42</f>
        <v>0</v>
      </c>
      <c r="N46" s="27">
        <f>[2]伝紅!N42</f>
        <v>0</v>
      </c>
      <c r="O46" s="27">
        <f>[2]伝紅!O42</f>
        <v>1</v>
      </c>
      <c r="P46" s="27">
        <f>[2]伝紅!P42</f>
        <v>0</v>
      </c>
      <c r="Q46" s="27">
        <f>[2]伝紅!Q42</f>
        <v>1</v>
      </c>
      <c r="R46" s="25"/>
      <c r="S46" s="25">
        <f t="shared" si="2"/>
        <v>26</v>
      </c>
      <c r="T46" s="25" t="b">
        <f t="shared" si="3"/>
        <v>1</v>
      </c>
    </row>
    <row r="47" spans="2:20">
      <c r="B47" s="17">
        <v>42</v>
      </c>
      <c r="C47" s="17">
        <f>[2]伝紅!C43</f>
        <v>34</v>
      </c>
      <c r="D47" s="17">
        <f>[2]伝紅!D43</f>
        <v>0</v>
      </c>
      <c r="E47" s="17">
        <f>[2]伝紅!E43</f>
        <v>3</v>
      </c>
      <c r="F47" s="17">
        <f>[2]伝紅!F43</f>
        <v>5</v>
      </c>
      <c r="G47" s="17">
        <f>[2]伝紅!G43</f>
        <v>3</v>
      </c>
      <c r="H47" s="17">
        <f>[2]伝紅!H43</f>
        <v>4</v>
      </c>
      <c r="I47" s="17">
        <f>[2]伝紅!I43</f>
        <v>5</v>
      </c>
      <c r="J47" s="17">
        <f>[2]伝紅!J43</f>
        <v>4</v>
      </c>
      <c r="K47" s="17">
        <f>[2]伝紅!K43</f>
        <v>1</v>
      </c>
      <c r="L47" s="17">
        <f>[2]伝紅!L43</f>
        <v>4</v>
      </c>
      <c r="M47" s="17">
        <f>[2]伝紅!M43</f>
        <v>0</v>
      </c>
      <c r="N47" s="17">
        <f>[2]伝紅!N43</f>
        <v>0</v>
      </c>
      <c r="O47" s="17">
        <f>[2]伝紅!O43</f>
        <v>1</v>
      </c>
      <c r="P47" s="17">
        <f>[2]伝紅!P43</f>
        <v>1</v>
      </c>
      <c r="Q47" s="17">
        <f>[2]伝紅!Q43</f>
        <v>3</v>
      </c>
      <c r="S47">
        <f t="shared" si="2"/>
        <v>34</v>
      </c>
      <c r="T47" t="b">
        <f t="shared" si="3"/>
        <v>1</v>
      </c>
    </row>
    <row r="48" spans="2:20">
      <c r="B48" s="18">
        <v>43</v>
      </c>
      <c r="C48" s="27">
        <f>[2]伝紅!C44</f>
        <v>14</v>
      </c>
      <c r="D48" s="27">
        <f>[2]伝紅!D44</f>
        <v>0</v>
      </c>
      <c r="E48" s="27">
        <f>[2]伝紅!E44</f>
        <v>1</v>
      </c>
      <c r="F48" s="27">
        <f>[2]伝紅!F44</f>
        <v>0</v>
      </c>
      <c r="G48" s="27">
        <f>[2]伝紅!G44</f>
        <v>1</v>
      </c>
      <c r="H48" s="27">
        <f>[2]伝紅!H44</f>
        <v>2</v>
      </c>
      <c r="I48" s="27">
        <f>[2]伝紅!I44</f>
        <v>2</v>
      </c>
      <c r="J48" s="27">
        <f>[2]伝紅!J44</f>
        <v>2</v>
      </c>
      <c r="K48" s="27">
        <f>[2]伝紅!K44</f>
        <v>3</v>
      </c>
      <c r="L48" s="27">
        <f>[2]伝紅!L44</f>
        <v>1</v>
      </c>
      <c r="M48" s="27">
        <f>[2]伝紅!M44</f>
        <v>0</v>
      </c>
      <c r="N48" s="27">
        <f>[2]伝紅!N44</f>
        <v>0</v>
      </c>
      <c r="O48" s="27">
        <f>[2]伝紅!O44</f>
        <v>1</v>
      </c>
      <c r="P48" s="27">
        <f>[2]伝紅!P44</f>
        <v>0</v>
      </c>
      <c r="Q48" s="27">
        <f>[2]伝紅!Q44</f>
        <v>1</v>
      </c>
      <c r="R48" s="25"/>
      <c r="S48" s="25">
        <f t="shared" si="2"/>
        <v>14</v>
      </c>
      <c r="T48" s="25" t="b">
        <f t="shared" si="3"/>
        <v>1</v>
      </c>
    </row>
    <row r="49" spans="2:20">
      <c r="B49" s="17">
        <v>44</v>
      </c>
      <c r="C49" s="17">
        <f>[2]伝紅!C45</f>
        <v>17</v>
      </c>
      <c r="D49" s="17">
        <f>[2]伝紅!D45</f>
        <v>0</v>
      </c>
      <c r="E49" s="17">
        <f>[2]伝紅!E45</f>
        <v>1</v>
      </c>
      <c r="F49" s="17">
        <f>[2]伝紅!F45</f>
        <v>0</v>
      </c>
      <c r="G49" s="17">
        <f>[2]伝紅!G45</f>
        <v>3</v>
      </c>
      <c r="H49" s="17">
        <f>[2]伝紅!H45</f>
        <v>3</v>
      </c>
      <c r="I49" s="17">
        <f>[2]伝紅!I45</f>
        <v>0</v>
      </c>
      <c r="J49" s="17">
        <f>[2]伝紅!J45</f>
        <v>2</v>
      </c>
      <c r="K49" s="17">
        <f>[2]伝紅!K45</f>
        <v>2</v>
      </c>
      <c r="L49" s="17">
        <f>[2]伝紅!L45</f>
        <v>1</v>
      </c>
      <c r="M49" s="17">
        <f>[2]伝紅!M45</f>
        <v>2</v>
      </c>
      <c r="N49" s="17">
        <f>[2]伝紅!N45</f>
        <v>1</v>
      </c>
      <c r="O49" s="17">
        <f>[2]伝紅!O45</f>
        <v>1</v>
      </c>
      <c r="P49" s="17">
        <f>[2]伝紅!P45</f>
        <v>0</v>
      </c>
      <c r="Q49" s="17">
        <f>[2]伝紅!Q45</f>
        <v>1</v>
      </c>
      <c r="S49">
        <f t="shared" si="2"/>
        <v>17</v>
      </c>
      <c r="T49" t="b">
        <f t="shared" si="3"/>
        <v>1</v>
      </c>
    </row>
    <row r="50" spans="2:20">
      <c r="B50" s="18">
        <v>45</v>
      </c>
      <c r="C50" s="27">
        <f>[2]伝紅!C46</f>
        <v>17</v>
      </c>
      <c r="D50" s="27">
        <f>[2]伝紅!D46</f>
        <v>0</v>
      </c>
      <c r="E50" s="27">
        <f>[2]伝紅!E46</f>
        <v>0</v>
      </c>
      <c r="F50" s="27">
        <f>[2]伝紅!F46</f>
        <v>1</v>
      </c>
      <c r="G50" s="27">
        <f>[2]伝紅!G46</f>
        <v>3</v>
      </c>
      <c r="H50" s="27">
        <f>[2]伝紅!H46</f>
        <v>6</v>
      </c>
      <c r="I50" s="27">
        <f>[2]伝紅!I46</f>
        <v>1</v>
      </c>
      <c r="J50" s="27">
        <f>[2]伝紅!J46</f>
        <v>2</v>
      </c>
      <c r="K50" s="27">
        <f>[2]伝紅!K46</f>
        <v>0</v>
      </c>
      <c r="L50" s="27">
        <f>[2]伝紅!L46</f>
        <v>2</v>
      </c>
      <c r="M50" s="27">
        <f>[2]伝紅!M46</f>
        <v>0</v>
      </c>
      <c r="N50" s="27">
        <f>[2]伝紅!N46</f>
        <v>2</v>
      </c>
      <c r="O50" s="27">
        <f>[2]伝紅!O46</f>
        <v>0</v>
      </c>
      <c r="P50" s="27">
        <f>[2]伝紅!P46</f>
        <v>0</v>
      </c>
      <c r="Q50" s="27">
        <f>[2]伝紅!Q46</f>
        <v>0</v>
      </c>
      <c r="R50" s="25"/>
      <c r="S50" s="25">
        <f t="shared" si="2"/>
        <v>17</v>
      </c>
      <c r="T50" s="25" t="b">
        <f t="shared" si="3"/>
        <v>1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966</v>
      </c>
      <c r="D60" s="2">
        <f t="array" ref="D60">+SUM(IF(NOT(ISERROR(D6:D58)),D6:D58))</f>
        <v>2</v>
      </c>
      <c r="E60" s="2">
        <f t="array" ref="E60">+SUM(IF(NOT(ISERROR(E6:E58)),E6:E58))</f>
        <v>22</v>
      </c>
      <c r="F60" s="2">
        <f t="array" ref="F60">+SUM(IF(NOT(ISERROR(F6:F58)),F6:F58))</f>
        <v>90</v>
      </c>
      <c r="G60" s="2">
        <f t="array" ref="G60">+SUM(IF(NOT(ISERROR(G6:G58)),G6:G58))</f>
        <v>110</v>
      </c>
      <c r="H60" s="2">
        <f t="array" ref="H60">+SUM(IF(NOT(ISERROR(H6:H58)),H6:H58))</f>
        <v>137</v>
      </c>
      <c r="I60" s="2">
        <f t="array" ref="I60">+SUM(IF(NOT(ISERROR(I6:I58)),I6:I58))</f>
        <v>172</v>
      </c>
      <c r="J60" s="2">
        <f t="array" ref="J60">+SUM(IF(NOT(ISERROR(J6:J58)),J6:J58))</f>
        <v>148</v>
      </c>
      <c r="K60" s="2">
        <f t="array" ref="K60">+SUM(IF(NOT(ISERROR(K6:K58)),K6:K58))</f>
        <v>90</v>
      </c>
      <c r="L60" s="2">
        <f t="array" ref="L60">+SUM(IF(NOT(ISERROR(L6:L58)),L6:L58))</f>
        <v>72</v>
      </c>
      <c r="M60" s="2">
        <f t="array" ref="M60">+SUM(IF(NOT(ISERROR(M6:M58)),M6:M58))</f>
        <v>39</v>
      </c>
      <c r="N60" s="2">
        <f t="array" ref="N60">+SUM(IF(NOT(ISERROR(N6:N58)),N6:N58))</f>
        <v>31</v>
      </c>
      <c r="O60" s="2">
        <f t="array" ref="O60">+SUM(IF(NOT(ISERROR(O6:O58)),O6:O58))</f>
        <v>34</v>
      </c>
      <c r="P60" s="2">
        <f t="array" ref="P60">+SUM(IF(NOT(ISERROR(P6:P58)),P6:P58))</f>
        <v>3</v>
      </c>
      <c r="Q60" s="2">
        <f t="array" ref="Q60">+SUM(IF(NOT(ISERROR(Q6:Q58)),Q6:Q58))</f>
        <v>16</v>
      </c>
      <c r="R60" s="2"/>
      <c r="S60" s="2">
        <f>SUM(D60:Q60)</f>
        <v>966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0.20703933747412009</v>
      </c>
      <c r="E61" s="4">
        <f t="shared" si="4"/>
        <v>2.2774327122153206</v>
      </c>
      <c r="F61" s="4">
        <f t="shared" si="4"/>
        <v>9.316770186335404</v>
      </c>
      <c r="G61" s="4">
        <f t="shared" si="4"/>
        <v>11.387163561076605</v>
      </c>
      <c r="H61" s="4">
        <f t="shared" si="4"/>
        <v>14.182194616977226</v>
      </c>
      <c r="I61" s="4">
        <f t="shared" si="4"/>
        <v>17.805383022774325</v>
      </c>
      <c r="J61" s="4">
        <f t="shared" si="4"/>
        <v>15.320910973084887</v>
      </c>
      <c r="K61" s="4">
        <f t="shared" si="4"/>
        <v>9.316770186335404</v>
      </c>
      <c r="L61" s="4">
        <f t="shared" si="4"/>
        <v>7.4534161490683228</v>
      </c>
      <c r="M61" s="4">
        <f t="shared" si="4"/>
        <v>4.0372670807453419</v>
      </c>
      <c r="N61" s="4">
        <f t="shared" si="4"/>
        <v>3.2091097308488616</v>
      </c>
      <c r="O61" s="4">
        <f t="shared" si="4"/>
        <v>3.5196687370600417</v>
      </c>
      <c r="P61" s="4">
        <f t="shared" si="4"/>
        <v>0.3105590062111801</v>
      </c>
      <c r="Q61" s="4">
        <f t="shared" si="4"/>
        <v>1.6563146997929608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966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>
        <f>[2]突発!C42</f>
        <v>8</v>
      </c>
      <c r="D46" s="27">
        <f>[2]突発!D42</f>
        <v>0</v>
      </c>
      <c r="E46" s="27">
        <f>[2]突発!E42</f>
        <v>3</v>
      </c>
      <c r="F46" s="27">
        <f>[2]突発!F42</f>
        <v>3</v>
      </c>
      <c r="G46" s="27">
        <f>[2]突発!G42</f>
        <v>1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8</v>
      </c>
      <c r="T46" s="25" t="b">
        <f t="shared" si="3"/>
        <v>1</v>
      </c>
    </row>
    <row r="47" spans="2:20">
      <c r="B47" s="17">
        <v>42</v>
      </c>
      <c r="C47" s="17">
        <f>[2]突発!C43</f>
        <v>5</v>
      </c>
      <c r="D47" s="17">
        <f>[2]突発!D43</f>
        <v>0</v>
      </c>
      <c r="E47" s="17">
        <f>[2]突発!E43</f>
        <v>1</v>
      </c>
      <c r="F47" s="17">
        <f>[2]突発!F43</f>
        <v>4</v>
      </c>
      <c r="G47" s="17">
        <f>[2]突発!G43</f>
        <v>0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[2]突発!C44</f>
        <v>10</v>
      </c>
      <c r="D48" s="27">
        <f>[2]突発!D44</f>
        <v>0</v>
      </c>
      <c r="E48" s="27">
        <f>[2]突発!E44</f>
        <v>2</v>
      </c>
      <c r="F48" s="27">
        <f>[2]突発!F44</f>
        <v>7</v>
      </c>
      <c r="G48" s="27">
        <f>[2]突発!G44</f>
        <v>1</v>
      </c>
      <c r="H48" s="27">
        <f>[2]突発!H44</f>
        <v>0</v>
      </c>
      <c r="I48" s="27">
        <f>[2]突発!I44</f>
        <v>0</v>
      </c>
      <c r="J48" s="27">
        <f>[2]突発!J44</f>
        <v>0</v>
      </c>
      <c r="K48" s="27">
        <f>[2]突発!K44</f>
        <v>0</v>
      </c>
      <c r="L48" s="27">
        <f>[2]突発!L44</f>
        <v>0</v>
      </c>
      <c r="M48" s="27">
        <f>[2]突発!M44</f>
        <v>0</v>
      </c>
      <c r="N48" s="27">
        <f>[2]突発!N44</f>
        <v>0</v>
      </c>
      <c r="O48" s="27">
        <f>[2]突発!O44</f>
        <v>0</v>
      </c>
      <c r="P48" s="27">
        <f>[2]突発!P44</f>
        <v>0</v>
      </c>
      <c r="Q48" s="27">
        <f>[2]突発!Q44</f>
        <v>0</v>
      </c>
      <c r="R48" s="25"/>
      <c r="S48" s="25">
        <f t="shared" si="2"/>
        <v>10</v>
      </c>
      <c r="T48" s="25" t="b">
        <f t="shared" si="3"/>
        <v>1</v>
      </c>
    </row>
    <row r="49" spans="2:20">
      <c r="B49" s="17">
        <v>44</v>
      </c>
      <c r="C49" s="17">
        <f>[2]突発!C45</f>
        <v>6</v>
      </c>
      <c r="D49" s="17">
        <f>[2]突発!D45</f>
        <v>2</v>
      </c>
      <c r="E49" s="17">
        <f>[2]突発!E45</f>
        <v>1</v>
      </c>
      <c r="F49" s="17">
        <f>[2]突発!F45</f>
        <v>2</v>
      </c>
      <c r="G49" s="17">
        <f>[2]突発!G45</f>
        <v>0</v>
      </c>
      <c r="H49" s="17">
        <f>[2]突発!H45</f>
        <v>0</v>
      </c>
      <c r="I49" s="17">
        <f>[2]突発!I45</f>
        <v>1</v>
      </c>
      <c r="J49" s="17">
        <f>[2]突発!J45</f>
        <v>0</v>
      </c>
      <c r="K49" s="17">
        <f>[2]突発!K45</f>
        <v>0</v>
      </c>
      <c r="L49" s="17">
        <f>[2]突発!L45</f>
        <v>0</v>
      </c>
      <c r="M49" s="17">
        <f>[2]突発!M45</f>
        <v>0</v>
      </c>
      <c r="N49" s="17">
        <f>[2]突発!N45</f>
        <v>0</v>
      </c>
      <c r="O49" s="17">
        <f>[2]突発!O45</f>
        <v>0</v>
      </c>
      <c r="P49" s="17">
        <f>[2]突発!P45</f>
        <v>0</v>
      </c>
      <c r="Q49" s="17">
        <f>[2]突発!Q45</f>
        <v>0</v>
      </c>
      <c r="S49">
        <f t="shared" si="2"/>
        <v>6</v>
      </c>
      <c r="T49" t="b">
        <f t="shared" si="3"/>
        <v>1</v>
      </c>
    </row>
    <row r="50" spans="2:20">
      <c r="B50" s="18">
        <v>45</v>
      </c>
      <c r="C50" s="27">
        <f>[2]突発!C46</f>
        <v>5</v>
      </c>
      <c r="D50" s="27">
        <f>[2]突発!D46</f>
        <v>0</v>
      </c>
      <c r="E50" s="27">
        <f>[2]突発!E46</f>
        <v>0</v>
      </c>
      <c r="F50" s="27">
        <f>[2]突発!F46</f>
        <v>4</v>
      </c>
      <c r="G50" s="27">
        <f>[2]突発!G46</f>
        <v>0</v>
      </c>
      <c r="H50" s="27">
        <f>[2]突発!H46</f>
        <v>0</v>
      </c>
      <c r="I50" s="27">
        <f>[2]突発!I46</f>
        <v>0</v>
      </c>
      <c r="J50" s="27">
        <f>[2]突発!J46</f>
        <v>0</v>
      </c>
      <c r="K50" s="27">
        <f>[2]突発!K46</f>
        <v>0</v>
      </c>
      <c r="L50" s="27">
        <f>[2]突発!L46</f>
        <v>1</v>
      </c>
      <c r="M50" s="27">
        <f>[2]突発!M46</f>
        <v>0</v>
      </c>
      <c r="N50" s="27">
        <f>[2]突発!N46</f>
        <v>0</v>
      </c>
      <c r="O50" s="27">
        <f>[2]突発!O46</f>
        <v>0</v>
      </c>
      <c r="P50" s="27">
        <f>[2]突発!P46</f>
        <v>0</v>
      </c>
      <c r="Q50" s="27">
        <f>[2]突発!Q46</f>
        <v>0</v>
      </c>
      <c r="R50" s="25"/>
      <c r="S50" s="25">
        <f t="shared" si="2"/>
        <v>5</v>
      </c>
      <c r="T50" s="25" t="b">
        <f t="shared" si="3"/>
        <v>1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307</v>
      </c>
      <c r="D60" s="2">
        <f t="array" ref="D60">+SUM(IF(NOT(ISERROR(D6:D58)),D6:D58))</f>
        <v>2</v>
      </c>
      <c r="E60" s="2">
        <f t="array" ref="E60">+SUM(IF(NOT(ISERROR(E6:E58)),E6:E58))</f>
        <v>65</v>
      </c>
      <c r="F60" s="2">
        <f t="array" ref="F60">+SUM(IF(NOT(ISERROR(F6:F58)),F6:F58))</f>
        <v>189</v>
      </c>
      <c r="G60" s="2">
        <f t="array" ref="G60">+SUM(IF(NOT(ISERROR(G6:G58)),G6:G58))</f>
        <v>33</v>
      </c>
      <c r="H60" s="2">
        <f t="array" ref="H60">+SUM(IF(NOT(ISERROR(H6:H58)),H6:H58))</f>
        <v>8</v>
      </c>
      <c r="I60" s="2">
        <f t="array" ref="I60">+SUM(IF(NOT(ISERROR(I6:I58)),I6:I58))</f>
        <v>6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307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0.65146579804560267</v>
      </c>
      <c r="E61" s="4">
        <f t="shared" si="4"/>
        <v>21.172638436482085</v>
      </c>
      <c r="F61" s="4">
        <f t="shared" si="4"/>
        <v>61.563517915309454</v>
      </c>
      <c r="G61" s="4">
        <f t="shared" si="4"/>
        <v>10.749185667752444</v>
      </c>
      <c r="H61" s="4">
        <f t="shared" si="4"/>
        <v>2.6058631921824107</v>
      </c>
      <c r="I61" s="4">
        <f t="shared" si="4"/>
        <v>1.9543973941368076</v>
      </c>
      <c r="J61" s="4">
        <f t="shared" si="4"/>
        <v>0.97719869706840379</v>
      </c>
      <c r="K61" s="4">
        <f t="shared" si="4"/>
        <v>0</v>
      </c>
      <c r="L61" s="4">
        <f t="shared" si="4"/>
        <v>0.32573289902280134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307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[2]ﾍﾙ!C42</f>
        <v>7</v>
      </c>
      <c r="D46" s="27">
        <f>[2]ﾍﾙ!D42</f>
        <v>0</v>
      </c>
      <c r="E46" s="27">
        <f>[2]ﾍﾙ!E42</f>
        <v>1</v>
      </c>
      <c r="F46" s="27">
        <f>[2]ﾍﾙ!F42</f>
        <v>0</v>
      </c>
      <c r="G46" s="27">
        <f>[2]ﾍﾙ!G42</f>
        <v>1</v>
      </c>
      <c r="H46" s="27">
        <f>[2]ﾍﾙ!H42</f>
        <v>1</v>
      </c>
      <c r="I46" s="27">
        <f>[2]ﾍﾙ!I42</f>
        <v>4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7</v>
      </c>
      <c r="T46" s="25" t="b">
        <f t="shared" si="3"/>
        <v>1</v>
      </c>
    </row>
    <row r="47" spans="2:20">
      <c r="B47" s="17">
        <v>42</v>
      </c>
      <c r="C47" s="17">
        <f>[2]ﾍﾙ!C43</f>
        <v>1</v>
      </c>
      <c r="D47" s="17">
        <f>[2]ﾍﾙ!D43</f>
        <v>0</v>
      </c>
      <c r="E47" s="17">
        <f>[2]ﾍﾙ!E43</f>
        <v>0</v>
      </c>
      <c r="F47" s="17">
        <f>[2]ﾍﾙ!F43</f>
        <v>0</v>
      </c>
      <c r="G47" s="17">
        <f>[2]ﾍﾙ!G43</f>
        <v>0</v>
      </c>
      <c r="H47" s="17">
        <f>[2]ﾍﾙ!H43</f>
        <v>0</v>
      </c>
      <c r="I47" s="17">
        <f>[2]ﾍﾙ!I43</f>
        <v>0</v>
      </c>
      <c r="J47" s="17">
        <f>[2]ﾍﾙ!J43</f>
        <v>1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1</v>
      </c>
      <c r="T47" t="b">
        <f t="shared" si="3"/>
        <v>1</v>
      </c>
    </row>
    <row r="48" spans="2:20">
      <c r="B48" s="18">
        <v>43</v>
      </c>
      <c r="C48" s="27">
        <f>[2]ﾍﾙ!C44</f>
        <v>7</v>
      </c>
      <c r="D48" s="27">
        <f>[2]ﾍﾙ!D44</f>
        <v>0</v>
      </c>
      <c r="E48" s="27">
        <f>[2]ﾍﾙ!E44</f>
        <v>3</v>
      </c>
      <c r="F48" s="27">
        <f>[2]ﾍﾙ!F44</f>
        <v>2</v>
      </c>
      <c r="G48" s="27">
        <f>[2]ﾍﾙ!G44</f>
        <v>1</v>
      </c>
      <c r="H48" s="27">
        <f>[2]ﾍﾙ!H44</f>
        <v>1</v>
      </c>
      <c r="I48" s="27">
        <f>[2]ﾍﾙ!I44</f>
        <v>0</v>
      </c>
      <c r="J48" s="27">
        <f>[2]ﾍﾙ!J44</f>
        <v>0</v>
      </c>
      <c r="K48" s="27">
        <f>[2]ﾍﾙ!K44</f>
        <v>0</v>
      </c>
      <c r="L48" s="27">
        <f>[2]ﾍﾙ!L44</f>
        <v>0</v>
      </c>
      <c r="M48" s="27">
        <f>[2]ﾍﾙ!M44</f>
        <v>0</v>
      </c>
      <c r="N48" s="27">
        <f>[2]ﾍﾙ!N44</f>
        <v>0</v>
      </c>
      <c r="O48" s="27">
        <f>[2]ﾍﾙ!O44</f>
        <v>0</v>
      </c>
      <c r="P48" s="27">
        <f>[2]ﾍﾙ!P44</f>
        <v>0</v>
      </c>
      <c r="Q48" s="27">
        <f>[2]ﾍﾙ!Q44</f>
        <v>0</v>
      </c>
      <c r="R48" s="25"/>
      <c r="S48" s="25">
        <f t="shared" si="2"/>
        <v>7</v>
      </c>
      <c r="T48" s="25" t="b">
        <f t="shared" si="3"/>
        <v>1</v>
      </c>
    </row>
    <row r="49" spans="2:20">
      <c r="B49" s="17">
        <v>44</v>
      </c>
      <c r="C49" s="17">
        <f>[2]ﾍﾙ!C45</f>
        <v>7</v>
      </c>
      <c r="D49" s="17">
        <f>[2]ﾍﾙ!D45</f>
        <v>0</v>
      </c>
      <c r="E49" s="17">
        <f>[2]ﾍﾙ!E45</f>
        <v>3</v>
      </c>
      <c r="F49" s="17">
        <f>[2]ﾍﾙ!F45</f>
        <v>4</v>
      </c>
      <c r="G49" s="17">
        <f>[2]ﾍﾙ!G45</f>
        <v>0</v>
      </c>
      <c r="H49" s="17">
        <f>[2]ﾍﾙ!H45</f>
        <v>0</v>
      </c>
      <c r="I49" s="17">
        <f>[2]ﾍﾙ!I45</f>
        <v>0</v>
      </c>
      <c r="J49" s="17">
        <f>[2]ﾍﾙ!J45</f>
        <v>0</v>
      </c>
      <c r="K49" s="17">
        <f>[2]ﾍﾙ!K45</f>
        <v>0</v>
      </c>
      <c r="L49" s="17">
        <f>[2]ﾍﾙ!L45</f>
        <v>0</v>
      </c>
      <c r="M49" s="17">
        <f>[2]ﾍﾙ!M45</f>
        <v>0</v>
      </c>
      <c r="N49" s="17">
        <f>[2]ﾍﾙ!N45</f>
        <v>0</v>
      </c>
      <c r="O49" s="17">
        <f>[2]ﾍﾙ!O45</f>
        <v>0</v>
      </c>
      <c r="P49" s="17">
        <f>[2]ﾍﾙ!P45</f>
        <v>0</v>
      </c>
      <c r="Q49" s="17">
        <f>[2]ﾍﾙ!Q45</f>
        <v>0</v>
      </c>
      <c r="S49">
        <f t="shared" si="2"/>
        <v>7</v>
      </c>
      <c r="T49" t="b">
        <f t="shared" si="3"/>
        <v>1</v>
      </c>
    </row>
    <row r="50" spans="2:20">
      <c r="B50" s="18">
        <v>45</v>
      </c>
      <c r="C50" s="27">
        <f>[2]ﾍﾙ!C46</f>
        <v>6</v>
      </c>
      <c r="D50" s="27">
        <f>[2]ﾍﾙ!D46</f>
        <v>0</v>
      </c>
      <c r="E50" s="27">
        <f>[2]ﾍﾙ!E46</f>
        <v>3</v>
      </c>
      <c r="F50" s="27">
        <f>[2]ﾍﾙ!F46</f>
        <v>3</v>
      </c>
      <c r="G50" s="27">
        <f>[2]ﾍﾙ!G46</f>
        <v>0</v>
      </c>
      <c r="H50" s="27">
        <f>[2]ﾍﾙ!H46</f>
        <v>0</v>
      </c>
      <c r="I50" s="27">
        <f>[2]ﾍﾙ!I46</f>
        <v>0</v>
      </c>
      <c r="J50" s="27">
        <f>[2]ﾍﾙ!J46</f>
        <v>0</v>
      </c>
      <c r="K50" s="27">
        <f>[2]ﾍﾙ!K46</f>
        <v>0</v>
      </c>
      <c r="L50" s="27">
        <f>[2]ﾍﾙ!L46</f>
        <v>0</v>
      </c>
      <c r="M50" s="27">
        <f>[2]ﾍﾙ!M46</f>
        <v>0</v>
      </c>
      <c r="N50" s="27">
        <f>[2]ﾍﾙ!N46</f>
        <v>0</v>
      </c>
      <c r="O50" s="27">
        <f>[2]ﾍﾙ!O46</f>
        <v>0</v>
      </c>
      <c r="P50" s="27">
        <f>[2]ﾍﾙ!P46</f>
        <v>0</v>
      </c>
      <c r="Q50" s="27">
        <f>[2]ﾍﾙ!Q46</f>
        <v>0</v>
      </c>
      <c r="R50" s="25"/>
      <c r="S50" s="25">
        <f t="shared" si="2"/>
        <v>6</v>
      </c>
      <c r="T50" s="25" t="b">
        <f t="shared" si="3"/>
        <v>1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278</v>
      </c>
      <c r="D60" s="2">
        <f t="array" ref="D60">+SUM(IF(NOT(ISERROR(D6:D58)),D6:D58))</f>
        <v>4</v>
      </c>
      <c r="E60" s="2">
        <f t="array" ref="E60">+SUM(IF(NOT(ISERROR(E6:E58)),E6:E58))</f>
        <v>84</v>
      </c>
      <c r="F60" s="2">
        <f t="array" ref="F60">+SUM(IF(NOT(ISERROR(F6:F58)),F6:F58))</f>
        <v>111</v>
      </c>
      <c r="G60" s="2">
        <f t="array" ref="G60">+SUM(IF(NOT(ISERROR(G6:G58)),G6:G58))</f>
        <v>31</v>
      </c>
      <c r="H60" s="2">
        <f t="array" ref="H60">+SUM(IF(NOT(ISERROR(H6:H58)),H6:H58))</f>
        <v>15</v>
      </c>
      <c r="I60" s="2">
        <f t="array" ref="I60">+SUM(IF(NOT(ISERROR(I6:I58)),I6:I58))</f>
        <v>14</v>
      </c>
      <c r="J60" s="2">
        <f t="array" ref="J60">+SUM(IF(NOT(ISERROR(J6:J58)),J6:J58))</f>
        <v>9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278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1.4388489208633095</v>
      </c>
      <c r="E61" s="4">
        <f t="shared" si="4"/>
        <v>30.215827338129497</v>
      </c>
      <c r="F61" s="4">
        <f t="shared" si="4"/>
        <v>39.928057553956833</v>
      </c>
      <c r="G61" s="4">
        <f t="shared" si="4"/>
        <v>11.151079136690647</v>
      </c>
      <c r="H61" s="4">
        <f t="shared" si="4"/>
        <v>5.3956834532374103</v>
      </c>
      <c r="I61" s="4">
        <f t="shared" si="4"/>
        <v>5.0359712230215825</v>
      </c>
      <c r="J61" s="4">
        <f t="shared" si="4"/>
        <v>3.2374100719424459</v>
      </c>
      <c r="K61" s="4">
        <f t="shared" si="4"/>
        <v>1.4388489208633095</v>
      </c>
      <c r="L61" s="4">
        <f t="shared" si="4"/>
        <v>0.71942446043165476</v>
      </c>
      <c r="M61" s="4">
        <f t="shared" si="4"/>
        <v>0.35971223021582738</v>
      </c>
      <c r="N61" s="4">
        <f t="shared" si="4"/>
        <v>0</v>
      </c>
      <c r="O61" s="4">
        <f t="shared" si="4"/>
        <v>1.079136690647482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278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1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1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[2]耳下!C43</f>
        <v>2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0</v>
      </c>
      <c r="I47" s="17">
        <f>[2]耳下!I43</f>
        <v>2</v>
      </c>
      <c r="J47" s="17">
        <f>[2]耳下!J43</f>
        <v>0</v>
      </c>
      <c r="K47" s="17">
        <f>[2]耳下!K43</f>
        <v>0</v>
      </c>
      <c r="L47" s="17">
        <f>[2]耳下!L43</f>
        <v>0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[2]耳下!C44</f>
        <v>2</v>
      </c>
      <c r="D48" s="27">
        <f>[2]耳下!D44</f>
        <v>0</v>
      </c>
      <c r="E48" s="27">
        <f>[2]耳下!E44</f>
        <v>0</v>
      </c>
      <c r="F48" s="27">
        <f>[2]耳下!F44</f>
        <v>0</v>
      </c>
      <c r="G48" s="27">
        <f>[2]耳下!G44</f>
        <v>1</v>
      </c>
      <c r="H48" s="27">
        <f>[2]耳下!H44</f>
        <v>0</v>
      </c>
      <c r="I48" s="27">
        <f>[2]耳下!I44</f>
        <v>0</v>
      </c>
      <c r="J48" s="27">
        <f>[2]耳下!J44</f>
        <v>0</v>
      </c>
      <c r="K48" s="27">
        <f>[2]耳下!K44</f>
        <v>0</v>
      </c>
      <c r="L48" s="27">
        <f>[2]耳下!L44</f>
        <v>0</v>
      </c>
      <c r="M48" s="27">
        <f>[2]耳下!M44</f>
        <v>0</v>
      </c>
      <c r="N48" s="27">
        <f>[2]耳下!N44</f>
        <v>1</v>
      </c>
      <c r="O48" s="27">
        <f>[2]耳下!O44</f>
        <v>0</v>
      </c>
      <c r="P48" s="27">
        <f>[2]耳下!P44</f>
        <v>0</v>
      </c>
      <c r="Q48" s="27">
        <f>[2]耳下!Q44</f>
        <v>0</v>
      </c>
      <c r="R48" s="25"/>
      <c r="S48" s="25">
        <f t="shared" si="2"/>
        <v>2</v>
      </c>
      <c r="T48" s="25" t="b">
        <f t="shared" si="3"/>
        <v>1</v>
      </c>
    </row>
    <row r="49" spans="2:20">
      <c r="B49" s="17">
        <v>44</v>
      </c>
      <c r="C49" s="17">
        <f>[2]耳下!C45</f>
        <v>0</v>
      </c>
      <c r="D49" s="17">
        <f>[2]耳下!D45</f>
        <v>0</v>
      </c>
      <c r="E49" s="17">
        <f>[2]耳下!E45</f>
        <v>0</v>
      </c>
      <c r="F49" s="17">
        <f>[2]耳下!F45</f>
        <v>0</v>
      </c>
      <c r="G49" s="17">
        <f>[2]耳下!G45</f>
        <v>0</v>
      </c>
      <c r="H49" s="17">
        <f>[2]耳下!H45</f>
        <v>0</v>
      </c>
      <c r="I49" s="17">
        <f>[2]耳下!I45</f>
        <v>0</v>
      </c>
      <c r="J49" s="17">
        <f>[2]耳下!J45</f>
        <v>0</v>
      </c>
      <c r="K49" s="17">
        <f>[2]耳下!K45</f>
        <v>0</v>
      </c>
      <c r="L49" s="17">
        <f>[2]耳下!L45</f>
        <v>0</v>
      </c>
      <c r="M49" s="17">
        <f>[2]耳下!M45</f>
        <v>0</v>
      </c>
      <c r="N49" s="17">
        <f>[2]耳下!N45</f>
        <v>0</v>
      </c>
      <c r="O49" s="17">
        <f>[2]耳下!O45</f>
        <v>0</v>
      </c>
      <c r="P49" s="17">
        <f>[2]耳下!P45</f>
        <v>0</v>
      </c>
      <c r="Q49" s="17">
        <f>[2]耳下!Q45</f>
        <v>0</v>
      </c>
      <c r="S49">
        <f t="shared" si="2"/>
        <v>0</v>
      </c>
      <c r="T49" t="b">
        <f t="shared" si="3"/>
        <v>1</v>
      </c>
    </row>
    <row r="50" spans="2:20">
      <c r="B50" s="18">
        <v>45</v>
      </c>
      <c r="C50" s="27">
        <f>[2]耳下!C46</f>
        <v>0</v>
      </c>
      <c r="D50" s="27">
        <f>[2]耳下!D46</f>
        <v>0</v>
      </c>
      <c r="E50" s="27">
        <f>[2]耳下!E46</f>
        <v>0</v>
      </c>
      <c r="F50" s="27">
        <f>[2]耳下!F46</f>
        <v>0</v>
      </c>
      <c r="G50" s="27">
        <f>[2]耳下!G46</f>
        <v>0</v>
      </c>
      <c r="H50" s="27">
        <f>[2]耳下!H46</f>
        <v>0</v>
      </c>
      <c r="I50" s="27">
        <f>[2]耳下!I46</f>
        <v>0</v>
      </c>
      <c r="J50" s="27">
        <f>[2]耳下!J46</f>
        <v>0</v>
      </c>
      <c r="K50" s="27">
        <f>[2]耳下!K46</f>
        <v>0</v>
      </c>
      <c r="L50" s="27">
        <f>[2]耳下!L46</f>
        <v>0</v>
      </c>
      <c r="M50" s="27">
        <f>[2]耳下!M46</f>
        <v>0</v>
      </c>
      <c r="N50" s="27">
        <f>[2]耳下!N46</f>
        <v>0</v>
      </c>
      <c r="O50" s="27">
        <f>[2]耳下!O46</f>
        <v>0</v>
      </c>
      <c r="P50" s="27">
        <f>[2]耳下!P46</f>
        <v>0</v>
      </c>
      <c r="Q50" s="27">
        <f>[2]耳下!Q46</f>
        <v>0</v>
      </c>
      <c r="R50" s="25"/>
      <c r="S50" s="25">
        <f t="shared" si="2"/>
        <v>0</v>
      </c>
      <c r="T50" s="25" t="b">
        <f t="shared" si="3"/>
        <v>1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59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5</v>
      </c>
      <c r="H60" s="2">
        <f t="array" ref="H60">+SUM(IF(NOT(ISERROR(H6:H58)),H6:H58))</f>
        <v>8</v>
      </c>
      <c r="I60" s="2">
        <f t="array" ref="I60">+SUM(IF(NOT(ISERROR(I6:I58)),I6:I58))</f>
        <v>15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2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/>
      <c r="S60" s="2">
        <f>SUM(D60:Q60)</f>
        <v>59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1.6949152542372881</v>
      </c>
      <c r="F61" s="4">
        <f t="shared" si="4"/>
        <v>6.7796610169491522</v>
      </c>
      <c r="G61" s="4">
        <f t="shared" si="4"/>
        <v>8.4745762711864394</v>
      </c>
      <c r="H61" s="4">
        <f t="shared" si="4"/>
        <v>13.559322033898304</v>
      </c>
      <c r="I61" s="4">
        <f t="shared" si="4"/>
        <v>25.423728813559322</v>
      </c>
      <c r="J61" s="4">
        <f t="shared" si="4"/>
        <v>16.949152542372879</v>
      </c>
      <c r="K61" s="4">
        <f t="shared" si="4"/>
        <v>11.864406779661017</v>
      </c>
      <c r="L61" s="4">
        <f t="shared" si="4"/>
        <v>3.3898305084745761</v>
      </c>
      <c r="M61" s="4">
        <f t="shared" si="4"/>
        <v>1.6949152542372881</v>
      </c>
      <c r="N61" s="4">
        <f t="shared" si="4"/>
        <v>3.3898305084745761</v>
      </c>
      <c r="O61" s="4">
        <f t="shared" si="4"/>
        <v>5.0847457627118651</v>
      </c>
      <c r="P61" s="4">
        <f t="shared" si="4"/>
        <v>0</v>
      </c>
      <c r="Q61" s="4">
        <f t="shared" si="4"/>
        <v>1.6949152542372881</v>
      </c>
      <c r="R61" s="4"/>
      <c r="S61" s="4">
        <f>SUM(D61:Q61)</f>
        <v>99.999999999999972</v>
      </c>
      <c r="T61" s="4" t="b">
        <f>C61=S61</f>
        <v>1</v>
      </c>
    </row>
    <row r="63" spans="2:20">
      <c r="S63" s="5">
        <f t="array" ref="S63">+SUM(IF(NOT(ISERROR(S6:S58)),S6:S58))</f>
        <v>59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>
        <f>[3]出血!C44</f>
        <v>0</v>
      </c>
      <c r="D48" s="18">
        <f>[3]出血!D44</f>
        <v>0</v>
      </c>
      <c r="E48" s="18">
        <f>[3]出血!E44</f>
        <v>0</v>
      </c>
      <c r="F48" s="18">
        <f>[3]出血!F44</f>
        <v>0</v>
      </c>
      <c r="G48" s="18">
        <f>[3]出血!G44</f>
        <v>0</v>
      </c>
      <c r="H48" s="18">
        <f>[3]出血!H44</f>
        <v>0</v>
      </c>
      <c r="I48" s="18">
        <f>[3]出血!I44</f>
        <v>0</v>
      </c>
      <c r="J48" s="18">
        <f>[3]出血!J44</f>
        <v>0</v>
      </c>
      <c r="K48" s="18">
        <f>[3]出血!K44</f>
        <v>0</v>
      </c>
      <c r="L48" s="18">
        <f>[3]出血!L44</f>
        <v>0</v>
      </c>
      <c r="M48" s="18">
        <f>[3]出血!M44</f>
        <v>0</v>
      </c>
      <c r="N48" s="18">
        <f>[3]出血!N44</f>
        <v>0</v>
      </c>
      <c r="O48" s="18">
        <f>[3]出血!O44</f>
        <v>0</v>
      </c>
      <c r="P48" s="18">
        <f>[3]出血!P44</f>
        <v>0</v>
      </c>
      <c r="Q48" s="18">
        <f>[3]出血!Q44</f>
        <v>0</v>
      </c>
      <c r="R48" s="18">
        <f>[3]出血!R44</f>
        <v>0</v>
      </c>
      <c r="S48" s="18">
        <f>[3]出血!S44</f>
        <v>0</v>
      </c>
      <c r="T48" s="18">
        <f>[3]出血!T44</f>
        <v>0</v>
      </c>
      <c r="U48" s="18">
        <f>[3]出血!U44</f>
        <v>0</v>
      </c>
      <c r="V48" s="18">
        <f>[3]出血!V44</f>
        <v>0</v>
      </c>
      <c r="W48" s="25"/>
      <c r="X48" s="25">
        <f t="shared" si="2"/>
        <v>0</v>
      </c>
      <c r="Y48" s="25" t="b">
        <f t="shared" si="3"/>
        <v>1</v>
      </c>
    </row>
    <row r="49" spans="2:25">
      <c r="B49" s="17">
        <v>44</v>
      </c>
      <c r="C49" s="17">
        <f>[3]出血!C45</f>
        <v>0</v>
      </c>
      <c r="D49" s="17">
        <f>[3]出血!D45</f>
        <v>0</v>
      </c>
      <c r="E49" s="17">
        <f>[3]出血!E45</f>
        <v>0</v>
      </c>
      <c r="F49" s="17">
        <f>[3]出血!F45</f>
        <v>0</v>
      </c>
      <c r="G49" s="17">
        <f>[3]出血!G45</f>
        <v>0</v>
      </c>
      <c r="H49" s="17">
        <f>[3]出血!H45</f>
        <v>0</v>
      </c>
      <c r="I49" s="17">
        <f>[3]出血!I45</f>
        <v>0</v>
      </c>
      <c r="J49" s="17">
        <f>[3]出血!J45</f>
        <v>0</v>
      </c>
      <c r="K49" s="17">
        <f>[3]出血!K45</f>
        <v>0</v>
      </c>
      <c r="L49" s="17">
        <f>[3]出血!L45</f>
        <v>0</v>
      </c>
      <c r="M49" s="17">
        <f>[3]出血!M45</f>
        <v>0</v>
      </c>
      <c r="N49" s="17">
        <f>[3]出血!N45</f>
        <v>0</v>
      </c>
      <c r="O49" s="17">
        <f>[3]出血!O45</f>
        <v>0</v>
      </c>
      <c r="P49" s="17">
        <f>[3]出血!P45</f>
        <v>0</v>
      </c>
      <c r="Q49" s="17">
        <f>[3]出血!Q45</f>
        <v>0</v>
      </c>
      <c r="R49" s="17">
        <f>[3]出血!R45</f>
        <v>0</v>
      </c>
      <c r="S49" s="17">
        <f>[3]出血!S45</f>
        <v>0</v>
      </c>
      <c r="T49" s="17">
        <f>[3]出血!T45</f>
        <v>0</v>
      </c>
      <c r="U49" s="17">
        <f>[3]出血!U45</f>
        <v>0</v>
      </c>
      <c r="V49" s="17">
        <f>[3]出血!V45</f>
        <v>0</v>
      </c>
      <c r="X49">
        <f t="shared" si="2"/>
        <v>0</v>
      </c>
      <c r="Y49" t="b">
        <f t="shared" si="3"/>
        <v>1</v>
      </c>
    </row>
    <row r="50" spans="2:25">
      <c r="B50" s="18">
        <v>45</v>
      </c>
      <c r="C50" s="18">
        <f>[3]出血!C46</f>
        <v>0</v>
      </c>
      <c r="D50" s="18">
        <f>[3]出血!D46</f>
        <v>0</v>
      </c>
      <c r="E50" s="18">
        <f>[3]出血!E46</f>
        <v>0</v>
      </c>
      <c r="F50" s="18">
        <f>[3]出血!F46</f>
        <v>0</v>
      </c>
      <c r="G50" s="18">
        <f>[3]出血!G46</f>
        <v>0</v>
      </c>
      <c r="H50" s="18">
        <f>[3]出血!H46</f>
        <v>0</v>
      </c>
      <c r="I50" s="18">
        <f>[3]出血!I46</f>
        <v>0</v>
      </c>
      <c r="J50" s="18">
        <f>[3]出血!J46</f>
        <v>0</v>
      </c>
      <c r="K50" s="18">
        <f>[3]出血!K46</f>
        <v>0</v>
      </c>
      <c r="L50" s="18">
        <f>[3]出血!L46</f>
        <v>0</v>
      </c>
      <c r="M50" s="18">
        <f>[3]出血!M46</f>
        <v>0</v>
      </c>
      <c r="N50" s="18">
        <f>[3]出血!N46</f>
        <v>0</v>
      </c>
      <c r="O50" s="18">
        <f>[3]出血!O46</f>
        <v>0</v>
      </c>
      <c r="P50" s="18">
        <f>[3]出血!P46</f>
        <v>0</v>
      </c>
      <c r="Q50" s="18">
        <f>[3]出血!Q46</f>
        <v>0</v>
      </c>
      <c r="R50" s="18">
        <f>[3]出血!R46</f>
        <v>0</v>
      </c>
      <c r="S50" s="18">
        <f>[3]出血!S46</f>
        <v>0</v>
      </c>
      <c r="T50" s="18">
        <f>[3]出血!T46</f>
        <v>0</v>
      </c>
      <c r="U50" s="18">
        <f>[3]出血!U46</f>
        <v>0</v>
      </c>
      <c r="V50" s="18">
        <f>[3]出血!V46</f>
        <v>0</v>
      </c>
      <c r="W50" s="25"/>
      <c r="X50" s="25">
        <f t="shared" si="2"/>
        <v>0</v>
      </c>
      <c r="Y50" s="25" t="b">
        <f t="shared" si="3"/>
        <v>1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>
        <f>[3]流行!C42</f>
        <v>44</v>
      </c>
      <c r="D46" s="18">
        <f>[3]流行!D42</f>
        <v>0</v>
      </c>
      <c r="E46" s="18">
        <f>[3]流行!E42</f>
        <v>1</v>
      </c>
      <c r="F46" s="18">
        <f>[3]流行!F42</f>
        <v>3</v>
      </c>
      <c r="G46" s="18">
        <f>[3]流行!G42</f>
        <v>1</v>
      </c>
      <c r="H46" s="18">
        <f>[3]流行!H42</f>
        <v>1</v>
      </c>
      <c r="I46" s="18">
        <f>[3]流行!I42</f>
        <v>1</v>
      </c>
      <c r="J46" s="18">
        <f>[3]流行!J42</f>
        <v>1</v>
      </c>
      <c r="K46" s="18">
        <f>[3]流行!K42</f>
        <v>1</v>
      </c>
      <c r="L46" s="18">
        <f>[3]流行!L42</f>
        <v>1</v>
      </c>
      <c r="M46" s="18">
        <f>[3]流行!M42</f>
        <v>2</v>
      </c>
      <c r="N46" s="18">
        <f>[3]流行!N42</f>
        <v>1</v>
      </c>
      <c r="O46" s="18">
        <f>[3]流行!O42</f>
        <v>2</v>
      </c>
      <c r="P46" s="18">
        <f>[3]流行!P42</f>
        <v>2</v>
      </c>
      <c r="Q46" s="18">
        <f>[3]流行!Q42</f>
        <v>4</v>
      </c>
      <c r="R46" s="18">
        <f>[3]流行!R42</f>
        <v>10</v>
      </c>
      <c r="S46" s="18">
        <f>[3]流行!S42</f>
        <v>0</v>
      </c>
      <c r="T46" s="18">
        <f>[3]流行!T42</f>
        <v>7</v>
      </c>
      <c r="U46" s="18">
        <f>[3]流行!U42</f>
        <v>3</v>
      </c>
      <c r="V46" s="18">
        <f>[3]流行!V42</f>
        <v>3</v>
      </c>
      <c r="W46" s="25"/>
      <c r="X46" s="25">
        <f t="shared" si="0"/>
        <v>44</v>
      </c>
      <c r="Y46" s="25" t="b">
        <f t="shared" si="1"/>
        <v>1</v>
      </c>
    </row>
    <row r="47" spans="2:25">
      <c r="B47" s="17">
        <v>42</v>
      </c>
      <c r="C47" s="17">
        <f>[3]流行!C43</f>
        <v>39</v>
      </c>
      <c r="D47" s="17">
        <f>[3]流行!D43</f>
        <v>0</v>
      </c>
      <c r="E47" s="17">
        <f>[3]流行!E43</f>
        <v>1</v>
      </c>
      <c r="F47" s="17">
        <f>[3]流行!F43</f>
        <v>2</v>
      </c>
      <c r="G47" s="17">
        <f>[3]流行!G43</f>
        <v>6</v>
      </c>
      <c r="H47" s="17">
        <f>[3]流行!H43</f>
        <v>0</v>
      </c>
      <c r="I47" s="17">
        <f>[3]流行!I43</f>
        <v>2</v>
      </c>
      <c r="J47" s="17">
        <f>[3]流行!J43</f>
        <v>2</v>
      </c>
      <c r="K47" s="17">
        <f>[3]流行!K43</f>
        <v>1</v>
      </c>
      <c r="L47" s="17">
        <f>[3]流行!L43</f>
        <v>1</v>
      </c>
      <c r="M47" s="17">
        <f>[3]流行!M43</f>
        <v>1</v>
      </c>
      <c r="N47" s="17">
        <f>[3]流行!N43</f>
        <v>0</v>
      </c>
      <c r="O47" s="17">
        <f>[3]流行!O43</f>
        <v>1</v>
      </c>
      <c r="P47" s="17">
        <f>[3]流行!P43</f>
        <v>1</v>
      </c>
      <c r="Q47" s="17">
        <f>[3]流行!Q43</f>
        <v>5</v>
      </c>
      <c r="R47" s="17">
        <f>[3]流行!R43</f>
        <v>6</v>
      </c>
      <c r="S47" s="17">
        <f>[3]流行!S43</f>
        <v>1</v>
      </c>
      <c r="T47" s="17">
        <f>[3]流行!T43</f>
        <v>5</v>
      </c>
      <c r="U47" s="17">
        <f>[3]流行!U43</f>
        <v>3</v>
      </c>
      <c r="V47" s="17">
        <f>[3]流行!V43</f>
        <v>1</v>
      </c>
      <c r="X47">
        <f t="shared" si="0"/>
        <v>39</v>
      </c>
      <c r="Y47" t="b">
        <f t="shared" si="1"/>
        <v>1</v>
      </c>
    </row>
    <row r="48" spans="2:25">
      <c r="B48" s="18">
        <v>43</v>
      </c>
      <c r="C48" s="18">
        <f>[3]流行!C44</f>
        <v>34</v>
      </c>
      <c r="D48" s="18">
        <f>[3]流行!D44</f>
        <v>1</v>
      </c>
      <c r="E48" s="18">
        <f>[3]流行!E44</f>
        <v>2</v>
      </c>
      <c r="F48" s="18">
        <f>[3]流行!F44</f>
        <v>2</v>
      </c>
      <c r="G48" s="18">
        <f>[3]流行!G44</f>
        <v>1</v>
      </c>
      <c r="H48" s="18">
        <f>[3]流行!H44</f>
        <v>1</v>
      </c>
      <c r="I48" s="18">
        <f>[3]流行!I44</f>
        <v>0</v>
      </c>
      <c r="J48" s="18">
        <f>[3]流行!J44</f>
        <v>3</v>
      </c>
      <c r="K48" s="18">
        <f>[3]流行!K44</f>
        <v>3</v>
      </c>
      <c r="L48" s="18">
        <f>[3]流行!L44</f>
        <v>0</v>
      </c>
      <c r="M48" s="18">
        <f>[3]流行!M44</f>
        <v>1</v>
      </c>
      <c r="N48" s="18">
        <f>[3]流行!N44</f>
        <v>1</v>
      </c>
      <c r="O48" s="18">
        <f>[3]流行!O44</f>
        <v>0</v>
      </c>
      <c r="P48" s="18">
        <f>[3]流行!P44</f>
        <v>1</v>
      </c>
      <c r="Q48" s="18">
        <f>[3]流行!Q44</f>
        <v>1</v>
      </c>
      <c r="R48" s="18">
        <f>[3]流行!R44</f>
        <v>9</v>
      </c>
      <c r="S48" s="18">
        <f>[3]流行!S44</f>
        <v>2</v>
      </c>
      <c r="T48" s="18">
        <f>[3]流行!T44</f>
        <v>3</v>
      </c>
      <c r="U48" s="18">
        <f>[3]流行!U44</f>
        <v>3</v>
      </c>
      <c r="V48" s="18">
        <f>[3]流行!V44</f>
        <v>0</v>
      </c>
      <c r="W48" s="25"/>
      <c r="X48" s="25">
        <f t="shared" si="0"/>
        <v>34</v>
      </c>
      <c r="Y48" s="25" t="b">
        <f t="shared" si="1"/>
        <v>1</v>
      </c>
    </row>
    <row r="49" spans="2:25">
      <c r="B49" s="17">
        <v>44</v>
      </c>
      <c r="C49" s="17">
        <f>[3]流行!C45</f>
        <v>39</v>
      </c>
      <c r="D49" s="17">
        <f>[3]流行!D45</f>
        <v>0</v>
      </c>
      <c r="E49" s="17">
        <f>[3]流行!E45</f>
        <v>1</v>
      </c>
      <c r="F49" s="17">
        <f>[3]流行!F45</f>
        <v>1</v>
      </c>
      <c r="G49" s="17">
        <f>[3]流行!G45</f>
        <v>3</v>
      </c>
      <c r="H49" s="17">
        <f>[3]流行!H45</f>
        <v>1</v>
      </c>
      <c r="I49" s="17">
        <f>[3]流行!I45</f>
        <v>1</v>
      </c>
      <c r="J49" s="17">
        <f>[3]流行!J45</f>
        <v>2</v>
      </c>
      <c r="K49" s="17">
        <f>[3]流行!K45</f>
        <v>1</v>
      </c>
      <c r="L49" s="17">
        <f>[3]流行!L45</f>
        <v>1</v>
      </c>
      <c r="M49" s="17">
        <f>[3]流行!M45</f>
        <v>0</v>
      </c>
      <c r="N49" s="17">
        <f>[3]流行!N45</f>
        <v>0</v>
      </c>
      <c r="O49" s="17">
        <f>[3]流行!O45</f>
        <v>2</v>
      </c>
      <c r="P49" s="17">
        <f>[3]流行!P45</f>
        <v>1</v>
      </c>
      <c r="Q49" s="17">
        <f>[3]流行!Q45</f>
        <v>8</v>
      </c>
      <c r="R49" s="17">
        <f>[3]流行!R45</f>
        <v>10</v>
      </c>
      <c r="S49" s="17">
        <f>[3]流行!S45</f>
        <v>2</v>
      </c>
      <c r="T49" s="17">
        <f>[3]流行!T45</f>
        <v>1</v>
      </c>
      <c r="U49" s="17">
        <f>[3]流行!U45</f>
        <v>2</v>
      </c>
      <c r="V49" s="17">
        <f>[3]流行!V45</f>
        <v>2</v>
      </c>
      <c r="X49">
        <f t="shared" si="0"/>
        <v>39</v>
      </c>
      <c r="Y49" t="b">
        <f t="shared" si="1"/>
        <v>1</v>
      </c>
    </row>
    <row r="50" spans="2:25">
      <c r="B50" s="18">
        <v>45</v>
      </c>
      <c r="C50" s="18">
        <f>[3]流行!C46</f>
        <v>32</v>
      </c>
      <c r="D50" s="18">
        <f>[3]流行!D46</f>
        <v>0</v>
      </c>
      <c r="E50" s="18">
        <f>[3]流行!E46</f>
        <v>1</v>
      </c>
      <c r="F50" s="18">
        <f>[3]流行!F46</f>
        <v>2</v>
      </c>
      <c r="G50" s="18">
        <f>[3]流行!G46</f>
        <v>1</v>
      </c>
      <c r="H50" s="18">
        <f>[3]流行!H46</f>
        <v>0</v>
      </c>
      <c r="I50" s="18">
        <f>[3]流行!I46</f>
        <v>3</v>
      </c>
      <c r="J50" s="18">
        <f>[3]流行!J46</f>
        <v>2</v>
      </c>
      <c r="K50" s="18">
        <f>[3]流行!K46</f>
        <v>0</v>
      </c>
      <c r="L50" s="18">
        <f>[3]流行!L46</f>
        <v>0</v>
      </c>
      <c r="M50" s="18">
        <f>[3]流行!M46</f>
        <v>1</v>
      </c>
      <c r="N50" s="18">
        <f>[3]流行!N46</f>
        <v>1</v>
      </c>
      <c r="O50" s="18">
        <f>[3]流行!O46</f>
        <v>2</v>
      </c>
      <c r="P50" s="18">
        <f>[3]流行!P46</f>
        <v>1</v>
      </c>
      <c r="Q50" s="18">
        <f>[3]流行!Q46</f>
        <v>4</v>
      </c>
      <c r="R50" s="18">
        <f>[3]流行!R46</f>
        <v>3</v>
      </c>
      <c r="S50" s="18">
        <f>[3]流行!S46</f>
        <v>3</v>
      </c>
      <c r="T50" s="18">
        <f>[3]流行!T46</f>
        <v>4</v>
      </c>
      <c r="U50" s="18">
        <f>[3]流行!U46</f>
        <v>3</v>
      </c>
      <c r="V50" s="18">
        <f>[3]流行!V46</f>
        <v>1</v>
      </c>
      <c r="W50" s="25"/>
      <c r="X50" s="25">
        <f t="shared" si="0"/>
        <v>32</v>
      </c>
      <c r="Y50" s="25" t="b">
        <f t="shared" si="1"/>
        <v>1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1779</v>
      </c>
      <c r="D60" s="2">
        <f t="array" ref="D60">+SUM(IF(NOT(ISERROR(D6:D58)),D6:D58))</f>
        <v>7</v>
      </c>
      <c r="E60" s="2">
        <f t="array" ref="E60">+SUM(IF(NOT(ISERROR(E6:E58)),E6:E58))</f>
        <v>16</v>
      </c>
      <c r="F60" s="2">
        <f t="array" ref="F60">+SUM(IF(NOT(ISERROR(F6:F58)),F6:F58))</f>
        <v>72</v>
      </c>
      <c r="G60" s="2">
        <f t="array" ref="G60">+SUM(IF(NOT(ISERROR(G6:G58)),G6:G58))</f>
        <v>67</v>
      </c>
      <c r="H60" s="2">
        <f t="array" ref="H60">+SUM(IF(NOT(ISERROR(H6:H58)),H6:H58))</f>
        <v>77</v>
      </c>
      <c r="I60" s="2">
        <f t="array" ref="I60">+SUM(IF(NOT(ISERROR(I6:I58)),I6:I58))</f>
        <v>75</v>
      </c>
      <c r="J60" s="2">
        <f t="array" ref="J60">+SUM(IF(NOT(ISERROR(J6:J58)),J6:J58))</f>
        <v>68</v>
      </c>
      <c r="K60" s="2">
        <f t="array" ref="K60">+SUM(IF(NOT(ISERROR(K6:K58)),K6:K58))</f>
        <v>56</v>
      </c>
      <c r="L60" s="2">
        <f t="array" ref="L60">+SUM(IF(NOT(ISERROR(L6:L58)),L6:L58))</f>
        <v>42</v>
      </c>
      <c r="M60" s="2">
        <f t="array" ref="M60">+SUM(IF(NOT(ISERROR(M6:M58)),M6:M58))</f>
        <v>47</v>
      </c>
      <c r="N60" s="2">
        <f t="array" ref="N60">+SUM(IF(NOT(ISERROR(N6:N58)),N6:N58))</f>
        <v>44</v>
      </c>
      <c r="O60" s="2">
        <f t="array" ref="O60">+SUM(IF(NOT(ISERROR(O6:O58)),O6:O58))</f>
        <v>108</v>
      </c>
      <c r="P60" s="2">
        <f t="array" ref="P60">+SUM(IF(NOT(ISERROR(P6:P58)),P6:P58))</f>
        <v>49</v>
      </c>
      <c r="Q60" s="2">
        <f t="array" ref="Q60">+SUM(IF(NOT(ISERROR(Q6:Q58)),Q6:Q58))</f>
        <v>144</v>
      </c>
      <c r="R60" s="2">
        <f t="array" ref="R60">+SUM(IF(NOT(ISERROR(R6:R58)),R6:R58))</f>
        <v>265</v>
      </c>
      <c r="S60" s="2">
        <f t="array" ref="S60">+SUM(IF(NOT(ISERROR(S6:S58)),S6:S58))</f>
        <v>201</v>
      </c>
      <c r="T60" s="2">
        <f t="array" ref="T60">+SUM(IF(NOT(ISERROR(T6:T58)),T6:T58))</f>
        <v>151</v>
      </c>
      <c r="U60" s="2">
        <f t="array" ref="U60">+SUM(IF(NOT(ISERROR(U6:U58)),U6:U58))</f>
        <v>158</v>
      </c>
      <c r="V60" s="2">
        <f t="array" ref="V60">+SUM(IF(NOT(ISERROR(V6:V58)),V6:V58))</f>
        <v>132</v>
      </c>
      <c r="W60" s="2"/>
      <c r="X60" s="2">
        <f>SUM(D60:V60)</f>
        <v>1779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0.39347948285553686</v>
      </c>
      <c r="E61" s="4">
        <f t="shared" si="2"/>
        <v>0.89938167509836986</v>
      </c>
      <c r="F61" s="4">
        <f t="shared" si="2"/>
        <v>4.0472175379426645</v>
      </c>
      <c r="G61" s="4">
        <f t="shared" si="2"/>
        <v>3.7661607644744235</v>
      </c>
      <c r="H61" s="4">
        <f t="shared" si="2"/>
        <v>4.3282743114109046</v>
      </c>
      <c r="I61" s="4">
        <f t="shared" si="2"/>
        <v>4.2158516020236094</v>
      </c>
      <c r="J61" s="4">
        <f t="shared" si="2"/>
        <v>3.8223721191680724</v>
      </c>
      <c r="K61" s="4">
        <f t="shared" si="2"/>
        <v>3.1478358628442948</v>
      </c>
      <c r="L61" s="4">
        <f t="shared" si="2"/>
        <v>2.3608768971332208</v>
      </c>
      <c r="M61" s="4">
        <f t="shared" si="2"/>
        <v>2.6419336706014618</v>
      </c>
      <c r="N61" s="4">
        <f t="shared" si="2"/>
        <v>2.4732996065205173</v>
      </c>
      <c r="O61" s="4">
        <f t="shared" si="2"/>
        <v>6.0708263069139967</v>
      </c>
      <c r="P61" s="4">
        <f t="shared" si="2"/>
        <v>2.7543563799887578</v>
      </c>
      <c r="Q61" s="4">
        <f t="shared" si="2"/>
        <v>8.094435075885329</v>
      </c>
      <c r="R61" s="4">
        <f t="shared" si="2"/>
        <v>14.89600899381675</v>
      </c>
      <c r="S61" s="4">
        <f t="shared" si="2"/>
        <v>11.298482293423271</v>
      </c>
      <c r="T61" s="4">
        <f t="shared" si="2"/>
        <v>8.4879145587408651</v>
      </c>
      <c r="U61" s="4">
        <f t="shared" si="2"/>
        <v>8.8813940415964012</v>
      </c>
      <c r="V61" s="4">
        <f t="shared" si="2"/>
        <v>7.4198988195615518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1779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zoomScale="70" zoomScaleNormal="70" workbookViewId="0">
      <pane xSplit="3" ySplit="4" topLeftCell="AG5" activePane="bottomRight" state="frozen"/>
      <selection pane="topRight" activeCell="D1" sqref="D1"/>
      <selection pane="bottomLeft" activeCell="A5" sqref="A5"/>
      <selection pane="bottomRight" activeCell="BF20" sqref="BF20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1" width="9.75" style="38" customWidth="1"/>
    <col min="12" max="12" width="9.75" style="38" customWidth="1" collapsed="1"/>
    <col min="13" max="13" width="9.75" style="38" customWidth="1"/>
    <col min="14" max="43" width="7.625" style="38" customWidth="1"/>
    <col min="44" max="44" width="7.625" style="137" customWidth="1"/>
    <col min="45" max="45" width="8.75" style="38" customWidth="1"/>
    <col min="46" max="46" width="7.625" style="38" customWidth="1" collapsed="1"/>
    <col min="47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111">
        <f>INDEX(カレンダー!$A:$A,MATCH(令和7年各保健所毎集計!BA$4,カレンダー!$B:$B,0))</f>
        <v>9</v>
      </c>
      <c r="BB2" s="111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/>
      <c r="AL3" s="114"/>
      <c r="AM3" s="114"/>
      <c r="AN3" s="140"/>
      <c r="AO3" s="140">
        <v>45839</v>
      </c>
      <c r="AP3" s="140"/>
      <c r="AQ3" s="140"/>
      <c r="AR3" s="140"/>
      <c r="AS3" s="140">
        <v>45870</v>
      </c>
      <c r="AT3" s="170"/>
      <c r="AU3" s="140">
        <v>45870</v>
      </c>
      <c r="AV3" s="140">
        <v>45870</v>
      </c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157">
        <v>41</v>
      </c>
      <c r="BC4" s="156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3">
        <v>45</v>
      </c>
      <c r="BC5" s="158">
        <v>56</v>
      </c>
      <c r="BD5" s="49">
        <v>115</v>
      </c>
      <c r="BE5" s="52">
        <v>120</v>
      </c>
      <c r="BF5" s="51">
        <v>176</v>
      </c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1360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3">
        <v>325</v>
      </c>
      <c r="BC6" s="159">
        <v>242</v>
      </c>
      <c r="BD6" s="50">
        <v>270</v>
      </c>
      <c r="BE6" s="52">
        <v>295</v>
      </c>
      <c r="BF6" s="53">
        <v>249</v>
      </c>
      <c r="BG6" s="50"/>
      <c r="BH6" s="50"/>
      <c r="BI6" s="50"/>
      <c r="BJ6" s="53"/>
      <c r="BK6" s="50"/>
      <c r="BL6" s="50"/>
      <c r="BM6" s="52"/>
      <c r="BN6" s="126">
        <f t="shared" si="0"/>
        <v>6704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3">
        <v>114</v>
      </c>
      <c r="BC7" s="159">
        <v>161</v>
      </c>
      <c r="BD7" s="50">
        <v>166</v>
      </c>
      <c r="BE7" s="52">
        <v>183</v>
      </c>
      <c r="BF7" s="53">
        <v>203</v>
      </c>
      <c r="BG7" s="50"/>
      <c r="BH7" s="50"/>
      <c r="BI7" s="50"/>
      <c r="BJ7" s="53"/>
      <c r="BK7" s="50"/>
      <c r="BL7" s="50"/>
      <c r="BM7" s="52"/>
      <c r="BN7" s="126">
        <f t="shared" si="0"/>
        <v>4471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3">
        <v>123</v>
      </c>
      <c r="BC8" s="159">
        <v>167</v>
      </c>
      <c r="BD8" s="50">
        <v>187</v>
      </c>
      <c r="BE8" s="52">
        <v>219</v>
      </c>
      <c r="BF8" s="53">
        <v>228</v>
      </c>
      <c r="BG8" s="50"/>
      <c r="BH8" s="50"/>
      <c r="BI8" s="50"/>
      <c r="BJ8" s="53"/>
      <c r="BK8" s="50"/>
      <c r="BL8" s="50"/>
      <c r="BM8" s="52"/>
      <c r="BN8" s="126">
        <f t="shared" si="0"/>
        <v>5717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3">
        <v>10</v>
      </c>
      <c r="BC9" s="159">
        <v>6</v>
      </c>
      <c r="BD9" s="50">
        <v>39</v>
      </c>
      <c r="BE9" s="52">
        <v>64</v>
      </c>
      <c r="BF9" s="53">
        <v>89</v>
      </c>
      <c r="BG9" s="50"/>
      <c r="BH9" s="50"/>
      <c r="BI9" s="50"/>
      <c r="BJ9" s="53"/>
      <c r="BK9" s="50"/>
      <c r="BL9" s="50"/>
      <c r="BM9" s="52"/>
      <c r="BN9" s="126">
        <f t="shared" si="0"/>
        <v>699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3">
        <v>30</v>
      </c>
      <c r="BC10" s="160">
        <v>45</v>
      </c>
      <c r="BD10" s="50">
        <v>96</v>
      </c>
      <c r="BE10" s="52">
        <v>190</v>
      </c>
      <c r="BF10" s="53">
        <v>110</v>
      </c>
      <c r="BG10" s="50"/>
      <c r="BH10" s="50"/>
      <c r="BI10" s="50"/>
      <c r="BJ10" s="53"/>
      <c r="BK10" s="50"/>
      <c r="BL10" s="50"/>
      <c r="BM10" s="52"/>
      <c r="BN10" s="126">
        <f t="shared" si="0"/>
        <v>1294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9">
        <v>647</v>
      </c>
      <c r="BC11" s="160">
        <v>677</v>
      </c>
      <c r="BD11" s="77">
        <v>873</v>
      </c>
      <c r="BE11" s="78">
        <v>1071</v>
      </c>
      <c r="BF11" s="79">
        <v>1055</v>
      </c>
      <c r="BG11" s="77"/>
      <c r="BH11" s="77"/>
      <c r="BI11" s="77"/>
      <c r="BJ11" s="79"/>
      <c r="BK11" s="77"/>
      <c r="BL11" s="77"/>
      <c r="BM11" s="78"/>
      <c r="BN11" s="128">
        <f>SUM(N11:BM11)</f>
        <v>20245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7">
        <v>9074</v>
      </c>
      <c r="BC12" s="161">
        <v>12576</v>
      </c>
      <c r="BD12" s="56">
        <v>24276</v>
      </c>
      <c r="BE12" s="58">
        <v>57424</v>
      </c>
      <c r="BF12" s="57">
        <v>84183</v>
      </c>
      <c r="BG12" s="56"/>
      <c r="BH12" s="56"/>
      <c r="BI12" s="56"/>
      <c r="BJ12" s="57"/>
      <c r="BK12" s="56"/>
      <c r="BL12" s="56"/>
      <c r="BM12" s="58"/>
      <c r="BN12" s="129">
        <f t="shared" si="0"/>
        <v>831632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59">
        <v>9</v>
      </c>
      <c r="BC13" s="162">
        <v>11.2</v>
      </c>
      <c r="BD13" s="71">
        <v>23</v>
      </c>
      <c r="BE13" s="74">
        <v>24</v>
      </c>
      <c r="BF13" s="63">
        <v>35.200000000000003</v>
      </c>
      <c r="BG13" s="61"/>
      <c r="BH13" s="61"/>
      <c r="BI13" s="61"/>
      <c r="BJ13" s="59"/>
      <c r="BK13" s="61"/>
      <c r="BL13" s="61"/>
      <c r="BM13" s="62"/>
      <c r="BN13" s="60">
        <f t="shared" si="0"/>
        <v>272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64">
        <v>25</v>
      </c>
      <c r="BC14" s="162">
        <v>18.62</v>
      </c>
      <c r="BD14" s="71">
        <v>20.77</v>
      </c>
      <c r="BE14" s="74">
        <v>22.69</v>
      </c>
      <c r="BF14" s="64">
        <v>19.149999999999999</v>
      </c>
      <c r="BG14" s="61"/>
      <c r="BH14" s="61"/>
      <c r="BI14" s="61"/>
      <c r="BJ14" s="59"/>
      <c r="BK14" s="61"/>
      <c r="BL14" s="61"/>
      <c r="BM14" s="62"/>
      <c r="BN14" s="60">
        <f t="shared" si="0"/>
        <v>441.15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64">
        <v>11.4</v>
      </c>
      <c r="BC15" s="162">
        <v>16.100000000000001</v>
      </c>
      <c r="BD15" s="71">
        <v>16.600000000000001</v>
      </c>
      <c r="BE15" s="74">
        <v>18.3</v>
      </c>
      <c r="BF15" s="64">
        <v>20.3</v>
      </c>
      <c r="BG15" s="61"/>
      <c r="BH15" s="61"/>
      <c r="BI15" s="61"/>
      <c r="BJ15" s="59"/>
      <c r="BK15" s="61"/>
      <c r="BL15" s="61"/>
      <c r="BM15" s="62"/>
      <c r="BN15" s="60">
        <f t="shared" si="0"/>
        <v>403.63000000000011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64">
        <v>10.25</v>
      </c>
      <c r="BC16" s="162">
        <v>13.92</v>
      </c>
      <c r="BD16" s="71">
        <v>15.58</v>
      </c>
      <c r="BE16" s="74">
        <v>18.25</v>
      </c>
      <c r="BF16" s="64">
        <v>19</v>
      </c>
      <c r="BG16" s="61"/>
      <c r="BH16" s="61"/>
      <c r="BI16" s="61"/>
      <c r="BJ16" s="59"/>
      <c r="BK16" s="61"/>
      <c r="BL16" s="61"/>
      <c r="BM16" s="62"/>
      <c r="BN16" s="60">
        <f t="shared" si="0"/>
        <v>434.09999999999991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59">
        <v>5</v>
      </c>
      <c r="BC17" s="163">
        <v>3</v>
      </c>
      <c r="BD17" s="71">
        <v>19.5</v>
      </c>
      <c r="BE17" s="70">
        <v>32</v>
      </c>
      <c r="BF17" s="63">
        <v>44.5</v>
      </c>
      <c r="BG17" s="61"/>
      <c r="BH17" s="61"/>
      <c r="BI17" s="61"/>
      <c r="BJ17" s="59"/>
      <c r="BK17" s="61"/>
      <c r="BL17" s="61"/>
      <c r="BM17" s="62"/>
      <c r="BN17" s="60">
        <f t="shared" si="0"/>
        <v>239.5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64">
        <v>10</v>
      </c>
      <c r="BC18" s="164">
        <v>15</v>
      </c>
      <c r="BD18" s="69">
        <v>32</v>
      </c>
      <c r="BE18" s="70">
        <v>63.33</v>
      </c>
      <c r="BF18" s="63">
        <v>36.67</v>
      </c>
      <c r="BG18" s="61"/>
      <c r="BH18" s="61"/>
      <c r="BI18" s="61"/>
      <c r="BJ18" s="59"/>
      <c r="BK18" s="61"/>
      <c r="BL18" s="61"/>
      <c r="BM18" s="62"/>
      <c r="BN18" s="60">
        <f t="shared" si="0"/>
        <v>431.31000000000006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169">
        <v>14.38</v>
      </c>
      <c r="BC19" s="164">
        <v>15.04</v>
      </c>
      <c r="BD19" s="88">
        <v>19.399999999999999</v>
      </c>
      <c r="BE19" s="103">
        <v>23.8</v>
      </c>
      <c r="BF19" s="169">
        <v>23.44</v>
      </c>
      <c r="BG19" s="81"/>
      <c r="BH19" s="81"/>
      <c r="BI19" s="81"/>
      <c r="BJ19" s="83"/>
      <c r="BK19" s="81"/>
      <c r="BL19" s="81"/>
      <c r="BM19" s="82"/>
      <c r="BN19" s="80">
        <f t="shared" si="0"/>
        <v>401.66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5">
        <v>2.36</v>
      </c>
      <c r="BC20" s="165">
        <v>3.26</v>
      </c>
      <c r="BD20" s="67">
        <v>6.29</v>
      </c>
      <c r="BE20" s="171">
        <v>14.9</v>
      </c>
      <c r="BF20" s="172">
        <v>21.82</v>
      </c>
      <c r="BG20" s="67"/>
      <c r="BH20" s="67"/>
      <c r="BI20" s="67"/>
      <c r="BJ20" s="65"/>
      <c r="BK20" s="67"/>
      <c r="BL20" s="67"/>
      <c r="BM20" s="68"/>
      <c r="BN20" s="66">
        <f t="shared" si="0"/>
        <v>187.75000000000006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3">
        <v>0</v>
      </c>
      <c r="BC21" s="159">
        <v>2</v>
      </c>
      <c r="BD21" s="50">
        <v>1</v>
      </c>
      <c r="BE21" s="52">
        <v>1</v>
      </c>
      <c r="BF21" s="53">
        <v>1</v>
      </c>
      <c r="BG21" s="50"/>
      <c r="BH21" s="50"/>
      <c r="BI21" s="50"/>
      <c r="BJ21" s="53"/>
      <c r="BK21" s="50"/>
      <c r="BL21" s="50"/>
      <c r="BM21" s="52"/>
      <c r="BN21" s="126">
        <f t="shared" si="0"/>
        <v>244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3">
        <v>2</v>
      </c>
      <c r="BC22" s="159">
        <v>1</v>
      </c>
      <c r="BD22" s="50">
        <v>1</v>
      </c>
      <c r="BE22" s="52">
        <v>2</v>
      </c>
      <c r="BF22" s="53">
        <v>0</v>
      </c>
      <c r="BG22" s="50"/>
      <c r="BH22" s="50"/>
      <c r="BI22" s="50"/>
      <c r="BJ22" s="53"/>
      <c r="BK22" s="50"/>
      <c r="BL22" s="50"/>
      <c r="BM22" s="52"/>
      <c r="BN22" s="126">
        <f t="shared" si="0"/>
        <v>467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3">
        <v>0</v>
      </c>
      <c r="BC23" s="159">
        <v>1</v>
      </c>
      <c r="BD23" s="50">
        <v>1</v>
      </c>
      <c r="BE23" s="52">
        <v>1</v>
      </c>
      <c r="BF23" s="53">
        <v>2</v>
      </c>
      <c r="BG23" s="50"/>
      <c r="BH23" s="50"/>
      <c r="BI23" s="50"/>
      <c r="BJ23" s="53"/>
      <c r="BK23" s="50"/>
      <c r="BL23" s="50"/>
      <c r="BM23" s="52"/>
      <c r="BN23" s="126">
        <f t="shared" si="0"/>
        <v>220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3">
        <v>1</v>
      </c>
      <c r="BC24" s="159">
        <v>1</v>
      </c>
      <c r="BD24" s="50">
        <v>3</v>
      </c>
      <c r="BE24" s="52">
        <v>2</v>
      </c>
      <c r="BF24" s="53">
        <v>0</v>
      </c>
      <c r="BG24" s="50"/>
      <c r="BH24" s="50"/>
      <c r="BI24" s="50"/>
      <c r="BJ24" s="53"/>
      <c r="BK24" s="50"/>
      <c r="BL24" s="50"/>
      <c r="BM24" s="52"/>
      <c r="BN24" s="126">
        <f t="shared" si="0"/>
        <v>331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3">
        <v>0</v>
      </c>
      <c r="BC25" s="159">
        <v>0</v>
      </c>
      <c r="BD25" s="50">
        <v>0</v>
      </c>
      <c r="BE25" s="52">
        <v>0</v>
      </c>
      <c r="BF25" s="53">
        <v>0</v>
      </c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3">
        <v>1</v>
      </c>
      <c r="BC26" s="160">
        <v>0</v>
      </c>
      <c r="BD26" s="50">
        <v>0</v>
      </c>
      <c r="BE26" s="52">
        <v>0</v>
      </c>
      <c r="BF26" s="53">
        <v>1</v>
      </c>
      <c r="BG26" s="50"/>
      <c r="BH26" s="50"/>
      <c r="BI26" s="50"/>
      <c r="BJ26" s="53"/>
      <c r="BK26" s="50"/>
      <c r="BL26" s="50"/>
      <c r="BM26" s="52"/>
      <c r="BN26" s="126">
        <f t="shared" si="0"/>
        <v>113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9">
        <v>4</v>
      </c>
      <c r="BC27" s="160">
        <v>5</v>
      </c>
      <c r="BD27" s="77">
        <v>6</v>
      </c>
      <c r="BE27" s="78">
        <v>6</v>
      </c>
      <c r="BF27" s="79">
        <v>4</v>
      </c>
      <c r="BG27" s="77"/>
      <c r="BH27" s="77"/>
      <c r="BI27" s="77"/>
      <c r="BJ27" s="79"/>
      <c r="BK27" s="77"/>
      <c r="BL27" s="77"/>
      <c r="BM27" s="78"/>
      <c r="BN27" s="128">
        <f t="shared" si="0"/>
        <v>1398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7">
        <v>3806</v>
      </c>
      <c r="BC28" s="161">
        <v>2966</v>
      </c>
      <c r="BD28" s="56">
        <v>2924</v>
      </c>
      <c r="BE28" s="58">
        <v>2821</v>
      </c>
      <c r="BF28" s="57">
        <v>2067</v>
      </c>
      <c r="BG28" s="56"/>
      <c r="BH28" s="56"/>
      <c r="BI28" s="56"/>
      <c r="BJ28" s="57"/>
      <c r="BK28" s="56"/>
      <c r="BL28" s="56"/>
      <c r="BM28" s="58"/>
      <c r="BN28" s="129">
        <f t="shared" si="0"/>
        <v>99432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59">
        <v>0</v>
      </c>
      <c r="BC29" s="163">
        <v>0.67</v>
      </c>
      <c r="BD29" s="61">
        <v>0.33</v>
      </c>
      <c r="BE29" s="62">
        <v>0.33</v>
      </c>
      <c r="BF29" s="59">
        <v>0.33</v>
      </c>
      <c r="BG29" s="61"/>
      <c r="BH29" s="61"/>
      <c r="BI29" s="61"/>
      <c r="BJ29" s="59"/>
      <c r="BK29" s="61"/>
      <c r="BL29" s="61"/>
      <c r="BM29" s="62"/>
      <c r="BN29" s="60">
        <f t="shared" si="0"/>
        <v>81.299999999999983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59">
        <v>0.28999999999999998</v>
      </c>
      <c r="BC30" s="163">
        <v>0.14000000000000001</v>
      </c>
      <c r="BD30" s="61">
        <v>0.14000000000000001</v>
      </c>
      <c r="BE30" s="62">
        <v>0.28999999999999998</v>
      </c>
      <c r="BF30" s="59">
        <v>0</v>
      </c>
      <c r="BG30" s="61"/>
      <c r="BH30" s="61"/>
      <c r="BI30" s="61"/>
      <c r="BJ30" s="59"/>
      <c r="BK30" s="61"/>
      <c r="BL30" s="61"/>
      <c r="BM30" s="62"/>
      <c r="BN30" s="60">
        <f t="shared" si="0"/>
        <v>64.33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59">
        <v>0</v>
      </c>
      <c r="BC31" s="163">
        <v>0.17</v>
      </c>
      <c r="BD31" s="61">
        <v>0.17</v>
      </c>
      <c r="BE31" s="62">
        <v>0.17</v>
      </c>
      <c r="BF31" s="59">
        <v>0.33</v>
      </c>
      <c r="BG31" s="61"/>
      <c r="BH31" s="61"/>
      <c r="BI31" s="61"/>
      <c r="BJ31" s="59"/>
      <c r="BK31" s="61"/>
      <c r="BL31" s="61"/>
      <c r="BM31" s="62"/>
      <c r="BN31" s="60">
        <f t="shared" si="0"/>
        <v>36.15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59">
        <v>0.17</v>
      </c>
      <c r="BC32" s="163">
        <v>0.17</v>
      </c>
      <c r="BD32" s="61">
        <v>0.5</v>
      </c>
      <c r="BE32" s="62">
        <v>0.33</v>
      </c>
      <c r="BF32" s="59">
        <v>0</v>
      </c>
      <c r="BG32" s="61"/>
      <c r="BH32" s="61"/>
      <c r="BI32" s="61"/>
      <c r="BJ32" s="59"/>
      <c r="BK32" s="61"/>
      <c r="BL32" s="61"/>
      <c r="BM32" s="62"/>
      <c r="BN32" s="60">
        <f t="shared" si="0"/>
        <v>54.269999999999996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59">
        <v>0</v>
      </c>
      <c r="BC33" s="163">
        <v>0</v>
      </c>
      <c r="BD33" s="61">
        <v>0</v>
      </c>
      <c r="BE33" s="62">
        <v>0</v>
      </c>
      <c r="BF33" s="59">
        <v>0</v>
      </c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59">
        <v>0.5</v>
      </c>
      <c r="BC34" s="166">
        <v>0</v>
      </c>
      <c r="BD34" s="61">
        <v>0</v>
      </c>
      <c r="BE34" s="62">
        <v>0</v>
      </c>
      <c r="BF34" s="59">
        <v>0.5</v>
      </c>
      <c r="BG34" s="61"/>
      <c r="BH34" s="61"/>
      <c r="BI34" s="61"/>
      <c r="BJ34" s="59"/>
      <c r="BK34" s="61"/>
      <c r="BL34" s="61"/>
      <c r="BM34" s="62"/>
      <c r="BN34" s="60">
        <f t="shared" si="0"/>
        <v>56.5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3">
        <v>0.16</v>
      </c>
      <c r="BC35" s="166">
        <v>0.2</v>
      </c>
      <c r="BD35" s="81">
        <v>0.24</v>
      </c>
      <c r="BE35" s="82">
        <v>0.24</v>
      </c>
      <c r="BF35" s="83">
        <v>0.16</v>
      </c>
      <c r="BG35" s="81"/>
      <c r="BH35" s="81"/>
      <c r="BI35" s="81"/>
      <c r="BJ35" s="83"/>
      <c r="BK35" s="81"/>
      <c r="BL35" s="81"/>
      <c r="BM35" s="82"/>
      <c r="BN35" s="80">
        <f t="shared" si="0"/>
        <v>54.959999999999994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5">
        <v>1.63</v>
      </c>
      <c r="BC36" s="165">
        <v>1.26</v>
      </c>
      <c r="BD36" s="67">
        <v>1.24</v>
      </c>
      <c r="BE36" s="68">
        <v>1.21</v>
      </c>
      <c r="BF36" s="65">
        <v>0.88</v>
      </c>
      <c r="BG36" s="67"/>
      <c r="BH36" s="67"/>
      <c r="BI36" s="67"/>
      <c r="BJ36" s="65"/>
      <c r="BK36" s="67"/>
      <c r="BL36" s="67"/>
      <c r="BM36" s="68"/>
      <c r="BN36" s="66">
        <f t="shared" si="0"/>
        <v>38.300000000000004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3">
        <v>1</v>
      </c>
      <c r="BC37" s="159">
        <v>1</v>
      </c>
      <c r="BD37" s="50">
        <v>1</v>
      </c>
      <c r="BE37" s="52">
        <v>1</v>
      </c>
      <c r="BF37" s="53">
        <v>1</v>
      </c>
      <c r="BG37" s="50"/>
      <c r="BH37" s="50"/>
      <c r="BI37" s="50"/>
      <c r="BJ37" s="53"/>
      <c r="BK37" s="50"/>
      <c r="BL37" s="50"/>
      <c r="BM37" s="52"/>
      <c r="BN37" s="126">
        <f t="shared" si="0"/>
        <v>25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3">
        <v>3</v>
      </c>
      <c r="BC38" s="159">
        <v>5</v>
      </c>
      <c r="BD38" s="50">
        <v>6</v>
      </c>
      <c r="BE38" s="52">
        <v>9</v>
      </c>
      <c r="BF38" s="53">
        <v>3</v>
      </c>
      <c r="BG38" s="50"/>
      <c r="BH38" s="50"/>
      <c r="BI38" s="50"/>
      <c r="BJ38" s="53"/>
      <c r="BK38" s="50"/>
      <c r="BL38" s="50"/>
      <c r="BM38" s="52"/>
      <c r="BN38" s="126">
        <f t="shared" si="0"/>
        <v>237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3">
        <v>0</v>
      </c>
      <c r="BC39" s="159">
        <v>0</v>
      </c>
      <c r="BD39" s="50">
        <v>3</v>
      </c>
      <c r="BE39" s="52">
        <v>0</v>
      </c>
      <c r="BF39" s="53">
        <v>0</v>
      </c>
      <c r="BG39" s="50"/>
      <c r="BH39" s="50"/>
      <c r="BI39" s="50"/>
      <c r="BJ39" s="53"/>
      <c r="BK39" s="50"/>
      <c r="BL39" s="50"/>
      <c r="BM39" s="52"/>
      <c r="BN39" s="126">
        <f t="shared" si="0"/>
        <v>83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3">
        <v>2</v>
      </c>
      <c r="BC40" s="159">
        <v>11</v>
      </c>
      <c r="BD40" s="50">
        <v>6</v>
      </c>
      <c r="BE40" s="52">
        <v>12</v>
      </c>
      <c r="BF40" s="53">
        <v>2</v>
      </c>
      <c r="BG40" s="50"/>
      <c r="BH40" s="50"/>
      <c r="BI40" s="50"/>
      <c r="BJ40" s="53"/>
      <c r="BK40" s="50"/>
      <c r="BL40" s="50"/>
      <c r="BM40" s="52"/>
      <c r="BN40" s="126">
        <f t="shared" si="0"/>
        <v>148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3">
        <v>0</v>
      </c>
      <c r="BC41" s="159">
        <v>0</v>
      </c>
      <c r="BD41" s="50">
        <v>0</v>
      </c>
      <c r="BE41" s="52">
        <v>0</v>
      </c>
      <c r="BF41" s="53">
        <v>0</v>
      </c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3">
        <v>0</v>
      </c>
      <c r="BC42" s="160">
        <v>0</v>
      </c>
      <c r="BD42" s="50">
        <v>0</v>
      </c>
      <c r="BE42" s="52">
        <v>0</v>
      </c>
      <c r="BF42" s="53">
        <v>0</v>
      </c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9">
        <v>6</v>
      </c>
      <c r="BC43" s="160">
        <v>17</v>
      </c>
      <c r="BD43" s="77">
        <v>16</v>
      </c>
      <c r="BE43" s="78">
        <v>22</v>
      </c>
      <c r="BF43" s="79">
        <v>6</v>
      </c>
      <c r="BG43" s="77"/>
      <c r="BH43" s="77"/>
      <c r="BI43" s="77"/>
      <c r="BJ43" s="79"/>
      <c r="BK43" s="77"/>
      <c r="BL43" s="77"/>
      <c r="BM43" s="78"/>
      <c r="BN43" s="128">
        <f t="shared" si="0"/>
        <v>503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7">
        <v>606</v>
      </c>
      <c r="BC44" s="161">
        <v>515</v>
      </c>
      <c r="BD44" s="56">
        <v>587</v>
      </c>
      <c r="BE44" s="58">
        <v>612</v>
      </c>
      <c r="BF44" s="57">
        <v>540</v>
      </c>
      <c r="BG44" s="56"/>
      <c r="BH44" s="56"/>
      <c r="BI44" s="56"/>
      <c r="BJ44" s="57"/>
      <c r="BK44" s="56"/>
      <c r="BL44" s="56"/>
      <c r="BM44" s="58"/>
      <c r="BN44" s="129">
        <f t="shared" si="0"/>
        <v>42066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59">
        <v>0.33</v>
      </c>
      <c r="BC45" s="163">
        <v>0.33</v>
      </c>
      <c r="BD45" s="61">
        <v>0.33</v>
      </c>
      <c r="BE45" s="62">
        <v>0.33</v>
      </c>
      <c r="BF45" s="59">
        <v>0.33</v>
      </c>
      <c r="BG45" s="61"/>
      <c r="BH45" s="61"/>
      <c r="BI45" s="61"/>
      <c r="BJ45" s="59"/>
      <c r="BK45" s="61"/>
      <c r="BL45" s="61"/>
      <c r="BM45" s="62"/>
      <c r="BN45" s="60">
        <f t="shared" si="0"/>
        <v>8.3000000000000007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59">
        <v>0.43</v>
      </c>
      <c r="BC46" s="163">
        <v>0.71</v>
      </c>
      <c r="BD46" s="61">
        <v>0.86</v>
      </c>
      <c r="BE46" s="62">
        <v>1.29</v>
      </c>
      <c r="BF46" s="59">
        <v>0.43</v>
      </c>
      <c r="BG46" s="61"/>
      <c r="BH46" s="61"/>
      <c r="BI46" s="61"/>
      <c r="BJ46" s="59"/>
      <c r="BK46" s="61"/>
      <c r="BL46" s="61"/>
      <c r="BM46" s="62"/>
      <c r="BN46" s="60">
        <f t="shared" si="0"/>
        <v>32.74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59">
        <v>0</v>
      </c>
      <c r="BC47" s="163">
        <v>0</v>
      </c>
      <c r="BD47" s="61">
        <v>0.5</v>
      </c>
      <c r="BE47" s="62">
        <v>0</v>
      </c>
      <c r="BF47" s="59">
        <v>0</v>
      </c>
      <c r="BG47" s="61"/>
      <c r="BH47" s="61"/>
      <c r="BI47" s="61"/>
      <c r="BJ47" s="59"/>
      <c r="BK47" s="61"/>
      <c r="BL47" s="61"/>
      <c r="BM47" s="62"/>
      <c r="BN47" s="60">
        <f t="shared" si="0"/>
        <v>13.42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59">
        <v>0.33</v>
      </c>
      <c r="BC48" s="163">
        <v>1.83</v>
      </c>
      <c r="BD48" s="61">
        <v>1</v>
      </c>
      <c r="BE48" s="62">
        <v>2</v>
      </c>
      <c r="BF48" s="59">
        <v>0.33</v>
      </c>
      <c r="BG48" s="61"/>
      <c r="BH48" s="61"/>
      <c r="BI48" s="61"/>
      <c r="BJ48" s="59"/>
      <c r="BK48" s="61"/>
      <c r="BL48" s="61"/>
      <c r="BM48" s="62"/>
      <c r="BN48" s="60">
        <f t="shared" si="0"/>
        <v>23.789999999999992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59">
        <v>0</v>
      </c>
      <c r="BC49" s="163">
        <v>0</v>
      </c>
      <c r="BD49" s="61">
        <v>0</v>
      </c>
      <c r="BE49" s="62">
        <v>0</v>
      </c>
      <c r="BF49" s="59">
        <v>0</v>
      </c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59">
        <v>0</v>
      </c>
      <c r="BC50" s="166">
        <v>0</v>
      </c>
      <c r="BD50" s="61">
        <v>0</v>
      </c>
      <c r="BE50" s="62">
        <v>0</v>
      </c>
      <c r="BF50" s="59">
        <v>0</v>
      </c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3">
        <v>0.24</v>
      </c>
      <c r="BC51" s="166">
        <v>0.68</v>
      </c>
      <c r="BD51" s="81">
        <v>0.64</v>
      </c>
      <c r="BE51" s="82">
        <v>0.88</v>
      </c>
      <c r="BF51" s="83">
        <v>0.24</v>
      </c>
      <c r="BG51" s="81"/>
      <c r="BH51" s="81"/>
      <c r="BI51" s="81"/>
      <c r="BJ51" s="83"/>
      <c r="BK51" s="81"/>
      <c r="BL51" s="81"/>
      <c r="BM51" s="82"/>
      <c r="BN51" s="80">
        <f t="shared" si="0"/>
        <v>19.479999999999997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5">
        <v>0.26</v>
      </c>
      <c r="BC52" s="165">
        <v>0.22</v>
      </c>
      <c r="BD52" s="67">
        <v>0.25</v>
      </c>
      <c r="BE52" s="68">
        <v>0.26</v>
      </c>
      <c r="BF52" s="65">
        <v>0.23</v>
      </c>
      <c r="BG52" s="67"/>
      <c r="BH52" s="67"/>
      <c r="BI52" s="67"/>
      <c r="BJ52" s="65"/>
      <c r="BK52" s="67"/>
      <c r="BL52" s="67"/>
      <c r="BM52" s="68"/>
      <c r="BN52" s="66">
        <f t="shared" si="0"/>
        <v>16.740000000000002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3">
        <v>2</v>
      </c>
      <c r="BC53" s="159">
        <v>1</v>
      </c>
      <c r="BD53" s="50">
        <v>5</v>
      </c>
      <c r="BE53" s="52">
        <v>7</v>
      </c>
      <c r="BF53" s="53">
        <v>3</v>
      </c>
      <c r="BG53" s="50"/>
      <c r="BH53" s="50"/>
      <c r="BI53" s="50"/>
      <c r="BJ53" s="53"/>
      <c r="BK53" s="50"/>
      <c r="BL53" s="50"/>
      <c r="BM53" s="52"/>
      <c r="BN53" s="126">
        <f t="shared" si="0"/>
        <v>191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3">
        <v>18</v>
      </c>
      <c r="BC54" s="159">
        <v>4</v>
      </c>
      <c r="BD54" s="50">
        <v>7</v>
      </c>
      <c r="BE54" s="52">
        <v>10</v>
      </c>
      <c r="BF54" s="53">
        <v>12</v>
      </c>
      <c r="BG54" s="50"/>
      <c r="BH54" s="50"/>
      <c r="BI54" s="50"/>
      <c r="BJ54" s="53"/>
      <c r="BK54" s="50"/>
      <c r="BL54" s="50"/>
      <c r="BM54" s="52"/>
      <c r="BN54" s="126">
        <f t="shared" si="0"/>
        <v>684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3">
        <v>7</v>
      </c>
      <c r="BC55" s="159">
        <v>2</v>
      </c>
      <c r="BD55" s="50">
        <v>4</v>
      </c>
      <c r="BE55" s="52">
        <v>5</v>
      </c>
      <c r="BF55" s="53">
        <v>3</v>
      </c>
      <c r="BG55" s="50"/>
      <c r="BH55" s="50"/>
      <c r="BI55" s="50"/>
      <c r="BJ55" s="53"/>
      <c r="BK55" s="50"/>
      <c r="BL55" s="50"/>
      <c r="BM55" s="52"/>
      <c r="BN55" s="126">
        <f t="shared" si="0"/>
        <v>268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3">
        <v>2</v>
      </c>
      <c r="BC56" s="159">
        <v>5</v>
      </c>
      <c r="BD56" s="50">
        <v>6</v>
      </c>
      <c r="BE56" s="52">
        <v>6</v>
      </c>
      <c r="BF56" s="53">
        <v>6</v>
      </c>
      <c r="BG56" s="50"/>
      <c r="BH56" s="50"/>
      <c r="BI56" s="50"/>
      <c r="BJ56" s="53"/>
      <c r="BK56" s="50"/>
      <c r="BL56" s="50"/>
      <c r="BM56" s="52"/>
      <c r="BN56" s="126">
        <f t="shared" si="0"/>
        <v>367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3">
        <v>1</v>
      </c>
      <c r="BC57" s="159">
        <v>0</v>
      </c>
      <c r="BD57" s="50">
        <v>0</v>
      </c>
      <c r="BE57" s="52">
        <v>0</v>
      </c>
      <c r="BF57" s="53">
        <v>1</v>
      </c>
      <c r="BG57" s="50"/>
      <c r="BH57" s="50"/>
      <c r="BI57" s="50"/>
      <c r="BJ57" s="53"/>
      <c r="BK57" s="50"/>
      <c r="BL57" s="50"/>
      <c r="BM57" s="52"/>
      <c r="BN57" s="126">
        <f t="shared" si="0"/>
        <v>50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3">
        <v>6</v>
      </c>
      <c r="BC58" s="160">
        <v>3</v>
      </c>
      <c r="BD58" s="50">
        <v>2</v>
      </c>
      <c r="BE58" s="52">
        <v>1</v>
      </c>
      <c r="BF58" s="53">
        <v>2</v>
      </c>
      <c r="BG58" s="50"/>
      <c r="BH58" s="50"/>
      <c r="BI58" s="50"/>
      <c r="BJ58" s="53"/>
      <c r="BK58" s="50"/>
      <c r="BL58" s="50"/>
      <c r="BM58" s="52"/>
      <c r="BN58" s="126">
        <f t="shared" si="0"/>
        <v>378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9">
        <v>36</v>
      </c>
      <c r="BC59" s="160">
        <v>15</v>
      </c>
      <c r="BD59" s="77">
        <v>24</v>
      </c>
      <c r="BE59" s="78">
        <v>29</v>
      </c>
      <c r="BF59" s="79">
        <v>27</v>
      </c>
      <c r="BG59" s="77"/>
      <c r="BH59" s="77"/>
      <c r="BI59" s="77"/>
      <c r="BJ59" s="79"/>
      <c r="BK59" s="77"/>
      <c r="BL59" s="77"/>
      <c r="BM59" s="78"/>
      <c r="BN59" s="128">
        <f t="shared" si="0"/>
        <v>1938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7">
        <v>4512</v>
      </c>
      <c r="BC60" s="161">
        <v>3550</v>
      </c>
      <c r="BD60" s="56">
        <v>4448</v>
      </c>
      <c r="BE60" s="58">
        <v>5104</v>
      </c>
      <c r="BF60" s="57">
        <v>4623</v>
      </c>
      <c r="BG60" s="56"/>
      <c r="BH60" s="56"/>
      <c r="BI60" s="56"/>
      <c r="BJ60" s="57"/>
      <c r="BK60" s="56"/>
      <c r="BL60" s="56"/>
      <c r="BM60" s="58"/>
      <c r="BN60" s="129">
        <f t="shared" si="0"/>
        <v>242459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59">
        <v>0.67</v>
      </c>
      <c r="BC61" s="163">
        <v>0.33</v>
      </c>
      <c r="BD61" s="61">
        <v>1.67</v>
      </c>
      <c r="BE61" s="62">
        <v>2.33</v>
      </c>
      <c r="BF61" s="59">
        <v>1</v>
      </c>
      <c r="BG61" s="61"/>
      <c r="BH61" s="61"/>
      <c r="BI61" s="61"/>
      <c r="BJ61" s="59"/>
      <c r="BK61" s="61"/>
      <c r="BL61" s="61"/>
      <c r="BM61" s="62"/>
      <c r="BN61" s="60">
        <f t="shared" si="0"/>
        <v>63.67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59">
        <v>2.57</v>
      </c>
      <c r="BC62" s="163">
        <v>0.56999999999999995</v>
      </c>
      <c r="BD62" s="61">
        <v>1</v>
      </c>
      <c r="BE62" s="62">
        <v>1.43</v>
      </c>
      <c r="BF62" s="59">
        <v>1.71</v>
      </c>
      <c r="BG62" s="61"/>
      <c r="BH62" s="61"/>
      <c r="BI62" s="61"/>
      <c r="BJ62" s="59"/>
      <c r="BK62" s="61"/>
      <c r="BL62" s="61"/>
      <c r="BM62" s="62"/>
      <c r="BN62" s="60">
        <f t="shared" si="0"/>
        <v>84.919999999999987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59">
        <v>1.17</v>
      </c>
      <c r="BC63" s="163">
        <v>0.33</v>
      </c>
      <c r="BD63" s="61">
        <v>0.67</v>
      </c>
      <c r="BE63" s="62">
        <v>0.83</v>
      </c>
      <c r="BF63" s="59">
        <v>0.5</v>
      </c>
      <c r="BG63" s="61"/>
      <c r="BH63" s="61"/>
      <c r="BI63" s="61"/>
      <c r="BJ63" s="59"/>
      <c r="BK63" s="61"/>
      <c r="BL63" s="61"/>
      <c r="BM63" s="62"/>
      <c r="BN63" s="60">
        <f t="shared" si="0"/>
        <v>41.999999999999993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59">
        <v>0.33</v>
      </c>
      <c r="BC64" s="163">
        <v>0.83</v>
      </c>
      <c r="BD64" s="61">
        <v>1</v>
      </c>
      <c r="BE64" s="62">
        <v>1</v>
      </c>
      <c r="BF64" s="59">
        <v>1</v>
      </c>
      <c r="BG64" s="61"/>
      <c r="BH64" s="61"/>
      <c r="BI64" s="61"/>
      <c r="BJ64" s="59"/>
      <c r="BK64" s="61"/>
      <c r="BL64" s="61"/>
      <c r="BM64" s="62"/>
      <c r="BN64" s="60">
        <f t="shared" si="0"/>
        <v>54.03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59">
        <v>1</v>
      </c>
      <c r="BC65" s="163">
        <v>0</v>
      </c>
      <c r="BD65" s="61">
        <v>0</v>
      </c>
      <c r="BE65" s="62">
        <v>0</v>
      </c>
      <c r="BF65" s="59">
        <v>1</v>
      </c>
      <c r="BG65" s="61"/>
      <c r="BH65" s="61"/>
      <c r="BI65" s="61"/>
      <c r="BJ65" s="59"/>
      <c r="BK65" s="61"/>
      <c r="BL65" s="61"/>
      <c r="BM65" s="62"/>
      <c r="BN65" s="60">
        <f t="shared" si="0"/>
        <v>29.5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59">
        <v>3</v>
      </c>
      <c r="BC66" s="166">
        <v>1.5</v>
      </c>
      <c r="BD66" s="61">
        <v>1</v>
      </c>
      <c r="BE66" s="62">
        <v>0.5</v>
      </c>
      <c r="BF66" s="59">
        <v>1</v>
      </c>
      <c r="BG66" s="61"/>
      <c r="BH66" s="61"/>
      <c r="BI66" s="61"/>
      <c r="BJ66" s="59"/>
      <c r="BK66" s="61"/>
      <c r="BL66" s="61"/>
      <c r="BM66" s="62"/>
      <c r="BN66" s="60">
        <f t="shared" si="0"/>
        <v>189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3">
        <v>1.44</v>
      </c>
      <c r="BC67" s="166">
        <v>0.6</v>
      </c>
      <c r="BD67" s="81">
        <v>0.96</v>
      </c>
      <c r="BE67" s="82">
        <v>1.1599999999999999</v>
      </c>
      <c r="BF67" s="83">
        <v>1.08</v>
      </c>
      <c r="BG67" s="81"/>
      <c r="BH67" s="81"/>
      <c r="BI67" s="81"/>
      <c r="BJ67" s="83"/>
      <c r="BK67" s="81"/>
      <c r="BL67" s="81"/>
      <c r="BM67" s="82"/>
      <c r="BN67" s="80">
        <f t="shared" si="0"/>
        <v>69.549999999999969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5">
        <v>1.93</v>
      </c>
      <c r="BC68" s="165">
        <v>1.51</v>
      </c>
      <c r="BD68" s="67">
        <v>1.89</v>
      </c>
      <c r="BE68" s="68">
        <v>2.1800000000000002</v>
      </c>
      <c r="BF68" s="65">
        <v>1.97</v>
      </c>
      <c r="BG68" s="67"/>
      <c r="BH68" s="67"/>
      <c r="BI68" s="67"/>
      <c r="BJ68" s="65"/>
      <c r="BK68" s="67"/>
      <c r="BL68" s="67"/>
      <c r="BM68" s="68"/>
      <c r="BN68" s="66">
        <f t="shared" si="0"/>
        <v>94.19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3">
        <v>0</v>
      </c>
      <c r="BC69" s="159">
        <v>0</v>
      </c>
      <c r="BD69" s="50">
        <v>1</v>
      </c>
      <c r="BE69" s="52">
        <v>1</v>
      </c>
      <c r="BF69" s="53">
        <v>0</v>
      </c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17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3">
        <v>14</v>
      </c>
      <c r="BC70" s="159">
        <v>20</v>
      </c>
      <c r="BD70" s="50">
        <v>10</v>
      </c>
      <c r="BE70" s="52">
        <v>14</v>
      </c>
      <c r="BF70" s="53">
        <v>12</v>
      </c>
      <c r="BG70" s="50"/>
      <c r="BH70" s="50"/>
      <c r="BI70" s="50"/>
      <c r="BJ70" s="53"/>
      <c r="BK70" s="50"/>
      <c r="BL70" s="50"/>
      <c r="BM70" s="52"/>
      <c r="BN70" s="126">
        <f t="shared" si="1"/>
        <v>688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3">
        <v>29</v>
      </c>
      <c r="BC71" s="159">
        <v>28</v>
      </c>
      <c r="BD71" s="50">
        <v>29</v>
      </c>
      <c r="BE71" s="52">
        <v>25</v>
      </c>
      <c r="BF71" s="53">
        <v>26</v>
      </c>
      <c r="BG71" s="50"/>
      <c r="BH71" s="50"/>
      <c r="BI71" s="50"/>
      <c r="BJ71" s="53"/>
      <c r="BK71" s="50"/>
      <c r="BL71" s="50"/>
      <c r="BM71" s="52"/>
      <c r="BN71" s="126">
        <f t="shared" si="1"/>
        <v>1683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3">
        <v>41</v>
      </c>
      <c r="BC72" s="159">
        <v>41</v>
      </c>
      <c r="BD72" s="50">
        <v>49</v>
      </c>
      <c r="BE72" s="52">
        <v>39</v>
      </c>
      <c r="BF72" s="53">
        <v>31</v>
      </c>
      <c r="BG72" s="50"/>
      <c r="BH72" s="50"/>
      <c r="BI72" s="50"/>
      <c r="BJ72" s="53"/>
      <c r="BK72" s="50"/>
      <c r="BL72" s="50"/>
      <c r="BM72" s="52"/>
      <c r="BN72" s="126">
        <f t="shared" si="1"/>
        <v>1655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3">
        <v>2</v>
      </c>
      <c r="BC73" s="159">
        <v>0</v>
      </c>
      <c r="BD73" s="50">
        <v>1</v>
      </c>
      <c r="BE73" s="52">
        <v>1</v>
      </c>
      <c r="BF73" s="53">
        <v>0</v>
      </c>
      <c r="BG73" s="50"/>
      <c r="BH73" s="50"/>
      <c r="BI73" s="50"/>
      <c r="BJ73" s="53"/>
      <c r="BK73" s="50"/>
      <c r="BL73" s="50"/>
      <c r="BM73" s="52"/>
      <c r="BN73" s="126">
        <f t="shared" si="1"/>
        <v>53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3">
        <v>2</v>
      </c>
      <c r="BC74" s="160">
        <v>4</v>
      </c>
      <c r="BD74" s="50">
        <v>3</v>
      </c>
      <c r="BE74" s="52">
        <v>1</v>
      </c>
      <c r="BF74" s="53">
        <v>2</v>
      </c>
      <c r="BG74" s="50"/>
      <c r="BH74" s="50"/>
      <c r="BI74" s="50"/>
      <c r="BJ74" s="53"/>
      <c r="BK74" s="50"/>
      <c r="BL74" s="50"/>
      <c r="BM74" s="52"/>
      <c r="BN74" s="126">
        <f t="shared" si="1"/>
        <v>244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9">
        <v>88</v>
      </c>
      <c r="BC75" s="160">
        <v>93</v>
      </c>
      <c r="BD75" s="77">
        <v>93</v>
      </c>
      <c r="BE75" s="78">
        <v>81</v>
      </c>
      <c r="BF75" s="79">
        <v>71</v>
      </c>
      <c r="BG75" s="77"/>
      <c r="BH75" s="77"/>
      <c r="BI75" s="77"/>
      <c r="BJ75" s="79"/>
      <c r="BK75" s="77"/>
      <c r="BL75" s="77"/>
      <c r="BM75" s="78"/>
      <c r="BN75" s="128">
        <f t="shared" si="1"/>
        <v>4340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7">
        <v>9169</v>
      </c>
      <c r="BC76" s="161">
        <v>8020</v>
      </c>
      <c r="BD76" s="56">
        <v>8421</v>
      </c>
      <c r="BE76" s="58">
        <v>8946</v>
      </c>
      <c r="BF76" s="57">
        <v>7993</v>
      </c>
      <c r="BG76" s="56"/>
      <c r="BH76" s="56"/>
      <c r="BI76" s="56"/>
      <c r="BJ76" s="57"/>
      <c r="BK76" s="56"/>
      <c r="BL76" s="56"/>
      <c r="BM76" s="58"/>
      <c r="BN76" s="129">
        <f t="shared" si="1"/>
        <v>704705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59">
        <v>0</v>
      </c>
      <c r="BC77" s="163">
        <v>0</v>
      </c>
      <c r="BD77" s="61">
        <v>0.33</v>
      </c>
      <c r="BE77" s="62">
        <v>0.33</v>
      </c>
      <c r="BF77" s="59">
        <v>0</v>
      </c>
      <c r="BG77" s="61"/>
      <c r="BH77" s="61"/>
      <c r="BI77" s="61"/>
      <c r="BJ77" s="59"/>
      <c r="BK77" s="61"/>
      <c r="BL77" s="61"/>
      <c r="BM77" s="62"/>
      <c r="BN77" s="60">
        <f t="shared" si="1"/>
        <v>5.620000000000001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59">
        <v>2</v>
      </c>
      <c r="BC78" s="163">
        <v>2.86</v>
      </c>
      <c r="BD78" s="61">
        <v>1.43</v>
      </c>
      <c r="BE78" s="62">
        <v>2</v>
      </c>
      <c r="BF78" s="59">
        <v>1.71</v>
      </c>
      <c r="BG78" s="61"/>
      <c r="BH78" s="61"/>
      <c r="BI78" s="61"/>
      <c r="BJ78" s="59"/>
      <c r="BK78" s="61"/>
      <c r="BL78" s="61"/>
      <c r="BM78" s="62"/>
      <c r="BN78" s="60">
        <f t="shared" si="1"/>
        <v>86.699999999999974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59">
        <v>4.83</v>
      </c>
      <c r="BC79" s="163">
        <v>4.67</v>
      </c>
      <c r="BD79" s="61">
        <v>4.83</v>
      </c>
      <c r="BE79" s="62">
        <v>4.17</v>
      </c>
      <c r="BF79" s="59">
        <v>4.33</v>
      </c>
      <c r="BG79" s="61"/>
      <c r="BH79" s="61"/>
      <c r="BI79" s="61"/>
      <c r="BJ79" s="59"/>
      <c r="BK79" s="61"/>
      <c r="BL79" s="61"/>
      <c r="BM79" s="62"/>
      <c r="BN79" s="60">
        <f t="shared" si="1"/>
        <v>263.82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59">
        <v>6.83</v>
      </c>
      <c r="BC80" s="163">
        <v>6.83</v>
      </c>
      <c r="BD80" s="61">
        <v>8.17</v>
      </c>
      <c r="BE80" s="62">
        <v>6.5</v>
      </c>
      <c r="BF80" s="59">
        <v>5.17</v>
      </c>
      <c r="BG80" s="61"/>
      <c r="BH80" s="61"/>
      <c r="BI80" s="61"/>
      <c r="BJ80" s="59"/>
      <c r="BK80" s="61"/>
      <c r="BL80" s="61"/>
      <c r="BM80" s="62"/>
      <c r="BN80" s="60">
        <f t="shared" si="1"/>
        <v>265.43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59">
        <v>2</v>
      </c>
      <c r="BC81" s="163">
        <v>0</v>
      </c>
      <c r="BD81" s="61">
        <v>1</v>
      </c>
      <c r="BE81" s="62">
        <v>1</v>
      </c>
      <c r="BF81" s="59">
        <v>0</v>
      </c>
      <c r="BG81" s="61"/>
      <c r="BH81" s="61"/>
      <c r="BI81" s="61"/>
      <c r="BJ81" s="59"/>
      <c r="BK81" s="61"/>
      <c r="BL81" s="61"/>
      <c r="BM81" s="62"/>
      <c r="BN81" s="60">
        <f t="shared" si="1"/>
        <v>41.5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59">
        <v>1</v>
      </c>
      <c r="BC82" s="166">
        <v>2</v>
      </c>
      <c r="BD82" s="61">
        <v>1.5</v>
      </c>
      <c r="BE82" s="62">
        <v>0.5</v>
      </c>
      <c r="BF82" s="59">
        <v>1</v>
      </c>
      <c r="BG82" s="61"/>
      <c r="BH82" s="61"/>
      <c r="BI82" s="61"/>
      <c r="BJ82" s="59"/>
      <c r="BK82" s="61"/>
      <c r="BL82" s="61"/>
      <c r="BM82" s="62"/>
      <c r="BN82" s="60">
        <f t="shared" si="1"/>
        <v>122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3">
        <v>3.52</v>
      </c>
      <c r="BC83" s="166">
        <v>3.72</v>
      </c>
      <c r="BD83" s="81">
        <v>3.72</v>
      </c>
      <c r="BE83" s="82">
        <v>3.24</v>
      </c>
      <c r="BF83" s="83">
        <v>2.84</v>
      </c>
      <c r="BG83" s="81"/>
      <c r="BH83" s="81"/>
      <c r="BI83" s="81"/>
      <c r="BJ83" s="83"/>
      <c r="BK83" s="81"/>
      <c r="BL83" s="81"/>
      <c r="BM83" s="82"/>
      <c r="BN83" s="80">
        <f t="shared" si="1"/>
        <v>161.62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5">
        <v>3.92</v>
      </c>
      <c r="BC84" s="165">
        <v>3.42</v>
      </c>
      <c r="BD84" s="67">
        <v>3.58</v>
      </c>
      <c r="BE84" s="68">
        <v>3.82</v>
      </c>
      <c r="BF84" s="65">
        <v>3.4</v>
      </c>
      <c r="BG84" s="67"/>
      <c r="BH84" s="67"/>
      <c r="BI84" s="67"/>
      <c r="BJ84" s="65"/>
      <c r="BK84" s="67"/>
      <c r="BL84" s="67"/>
      <c r="BM84" s="68"/>
      <c r="BN84" s="66">
        <f t="shared" si="1"/>
        <v>266.48999999999995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3">
        <v>5</v>
      </c>
      <c r="BC85" s="159">
        <v>7</v>
      </c>
      <c r="BD85" s="50">
        <v>3</v>
      </c>
      <c r="BE85" s="52">
        <v>3</v>
      </c>
      <c r="BF85" s="53">
        <v>4</v>
      </c>
      <c r="BG85" s="50"/>
      <c r="BH85" s="50"/>
      <c r="BI85" s="50"/>
      <c r="BJ85" s="53"/>
      <c r="BK85" s="50"/>
      <c r="BL85" s="50"/>
      <c r="BM85" s="52"/>
      <c r="BN85" s="126">
        <f t="shared" si="1"/>
        <v>117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3">
        <v>3</v>
      </c>
      <c r="BC86" s="159">
        <v>2</v>
      </c>
      <c r="BD86" s="50">
        <v>4</v>
      </c>
      <c r="BE86" s="52">
        <v>2</v>
      </c>
      <c r="BF86" s="53">
        <v>1</v>
      </c>
      <c r="BG86" s="50"/>
      <c r="BH86" s="50"/>
      <c r="BI86" s="50"/>
      <c r="BJ86" s="53"/>
      <c r="BK86" s="50"/>
      <c r="BL86" s="50"/>
      <c r="BM86" s="52"/>
      <c r="BN86" s="126">
        <f t="shared" si="1"/>
        <v>272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3">
        <v>6</v>
      </c>
      <c r="BC87" s="159">
        <v>1</v>
      </c>
      <c r="BD87" s="50">
        <v>4</v>
      </c>
      <c r="BE87" s="52">
        <v>0</v>
      </c>
      <c r="BF87" s="53">
        <v>3</v>
      </c>
      <c r="BG87" s="50"/>
      <c r="BH87" s="50"/>
      <c r="BI87" s="50"/>
      <c r="BJ87" s="53"/>
      <c r="BK87" s="50"/>
      <c r="BL87" s="50"/>
      <c r="BM87" s="52"/>
      <c r="BN87" s="126">
        <f t="shared" si="1"/>
        <v>135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3">
        <v>6</v>
      </c>
      <c r="BC88" s="159">
        <v>3</v>
      </c>
      <c r="BD88" s="50">
        <v>7</v>
      </c>
      <c r="BE88" s="52">
        <v>9</v>
      </c>
      <c r="BF88" s="53">
        <v>9</v>
      </c>
      <c r="BG88" s="50"/>
      <c r="BH88" s="50"/>
      <c r="BI88" s="50"/>
      <c r="BJ88" s="53"/>
      <c r="BK88" s="50"/>
      <c r="BL88" s="50"/>
      <c r="BM88" s="52"/>
      <c r="BN88" s="126">
        <f t="shared" si="1"/>
        <v>200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3">
        <v>0</v>
      </c>
      <c r="BC89" s="159">
        <v>0</v>
      </c>
      <c r="BD89" s="50">
        <v>0</v>
      </c>
      <c r="BE89" s="52">
        <v>0</v>
      </c>
      <c r="BF89" s="53">
        <v>0</v>
      </c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3">
        <v>3</v>
      </c>
      <c r="BC90" s="160">
        <v>2</v>
      </c>
      <c r="BD90" s="50">
        <v>3</v>
      </c>
      <c r="BE90" s="52">
        <v>1</v>
      </c>
      <c r="BF90" s="53">
        <v>1</v>
      </c>
      <c r="BG90" s="50"/>
      <c r="BH90" s="50"/>
      <c r="BI90" s="50"/>
      <c r="BJ90" s="53"/>
      <c r="BK90" s="50"/>
      <c r="BL90" s="50"/>
      <c r="BM90" s="52"/>
      <c r="BN90" s="126">
        <f t="shared" si="1"/>
        <v>32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9">
        <v>23</v>
      </c>
      <c r="BC91" s="160">
        <v>15</v>
      </c>
      <c r="BD91" s="77">
        <v>21</v>
      </c>
      <c r="BE91" s="78">
        <v>15</v>
      </c>
      <c r="BF91" s="79">
        <v>18</v>
      </c>
      <c r="BG91" s="77"/>
      <c r="BH91" s="77"/>
      <c r="BI91" s="77"/>
      <c r="BJ91" s="79"/>
      <c r="BK91" s="77"/>
      <c r="BL91" s="77"/>
      <c r="BM91" s="78"/>
      <c r="BN91" s="128">
        <f t="shared" si="1"/>
        <v>756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7">
        <v>516</v>
      </c>
      <c r="BC92" s="161">
        <v>417</v>
      </c>
      <c r="BD92" s="56">
        <v>461</v>
      </c>
      <c r="BE92" s="58">
        <v>493</v>
      </c>
      <c r="BF92" s="57">
        <v>533</v>
      </c>
      <c r="BG92" s="56"/>
      <c r="BH92" s="56"/>
      <c r="BI92" s="56"/>
      <c r="BJ92" s="57"/>
      <c r="BK92" s="56"/>
      <c r="BL92" s="56"/>
      <c r="BM92" s="58"/>
      <c r="BN92" s="129">
        <f t="shared" si="1"/>
        <v>36234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64">
        <v>1.67</v>
      </c>
      <c r="BC93" s="167">
        <v>2.33</v>
      </c>
      <c r="BD93" s="69">
        <v>1</v>
      </c>
      <c r="BE93" s="70">
        <v>1</v>
      </c>
      <c r="BF93" s="63">
        <v>1.33</v>
      </c>
      <c r="BG93" s="61"/>
      <c r="BH93" s="61"/>
      <c r="BI93" s="61"/>
      <c r="BJ93" s="59"/>
      <c r="BK93" s="61"/>
      <c r="BL93" s="61"/>
      <c r="BM93" s="62"/>
      <c r="BN93" s="60">
        <f t="shared" si="1"/>
        <v>38.989999999999995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59">
        <v>0.43</v>
      </c>
      <c r="BC94" s="163">
        <v>0.28999999999999998</v>
      </c>
      <c r="BD94" s="61">
        <v>0.56999999999999995</v>
      </c>
      <c r="BE94" s="62">
        <v>0.28999999999999998</v>
      </c>
      <c r="BF94" s="59">
        <v>0.14000000000000001</v>
      </c>
      <c r="BG94" s="61"/>
      <c r="BH94" s="61"/>
      <c r="BI94" s="61"/>
      <c r="BJ94" s="59"/>
      <c r="BK94" s="61"/>
      <c r="BL94" s="61"/>
      <c r="BM94" s="62"/>
      <c r="BN94" s="60">
        <f t="shared" si="1"/>
        <v>33.380000000000003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64">
        <v>1</v>
      </c>
      <c r="BC95" s="163">
        <v>0.17</v>
      </c>
      <c r="BD95" s="61">
        <v>0.67</v>
      </c>
      <c r="BE95" s="62">
        <v>0</v>
      </c>
      <c r="BF95" s="59">
        <v>0.5</v>
      </c>
      <c r="BG95" s="61"/>
      <c r="BH95" s="61"/>
      <c r="BI95" s="61"/>
      <c r="BJ95" s="59"/>
      <c r="BK95" s="61"/>
      <c r="BL95" s="61"/>
      <c r="BM95" s="62"/>
      <c r="BN95" s="60">
        <f t="shared" si="1"/>
        <v>21.360000000000007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64">
        <v>1</v>
      </c>
      <c r="BC96" s="163">
        <v>0.5</v>
      </c>
      <c r="BD96" s="71">
        <v>1.17</v>
      </c>
      <c r="BE96" s="74">
        <v>1.5</v>
      </c>
      <c r="BF96" s="64">
        <v>1.5</v>
      </c>
      <c r="BG96" s="61"/>
      <c r="BH96" s="61"/>
      <c r="BI96" s="61"/>
      <c r="BJ96" s="59"/>
      <c r="BK96" s="61"/>
      <c r="BL96" s="61"/>
      <c r="BM96" s="62"/>
      <c r="BN96" s="60">
        <f t="shared" si="1"/>
        <v>30.100000000000009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59">
        <v>0</v>
      </c>
      <c r="BC97" s="163">
        <v>0</v>
      </c>
      <c r="BD97" s="61">
        <v>0</v>
      </c>
      <c r="BE97" s="62">
        <v>0</v>
      </c>
      <c r="BF97" s="59">
        <v>0</v>
      </c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64">
        <v>1.5</v>
      </c>
      <c r="BC98" s="164">
        <v>1</v>
      </c>
      <c r="BD98" s="71">
        <v>1.5</v>
      </c>
      <c r="BE98" s="62">
        <v>0.5</v>
      </c>
      <c r="BF98" s="59">
        <v>0.5</v>
      </c>
      <c r="BG98" s="61"/>
      <c r="BH98" s="61"/>
      <c r="BI98" s="61"/>
      <c r="BJ98" s="59"/>
      <c r="BK98" s="61"/>
      <c r="BL98" s="61"/>
      <c r="BM98" s="62"/>
      <c r="BN98" s="60">
        <f t="shared" si="1"/>
        <v>16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3">
        <v>0.92</v>
      </c>
      <c r="BC99" s="166">
        <v>0.6</v>
      </c>
      <c r="BD99" s="81">
        <v>0.84</v>
      </c>
      <c r="BE99" s="82">
        <v>0.6</v>
      </c>
      <c r="BF99" s="83">
        <v>0.72</v>
      </c>
      <c r="BG99" s="81"/>
      <c r="BH99" s="81"/>
      <c r="BI99" s="81"/>
      <c r="BJ99" s="83"/>
      <c r="BK99" s="81"/>
      <c r="BL99" s="81"/>
      <c r="BM99" s="82"/>
      <c r="BN99" s="80">
        <f t="shared" si="1"/>
        <v>27.500000000000004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5">
        <v>0.22</v>
      </c>
      <c r="BC100" s="165">
        <v>0.18</v>
      </c>
      <c r="BD100" s="67">
        <v>0.2</v>
      </c>
      <c r="BE100" s="68">
        <v>0.21</v>
      </c>
      <c r="BF100" s="65">
        <v>0.23</v>
      </c>
      <c r="BG100" s="67"/>
      <c r="BH100" s="67"/>
      <c r="BI100" s="67"/>
      <c r="BJ100" s="65"/>
      <c r="BK100" s="67"/>
      <c r="BL100" s="67"/>
      <c r="BM100" s="68"/>
      <c r="BN100" s="66">
        <f t="shared" si="1"/>
        <v>14.309999999999999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3">
        <v>7</v>
      </c>
      <c r="BC101" s="159">
        <v>5</v>
      </c>
      <c r="BD101" s="50">
        <v>7</v>
      </c>
      <c r="BE101" s="52">
        <v>3</v>
      </c>
      <c r="BF101" s="53">
        <v>2</v>
      </c>
      <c r="BG101" s="50"/>
      <c r="BH101" s="50"/>
      <c r="BI101" s="50"/>
      <c r="BJ101" s="53"/>
      <c r="BK101" s="50"/>
      <c r="BL101" s="50"/>
      <c r="BM101" s="52"/>
      <c r="BN101" s="126">
        <f t="shared" si="1"/>
        <v>69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3">
        <v>25</v>
      </c>
      <c r="BC102" s="159">
        <v>21</v>
      </c>
      <c r="BD102" s="50">
        <v>19</v>
      </c>
      <c r="BE102" s="52">
        <v>15</v>
      </c>
      <c r="BF102" s="53">
        <v>11</v>
      </c>
      <c r="BG102" s="50"/>
      <c r="BH102" s="50"/>
      <c r="BI102" s="50"/>
      <c r="BJ102" s="53"/>
      <c r="BK102" s="50"/>
      <c r="BL102" s="50"/>
      <c r="BM102" s="52"/>
      <c r="BN102" s="126">
        <f t="shared" si="1"/>
        <v>260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3">
        <v>10</v>
      </c>
      <c r="BC103" s="159">
        <v>2</v>
      </c>
      <c r="BD103" s="50">
        <v>5</v>
      </c>
      <c r="BE103" s="52">
        <v>14</v>
      </c>
      <c r="BF103" s="53">
        <v>11</v>
      </c>
      <c r="BG103" s="50"/>
      <c r="BH103" s="50"/>
      <c r="BI103" s="50"/>
      <c r="BJ103" s="53"/>
      <c r="BK103" s="50"/>
      <c r="BL103" s="50"/>
      <c r="BM103" s="52"/>
      <c r="BN103" s="126">
        <f t="shared" si="1"/>
        <v>151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3">
        <v>10</v>
      </c>
      <c r="BC104" s="159">
        <v>2</v>
      </c>
      <c r="BD104" s="50">
        <v>9</v>
      </c>
      <c r="BE104" s="52">
        <v>3</v>
      </c>
      <c r="BF104" s="53">
        <v>5</v>
      </c>
      <c r="BG104" s="50"/>
      <c r="BH104" s="50"/>
      <c r="BI104" s="50"/>
      <c r="BJ104" s="53"/>
      <c r="BK104" s="50"/>
      <c r="BL104" s="50"/>
      <c r="BM104" s="52"/>
      <c r="BN104" s="126">
        <f t="shared" si="1"/>
        <v>174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3">
        <v>0</v>
      </c>
      <c r="BC105" s="159">
        <v>0</v>
      </c>
      <c r="BD105" s="50">
        <v>0</v>
      </c>
      <c r="BE105" s="52">
        <v>0</v>
      </c>
      <c r="BF105" s="53">
        <v>0</v>
      </c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3">
        <v>1</v>
      </c>
      <c r="BC106" s="160">
        <v>1</v>
      </c>
      <c r="BD106" s="50">
        <v>0</v>
      </c>
      <c r="BE106" s="52">
        <v>1</v>
      </c>
      <c r="BF106" s="53">
        <v>0</v>
      </c>
      <c r="BG106" s="50"/>
      <c r="BH106" s="50"/>
      <c r="BI106" s="50"/>
      <c r="BJ106" s="53"/>
      <c r="BK106" s="50"/>
      <c r="BL106" s="50"/>
      <c r="BM106" s="52"/>
      <c r="BN106" s="126">
        <f t="shared" si="1"/>
        <v>56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9">
        <v>53</v>
      </c>
      <c r="BC107" s="160">
        <v>31</v>
      </c>
      <c r="BD107" s="77">
        <v>40</v>
      </c>
      <c r="BE107" s="78">
        <v>36</v>
      </c>
      <c r="BF107" s="79">
        <v>29</v>
      </c>
      <c r="BG107" s="77"/>
      <c r="BH107" s="77"/>
      <c r="BI107" s="77"/>
      <c r="BJ107" s="79"/>
      <c r="BK107" s="77"/>
      <c r="BL107" s="77"/>
      <c r="BM107" s="78"/>
      <c r="BN107" s="128">
        <f t="shared" si="1"/>
        <v>714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7">
        <v>850</v>
      </c>
      <c r="BC108" s="161">
        <v>653</v>
      </c>
      <c r="BD108" s="56">
        <v>504</v>
      </c>
      <c r="BE108" s="58">
        <v>482</v>
      </c>
      <c r="BF108" s="57">
        <v>340</v>
      </c>
      <c r="BG108" s="56"/>
      <c r="BH108" s="56"/>
      <c r="BI108" s="56"/>
      <c r="BJ108" s="57"/>
      <c r="BK108" s="56"/>
      <c r="BL108" s="56"/>
      <c r="BM108" s="58"/>
      <c r="BN108" s="129">
        <f t="shared" si="1"/>
        <v>27723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59">
        <v>2.33</v>
      </c>
      <c r="BC109" s="163">
        <v>1.67</v>
      </c>
      <c r="BD109" s="61">
        <v>2.33</v>
      </c>
      <c r="BE109" s="62">
        <v>1</v>
      </c>
      <c r="BF109" s="59">
        <v>0.67</v>
      </c>
      <c r="BG109" s="61"/>
      <c r="BH109" s="61"/>
      <c r="BI109" s="61"/>
      <c r="BJ109" s="59"/>
      <c r="BK109" s="61"/>
      <c r="BL109" s="61"/>
      <c r="BM109" s="62"/>
      <c r="BN109" s="60">
        <f t="shared" si="1"/>
        <v>22.980000000000004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59">
        <v>3.57</v>
      </c>
      <c r="BC110" s="163">
        <v>3</v>
      </c>
      <c r="BD110" s="61">
        <v>2.71</v>
      </c>
      <c r="BE110" s="62">
        <v>2.14</v>
      </c>
      <c r="BF110" s="59">
        <v>1.57</v>
      </c>
      <c r="BG110" s="61"/>
      <c r="BH110" s="61"/>
      <c r="BI110" s="61"/>
      <c r="BJ110" s="59"/>
      <c r="BK110" s="61"/>
      <c r="BL110" s="61"/>
      <c r="BM110" s="62"/>
      <c r="BN110" s="60">
        <f t="shared" si="1"/>
        <v>36.440000000000005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59">
        <v>1.67</v>
      </c>
      <c r="BC111" s="163">
        <v>0.33</v>
      </c>
      <c r="BD111" s="61">
        <v>0.83</v>
      </c>
      <c r="BE111" s="62">
        <v>2.33</v>
      </c>
      <c r="BF111" s="59">
        <v>1.83</v>
      </c>
      <c r="BG111" s="61"/>
      <c r="BH111" s="61"/>
      <c r="BI111" s="61"/>
      <c r="BJ111" s="59"/>
      <c r="BK111" s="61"/>
      <c r="BL111" s="61"/>
      <c r="BM111" s="62"/>
      <c r="BN111" s="60">
        <f t="shared" si="1"/>
        <v>24.829999999999991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59">
        <v>1.67</v>
      </c>
      <c r="BC112" s="163">
        <v>0.33</v>
      </c>
      <c r="BD112" s="61">
        <v>1.5</v>
      </c>
      <c r="BE112" s="62">
        <v>0.5</v>
      </c>
      <c r="BF112" s="59">
        <v>0.83</v>
      </c>
      <c r="BG112" s="61"/>
      <c r="BH112" s="61"/>
      <c r="BI112" s="61"/>
      <c r="BJ112" s="59"/>
      <c r="BK112" s="61"/>
      <c r="BL112" s="61"/>
      <c r="BM112" s="62"/>
      <c r="BN112" s="60">
        <f t="shared" si="1"/>
        <v>28.58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59">
        <v>0</v>
      </c>
      <c r="BC113" s="163">
        <v>0</v>
      </c>
      <c r="BD113" s="61">
        <v>0</v>
      </c>
      <c r="BE113" s="62">
        <v>0</v>
      </c>
      <c r="BF113" s="59">
        <v>0</v>
      </c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59">
        <v>0.5</v>
      </c>
      <c r="BC114" s="166">
        <v>0.5</v>
      </c>
      <c r="BD114" s="61">
        <v>0</v>
      </c>
      <c r="BE114" s="62">
        <v>0.5</v>
      </c>
      <c r="BF114" s="59">
        <v>0</v>
      </c>
      <c r="BG114" s="61"/>
      <c r="BH114" s="61"/>
      <c r="BI114" s="61"/>
      <c r="BJ114" s="59"/>
      <c r="BK114" s="61"/>
      <c r="BL114" s="61"/>
      <c r="BM114" s="62"/>
      <c r="BN114" s="60">
        <f t="shared" si="1"/>
        <v>28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3">
        <v>2.12</v>
      </c>
      <c r="BC115" s="166">
        <v>1.24</v>
      </c>
      <c r="BD115" s="81">
        <v>1.6</v>
      </c>
      <c r="BE115" s="82">
        <v>1.44</v>
      </c>
      <c r="BF115" s="83">
        <v>1.1599999999999999</v>
      </c>
      <c r="BG115" s="81"/>
      <c r="BH115" s="81"/>
      <c r="BI115" s="81"/>
      <c r="BJ115" s="83"/>
      <c r="BK115" s="81"/>
      <c r="BL115" s="81"/>
      <c r="BM115" s="82"/>
      <c r="BN115" s="80">
        <f t="shared" si="1"/>
        <v>28.090000000000003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5">
        <v>0.36</v>
      </c>
      <c r="BC116" s="165">
        <v>0.28000000000000003</v>
      </c>
      <c r="BD116" s="67">
        <v>0.21</v>
      </c>
      <c r="BE116" s="68">
        <v>0.21</v>
      </c>
      <c r="BF116" s="65">
        <v>0.14000000000000001</v>
      </c>
      <c r="BG116" s="67"/>
      <c r="BH116" s="67"/>
      <c r="BI116" s="67"/>
      <c r="BJ116" s="65"/>
      <c r="BK116" s="67"/>
      <c r="BL116" s="67"/>
      <c r="BM116" s="68"/>
      <c r="BN116" s="66">
        <f t="shared" si="1"/>
        <v>11.520000000000001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3">
        <v>0</v>
      </c>
      <c r="BC117" s="159">
        <v>0</v>
      </c>
      <c r="BD117" s="50">
        <v>0</v>
      </c>
      <c r="BE117" s="52">
        <v>1</v>
      </c>
      <c r="BF117" s="53">
        <v>1</v>
      </c>
      <c r="BG117" s="50"/>
      <c r="BH117" s="50"/>
      <c r="BI117" s="50"/>
      <c r="BJ117" s="53"/>
      <c r="BK117" s="50"/>
      <c r="BL117" s="50"/>
      <c r="BM117" s="52"/>
      <c r="BN117" s="126">
        <f t="shared" si="1"/>
        <v>23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3">
        <v>12</v>
      </c>
      <c r="BC118" s="159">
        <v>8</v>
      </c>
      <c r="BD118" s="50">
        <v>4</v>
      </c>
      <c r="BE118" s="52">
        <v>1</v>
      </c>
      <c r="BF118" s="53">
        <v>4</v>
      </c>
      <c r="BG118" s="50"/>
      <c r="BH118" s="50"/>
      <c r="BI118" s="50"/>
      <c r="BJ118" s="53"/>
      <c r="BK118" s="50"/>
      <c r="BL118" s="50"/>
      <c r="BM118" s="52"/>
      <c r="BN118" s="126">
        <f t="shared" si="1"/>
        <v>428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3">
        <v>4</v>
      </c>
      <c r="BC119" s="159">
        <v>11</v>
      </c>
      <c r="BD119" s="50">
        <v>7</v>
      </c>
      <c r="BE119" s="52">
        <v>5</v>
      </c>
      <c r="BF119" s="53">
        <v>7</v>
      </c>
      <c r="BG119" s="50"/>
      <c r="BH119" s="50"/>
      <c r="BI119" s="50"/>
      <c r="BJ119" s="53"/>
      <c r="BK119" s="50"/>
      <c r="BL119" s="50"/>
      <c r="BM119" s="52"/>
      <c r="BN119" s="126">
        <f t="shared" si="1"/>
        <v>225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3">
        <v>9</v>
      </c>
      <c r="BC120" s="159">
        <v>6</v>
      </c>
      <c r="BD120" s="50">
        <v>2</v>
      </c>
      <c r="BE120" s="52">
        <v>3</v>
      </c>
      <c r="BF120" s="53">
        <v>4</v>
      </c>
      <c r="BG120" s="50"/>
      <c r="BH120" s="50"/>
      <c r="BI120" s="50"/>
      <c r="BJ120" s="53"/>
      <c r="BK120" s="50"/>
      <c r="BL120" s="50"/>
      <c r="BM120" s="52"/>
      <c r="BN120" s="126">
        <f t="shared" si="1"/>
        <v>202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3">
        <v>0</v>
      </c>
      <c r="BC121" s="159">
        <v>0</v>
      </c>
      <c r="BD121" s="50">
        <v>0</v>
      </c>
      <c r="BE121" s="52">
        <v>0</v>
      </c>
      <c r="BF121" s="53">
        <v>0</v>
      </c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3">
        <v>1</v>
      </c>
      <c r="BC122" s="160">
        <v>9</v>
      </c>
      <c r="BD122" s="50">
        <v>1</v>
      </c>
      <c r="BE122" s="52">
        <v>7</v>
      </c>
      <c r="BF122" s="53">
        <v>1</v>
      </c>
      <c r="BG122" s="50"/>
      <c r="BH122" s="50"/>
      <c r="BI122" s="50"/>
      <c r="BJ122" s="53"/>
      <c r="BK122" s="50"/>
      <c r="BL122" s="50"/>
      <c r="BM122" s="52"/>
      <c r="BN122" s="126">
        <f t="shared" si="1"/>
        <v>88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9">
        <v>26</v>
      </c>
      <c r="BC123" s="160">
        <v>34</v>
      </c>
      <c r="BD123" s="77">
        <v>14</v>
      </c>
      <c r="BE123" s="78">
        <v>17</v>
      </c>
      <c r="BF123" s="79">
        <v>17</v>
      </c>
      <c r="BG123" s="77"/>
      <c r="BH123" s="77"/>
      <c r="BI123" s="77"/>
      <c r="BJ123" s="79"/>
      <c r="BK123" s="77"/>
      <c r="BL123" s="77"/>
      <c r="BM123" s="78"/>
      <c r="BN123" s="128">
        <f t="shared" si="1"/>
        <v>966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7">
        <v>2928</v>
      </c>
      <c r="BC124" s="161">
        <v>2239</v>
      </c>
      <c r="BD124" s="56">
        <v>1772</v>
      </c>
      <c r="BE124" s="58">
        <v>1902</v>
      </c>
      <c r="BF124" s="57">
        <v>1545</v>
      </c>
      <c r="BG124" s="56"/>
      <c r="BH124" s="56"/>
      <c r="BI124" s="56"/>
      <c r="BJ124" s="57"/>
      <c r="BK124" s="56"/>
      <c r="BL124" s="56"/>
      <c r="BM124" s="58"/>
      <c r="BN124" s="129">
        <f t="shared" si="1"/>
        <v>147783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59">
        <v>0</v>
      </c>
      <c r="BC125" s="163">
        <v>0</v>
      </c>
      <c r="BD125" s="61">
        <v>0</v>
      </c>
      <c r="BE125" s="62">
        <v>0.33</v>
      </c>
      <c r="BF125" s="59">
        <v>0.33</v>
      </c>
      <c r="BG125" s="61"/>
      <c r="BH125" s="61"/>
      <c r="BI125" s="61"/>
      <c r="BJ125" s="59"/>
      <c r="BK125" s="61"/>
      <c r="BL125" s="61"/>
      <c r="BM125" s="62"/>
      <c r="BN125" s="60">
        <f t="shared" si="1"/>
        <v>7.66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3">
        <v>1.71</v>
      </c>
      <c r="BC126" s="167">
        <v>1.1399999999999999</v>
      </c>
      <c r="BD126" s="61">
        <v>0.56999999999999995</v>
      </c>
      <c r="BE126" s="62">
        <v>0.14000000000000001</v>
      </c>
      <c r="BF126" s="59">
        <v>0.56999999999999995</v>
      </c>
      <c r="BG126" s="61"/>
      <c r="BH126" s="61"/>
      <c r="BI126" s="61"/>
      <c r="BJ126" s="59"/>
      <c r="BK126" s="61"/>
      <c r="BL126" s="61"/>
      <c r="BM126" s="62"/>
      <c r="BN126" s="60">
        <f t="shared" si="1"/>
        <v>58.09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59">
        <v>0.67</v>
      </c>
      <c r="BC127" s="163">
        <v>1.83</v>
      </c>
      <c r="BD127" s="61">
        <v>1.17</v>
      </c>
      <c r="BE127" s="62">
        <v>0.83</v>
      </c>
      <c r="BF127" s="59">
        <v>1.17</v>
      </c>
      <c r="BG127" s="61"/>
      <c r="BH127" s="61"/>
      <c r="BI127" s="61"/>
      <c r="BJ127" s="59"/>
      <c r="BK127" s="61"/>
      <c r="BL127" s="61"/>
      <c r="BM127" s="62"/>
      <c r="BN127" s="60">
        <f t="shared" si="1"/>
        <v>36.559999999999995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3">
        <v>1.5</v>
      </c>
      <c r="BC128" s="167">
        <v>1</v>
      </c>
      <c r="BD128" s="61">
        <v>0.33</v>
      </c>
      <c r="BE128" s="62">
        <v>0.5</v>
      </c>
      <c r="BF128" s="59">
        <v>0.67</v>
      </c>
      <c r="BG128" s="61"/>
      <c r="BH128" s="61"/>
      <c r="BI128" s="61"/>
      <c r="BJ128" s="59"/>
      <c r="BK128" s="61"/>
      <c r="BL128" s="61"/>
      <c r="BM128" s="62"/>
      <c r="BN128" s="60">
        <f t="shared" si="1"/>
        <v>31.580000000000005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59">
        <v>0</v>
      </c>
      <c r="BC129" s="163">
        <v>0</v>
      </c>
      <c r="BD129" s="61">
        <v>0</v>
      </c>
      <c r="BE129" s="62">
        <v>0</v>
      </c>
      <c r="BF129" s="59">
        <v>0</v>
      </c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59">
        <v>0.5</v>
      </c>
      <c r="BC130" s="168">
        <v>4.5</v>
      </c>
      <c r="BD130" s="61">
        <v>0.5</v>
      </c>
      <c r="BE130" s="70">
        <v>3.5</v>
      </c>
      <c r="BF130" s="59">
        <v>0.5</v>
      </c>
      <c r="BG130" s="61"/>
      <c r="BH130" s="61"/>
      <c r="BI130" s="61"/>
      <c r="BJ130" s="59"/>
      <c r="BK130" s="61"/>
      <c r="BL130" s="61"/>
      <c r="BM130" s="62"/>
      <c r="BN130" s="60">
        <f t="shared" si="1"/>
        <v>44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3">
        <v>1.04</v>
      </c>
      <c r="BC131" s="166">
        <v>1.36</v>
      </c>
      <c r="BD131" s="81">
        <v>0.56000000000000005</v>
      </c>
      <c r="BE131" s="82">
        <v>0.68</v>
      </c>
      <c r="BF131" s="83">
        <v>0.68</v>
      </c>
      <c r="BG131" s="81"/>
      <c r="BH131" s="81"/>
      <c r="BI131" s="81"/>
      <c r="BJ131" s="83"/>
      <c r="BK131" s="81"/>
      <c r="BL131" s="81"/>
      <c r="BM131" s="82"/>
      <c r="BN131" s="80">
        <f t="shared" si="1"/>
        <v>37.03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104">
        <v>1.25</v>
      </c>
      <c r="BC132" s="165">
        <v>0.95</v>
      </c>
      <c r="BD132" s="67">
        <v>0.75</v>
      </c>
      <c r="BE132" s="68">
        <v>0.81</v>
      </c>
      <c r="BF132" s="65">
        <v>0.66</v>
      </c>
      <c r="BG132" s="67"/>
      <c r="BH132" s="67"/>
      <c r="BI132" s="67"/>
      <c r="BJ132" s="65"/>
      <c r="BK132" s="67"/>
      <c r="BL132" s="67"/>
      <c r="BM132" s="68"/>
      <c r="BN132" s="66">
        <f t="shared" si="1"/>
        <v>59.88000000000001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3">
        <v>0</v>
      </c>
      <c r="BC133" s="159">
        <v>0</v>
      </c>
      <c r="BD133" s="50">
        <v>0</v>
      </c>
      <c r="BE133" s="52">
        <v>0</v>
      </c>
      <c r="BF133" s="53">
        <v>0</v>
      </c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3">
        <v>2</v>
      </c>
      <c r="BC134" s="159">
        <v>0</v>
      </c>
      <c r="BD134" s="50">
        <v>4</v>
      </c>
      <c r="BE134" s="52">
        <v>2</v>
      </c>
      <c r="BF134" s="53">
        <v>1</v>
      </c>
      <c r="BG134" s="50"/>
      <c r="BH134" s="50"/>
      <c r="BI134" s="50"/>
      <c r="BJ134" s="53"/>
      <c r="BK134" s="50"/>
      <c r="BL134" s="50"/>
      <c r="BM134" s="52"/>
      <c r="BN134" s="126">
        <f t="shared" si="2"/>
        <v>108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3">
        <v>1</v>
      </c>
      <c r="BC135" s="159">
        <v>0</v>
      </c>
      <c r="BD135" s="50">
        <v>3</v>
      </c>
      <c r="BE135" s="52">
        <v>2</v>
      </c>
      <c r="BF135" s="53">
        <v>1</v>
      </c>
      <c r="BG135" s="50"/>
      <c r="BH135" s="50"/>
      <c r="BI135" s="50"/>
      <c r="BJ135" s="53"/>
      <c r="BK135" s="50"/>
      <c r="BL135" s="50"/>
      <c r="BM135" s="52"/>
      <c r="BN135" s="126">
        <f t="shared" si="2"/>
        <v>84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3">
        <v>5</v>
      </c>
      <c r="BC136" s="159">
        <v>4</v>
      </c>
      <c r="BD136" s="50">
        <v>3</v>
      </c>
      <c r="BE136" s="52">
        <v>2</v>
      </c>
      <c r="BF136" s="53">
        <v>3</v>
      </c>
      <c r="BG136" s="50"/>
      <c r="BH136" s="50"/>
      <c r="BI136" s="50"/>
      <c r="BJ136" s="53"/>
      <c r="BK136" s="50"/>
      <c r="BL136" s="50"/>
      <c r="BM136" s="52"/>
      <c r="BN136" s="126">
        <f t="shared" si="2"/>
        <v>99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3">
        <v>0</v>
      </c>
      <c r="BC137" s="159">
        <v>0</v>
      </c>
      <c r="BD137" s="50">
        <v>0</v>
      </c>
      <c r="BE137" s="52">
        <v>0</v>
      </c>
      <c r="BF137" s="53">
        <v>0</v>
      </c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3">
        <v>0</v>
      </c>
      <c r="BC138" s="160">
        <v>1</v>
      </c>
      <c r="BD138" s="50">
        <v>0</v>
      </c>
      <c r="BE138" s="52">
        <v>0</v>
      </c>
      <c r="BF138" s="53">
        <v>0</v>
      </c>
      <c r="BG138" s="50"/>
      <c r="BH138" s="50"/>
      <c r="BI138" s="50"/>
      <c r="BJ138" s="53"/>
      <c r="BK138" s="50"/>
      <c r="BL138" s="50"/>
      <c r="BM138" s="52"/>
      <c r="BN138" s="126">
        <f t="shared" si="2"/>
        <v>12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9">
        <v>8</v>
      </c>
      <c r="BC139" s="160">
        <v>5</v>
      </c>
      <c r="BD139" s="77">
        <v>10</v>
      </c>
      <c r="BE139" s="78">
        <v>6</v>
      </c>
      <c r="BF139" s="79">
        <v>5</v>
      </c>
      <c r="BG139" s="77"/>
      <c r="BH139" s="77"/>
      <c r="BI139" s="77"/>
      <c r="BJ139" s="79"/>
      <c r="BK139" s="77"/>
      <c r="BL139" s="77"/>
      <c r="BM139" s="78"/>
      <c r="BN139" s="128">
        <f t="shared" si="2"/>
        <v>307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7">
        <v>657</v>
      </c>
      <c r="BC140" s="161">
        <v>600</v>
      </c>
      <c r="BD140" s="56">
        <v>577</v>
      </c>
      <c r="BE140" s="58">
        <v>559</v>
      </c>
      <c r="BF140" s="57">
        <v>512</v>
      </c>
      <c r="BG140" s="56"/>
      <c r="BH140" s="56"/>
      <c r="BI140" s="56"/>
      <c r="BJ140" s="57"/>
      <c r="BK140" s="56"/>
      <c r="BL140" s="56"/>
      <c r="BM140" s="58"/>
      <c r="BN140" s="129">
        <f t="shared" si="2"/>
        <v>31449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59">
        <v>0</v>
      </c>
      <c r="BC141" s="163">
        <v>0</v>
      </c>
      <c r="BD141" s="61">
        <v>0</v>
      </c>
      <c r="BE141" s="62">
        <v>0</v>
      </c>
      <c r="BF141" s="59">
        <v>0</v>
      </c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59">
        <v>0.28999999999999998</v>
      </c>
      <c r="BC142" s="163">
        <v>0</v>
      </c>
      <c r="BD142" s="61">
        <v>0.56999999999999995</v>
      </c>
      <c r="BE142" s="62">
        <v>0.28999999999999998</v>
      </c>
      <c r="BF142" s="59">
        <v>0.14000000000000001</v>
      </c>
      <c r="BG142" s="61"/>
      <c r="BH142" s="61"/>
      <c r="BI142" s="61"/>
      <c r="BJ142" s="59"/>
      <c r="BK142" s="61"/>
      <c r="BL142" s="61"/>
      <c r="BM142" s="62"/>
      <c r="BN142" s="60">
        <f t="shared" si="2"/>
        <v>14.180000000000003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59">
        <v>0.17</v>
      </c>
      <c r="BC143" s="163">
        <v>0</v>
      </c>
      <c r="BD143" s="61">
        <v>0.5</v>
      </c>
      <c r="BE143" s="62">
        <v>0.33</v>
      </c>
      <c r="BF143" s="59">
        <v>0.17</v>
      </c>
      <c r="BG143" s="61"/>
      <c r="BH143" s="61"/>
      <c r="BI143" s="61"/>
      <c r="BJ143" s="59"/>
      <c r="BK143" s="61"/>
      <c r="BL143" s="61"/>
      <c r="BM143" s="62"/>
      <c r="BN143" s="60">
        <f t="shared" si="2"/>
        <v>13.309999999999999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59">
        <v>0.83</v>
      </c>
      <c r="BC144" s="163">
        <v>0.67</v>
      </c>
      <c r="BD144" s="61">
        <v>0.5</v>
      </c>
      <c r="BE144" s="62">
        <v>0.33</v>
      </c>
      <c r="BF144" s="59">
        <v>0.5</v>
      </c>
      <c r="BG144" s="61"/>
      <c r="BH144" s="61"/>
      <c r="BI144" s="61"/>
      <c r="BJ144" s="59"/>
      <c r="BK144" s="61"/>
      <c r="BL144" s="61"/>
      <c r="BM144" s="62"/>
      <c r="BN144" s="60">
        <f t="shared" si="2"/>
        <v>15.49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59">
        <v>0</v>
      </c>
      <c r="BC145" s="163">
        <v>0</v>
      </c>
      <c r="BD145" s="61">
        <v>0</v>
      </c>
      <c r="BE145" s="62">
        <v>0</v>
      </c>
      <c r="BF145" s="59">
        <v>0</v>
      </c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59">
        <v>0</v>
      </c>
      <c r="BC146" s="166">
        <v>0.5</v>
      </c>
      <c r="BD146" s="61">
        <v>0</v>
      </c>
      <c r="BE146" s="62">
        <v>0</v>
      </c>
      <c r="BF146" s="59">
        <v>0</v>
      </c>
      <c r="BG146" s="61"/>
      <c r="BH146" s="61"/>
      <c r="BI146" s="61"/>
      <c r="BJ146" s="59"/>
      <c r="BK146" s="61"/>
      <c r="BL146" s="61"/>
      <c r="BM146" s="62"/>
      <c r="BN146" s="60">
        <f t="shared" si="2"/>
        <v>6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3">
        <v>0.32</v>
      </c>
      <c r="BC147" s="166">
        <v>0.2</v>
      </c>
      <c r="BD147" s="81">
        <v>0.4</v>
      </c>
      <c r="BE147" s="82">
        <v>0.24</v>
      </c>
      <c r="BF147" s="83">
        <v>0.2</v>
      </c>
      <c r="BG147" s="81"/>
      <c r="BH147" s="81"/>
      <c r="BI147" s="81"/>
      <c r="BJ147" s="83"/>
      <c r="BK147" s="81"/>
      <c r="BL147" s="81"/>
      <c r="BM147" s="82"/>
      <c r="BN147" s="80">
        <f t="shared" si="2"/>
        <v>11.520000000000001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5">
        <v>0.28000000000000003</v>
      </c>
      <c r="BC148" s="165">
        <v>0.26</v>
      </c>
      <c r="BD148" s="67">
        <v>0.25</v>
      </c>
      <c r="BE148" s="68">
        <v>0.24</v>
      </c>
      <c r="BF148" s="65">
        <v>0.22</v>
      </c>
      <c r="BG148" s="67"/>
      <c r="BH148" s="67"/>
      <c r="BI148" s="67"/>
      <c r="BJ148" s="65"/>
      <c r="BK148" s="67"/>
      <c r="BL148" s="67"/>
      <c r="BM148" s="68"/>
      <c r="BN148" s="66">
        <f t="shared" si="2"/>
        <v>12.599999999999996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3">
        <v>4</v>
      </c>
      <c r="BC149" s="159">
        <v>0</v>
      </c>
      <c r="BD149" s="50">
        <v>0</v>
      </c>
      <c r="BE149" s="52">
        <v>0</v>
      </c>
      <c r="BF149" s="53">
        <v>0</v>
      </c>
      <c r="BG149" s="50"/>
      <c r="BH149" s="50"/>
      <c r="BI149" s="50"/>
      <c r="BJ149" s="53"/>
      <c r="BK149" s="50"/>
      <c r="BL149" s="50"/>
      <c r="BM149" s="52"/>
      <c r="BN149" s="126">
        <f t="shared" si="2"/>
        <v>15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3">
        <v>2</v>
      </c>
      <c r="BC150" s="159">
        <v>0</v>
      </c>
      <c r="BD150" s="50">
        <v>3</v>
      </c>
      <c r="BE150" s="52">
        <v>0</v>
      </c>
      <c r="BF150" s="53">
        <v>0</v>
      </c>
      <c r="BG150" s="50"/>
      <c r="BH150" s="50"/>
      <c r="BI150" s="50"/>
      <c r="BJ150" s="53"/>
      <c r="BK150" s="50"/>
      <c r="BL150" s="50"/>
      <c r="BM150" s="52"/>
      <c r="BN150" s="126">
        <f t="shared" si="2"/>
        <v>61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3">
        <v>0</v>
      </c>
      <c r="BC151" s="159">
        <v>1</v>
      </c>
      <c r="BD151" s="50">
        <v>1</v>
      </c>
      <c r="BE151" s="52">
        <v>2</v>
      </c>
      <c r="BF151" s="53">
        <v>1</v>
      </c>
      <c r="BG151" s="50"/>
      <c r="BH151" s="50"/>
      <c r="BI151" s="50"/>
      <c r="BJ151" s="53"/>
      <c r="BK151" s="50"/>
      <c r="BL151" s="50"/>
      <c r="BM151" s="52"/>
      <c r="BN151" s="126">
        <f t="shared" si="2"/>
        <v>59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3">
        <v>1</v>
      </c>
      <c r="BC152" s="159">
        <v>0</v>
      </c>
      <c r="BD152" s="50">
        <v>2</v>
      </c>
      <c r="BE152" s="52">
        <v>3</v>
      </c>
      <c r="BF152" s="53">
        <v>5</v>
      </c>
      <c r="BG152" s="50"/>
      <c r="BH152" s="50"/>
      <c r="BI152" s="50"/>
      <c r="BJ152" s="53"/>
      <c r="BK152" s="50"/>
      <c r="BL152" s="50"/>
      <c r="BM152" s="52"/>
      <c r="BN152" s="126">
        <f t="shared" si="2"/>
        <v>129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3">
        <v>0</v>
      </c>
      <c r="BC153" s="159">
        <v>0</v>
      </c>
      <c r="BD153" s="50">
        <v>0</v>
      </c>
      <c r="BE153" s="52">
        <v>0</v>
      </c>
      <c r="BF153" s="53">
        <v>0</v>
      </c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3">
        <v>0</v>
      </c>
      <c r="BC154" s="160">
        <v>0</v>
      </c>
      <c r="BD154" s="50">
        <v>1</v>
      </c>
      <c r="BE154" s="52">
        <v>2</v>
      </c>
      <c r="BF154" s="53">
        <v>0</v>
      </c>
      <c r="BG154" s="50"/>
      <c r="BH154" s="50"/>
      <c r="BI154" s="50"/>
      <c r="BJ154" s="53"/>
      <c r="BK154" s="50"/>
      <c r="BL154" s="50"/>
      <c r="BM154" s="52"/>
      <c r="BN154" s="126">
        <f t="shared" si="2"/>
        <v>14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9">
        <v>7</v>
      </c>
      <c r="BC155" s="160">
        <v>1</v>
      </c>
      <c r="BD155" s="77">
        <v>7</v>
      </c>
      <c r="BE155" s="78">
        <v>7</v>
      </c>
      <c r="BF155" s="79">
        <v>6</v>
      </c>
      <c r="BG155" s="77"/>
      <c r="BH155" s="77"/>
      <c r="BI155" s="77"/>
      <c r="BJ155" s="79"/>
      <c r="BK155" s="77"/>
      <c r="BL155" s="77"/>
      <c r="BM155" s="78"/>
      <c r="BN155" s="128">
        <f t="shared" si="2"/>
        <v>278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7">
        <v>1050</v>
      </c>
      <c r="BC156" s="161">
        <v>592</v>
      </c>
      <c r="BD156" s="56">
        <v>605</v>
      </c>
      <c r="BE156" s="58">
        <v>387</v>
      </c>
      <c r="BF156" s="57">
        <v>218</v>
      </c>
      <c r="BG156" s="56"/>
      <c r="BH156" s="56"/>
      <c r="BI156" s="56"/>
      <c r="BJ156" s="57"/>
      <c r="BK156" s="56"/>
      <c r="BL156" s="56"/>
      <c r="BM156" s="58"/>
      <c r="BN156" s="129">
        <f t="shared" si="2"/>
        <v>48827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59">
        <v>1.33</v>
      </c>
      <c r="BC157" s="163">
        <v>0</v>
      </c>
      <c r="BD157" s="61">
        <v>0</v>
      </c>
      <c r="BE157" s="62">
        <v>0</v>
      </c>
      <c r="BF157" s="59">
        <v>0</v>
      </c>
      <c r="BG157" s="61"/>
      <c r="BH157" s="61"/>
      <c r="BI157" s="61"/>
      <c r="BJ157" s="59"/>
      <c r="BK157" s="61"/>
      <c r="BL157" s="61"/>
      <c r="BM157" s="62"/>
      <c r="BN157" s="60">
        <f t="shared" si="2"/>
        <v>4.9800000000000004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59">
        <v>0.28999999999999998</v>
      </c>
      <c r="BC158" s="163">
        <v>0</v>
      </c>
      <c r="BD158" s="61">
        <v>0.43</v>
      </c>
      <c r="BE158" s="62">
        <v>0</v>
      </c>
      <c r="BF158" s="59">
        <v>0</v>
      </c>
      <c r="BG158" s="61"/>
      <c r="BH158" s="61"/>
      <c r="BI158" s="61"/>
      <c r="BJ158" s="59"/>
      <c r="BK158" s="61"/>
      <c r="BL158" s="61"/>
      <c r="BM158" s="62"/>
      <c r="BN158" s="60">
        <f t="shared" si="2"/>
        <v>8.7299999999999969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59">
        <v>0</v>
      </c>
      <c r="BC159" s="163">
        <v>0.17</v>
      </c>
      <c r="BD159" s="61">
        <v>0.17</v>
      </c>
      <c r="BE159" s="62">
        <v>0.33</v>
      </c>
      <c r="BF159" s="59">
        <v>0.17</v>
      </c>
      <c r="BG159" s="61"/>
      <c r="BH159" s="61"/>
      <c r="BI159" s="61"/>
      <c r="BJ159" s="59"/>
      <c r="BK159" s="61"/>
      <c r="BL159" s="61"/>
      <c r="BM159" s="62"/>
      <c r="BN159" s="60">
        <f t="shared" si="2"/>
        <v>9.85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59">
        <v>0.17</v>
      </c>
      <c r="BC160" s="163">
        <v>0</v>
      </c>
      <c r="BD160" s="61">
        <v>0.33</v>
      </c>
      <c r="BE160" s="62">
        <v>0.5</v>
      </c>
      <c r="BF160" s="59">
        <v>0.83</v>
      </c>
      <c r="BG160" s="61"/>
      <c r="BH160" s="61"/>
      <c r="BI160" s="61"/>
      <c r="BJ160" s="59"/>
      <c r="BK160" s="61"/>
      <c r="BL160" s="61"/>
      <c r="BM160" s="62"/>
      <c r="BN160" s="60">
        <f t="shared" si="2"/>
        <v>21.77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59">
        <v>0</v>
      </c>
      <c r="BC161" s="163">
        <v>0</v>
      </c>
      <c r="BD161" s="61">
        <v>0</v>
      </c>
      <c r="BE161" s="62">
        <v>0</v>
      </c>
      <c r="BF161" s="59">
        <v>0</v>
      </c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59">
        <v>0</v>
      </c>
      <c r="BC162" s="166">
        <v>0</v>
      </c>
      <c r="BD162" s="61">
        <v>0.5</v>
      </c>
      <c r="BE162" s="62">
        <v>1</v>
      </c>
      <c r="BF162" s="59">
        <v>0</v>
      </c>
      <c r="BG162" s="61"/>
      <c r="BH162" s="61"/>
      <c r="BI162" s="61"/>
      <c r="BJ162" s="59"/>
      <c r="BK162" s="61"/>
      <c r="BL162" s="61"/>
      <c r="BM162" s="62"/>
      <c r="BN162" s="60">
        <f t="shared" si="2"/>
        <v>7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3">
        <v>0.28000000000000003</v>
      </c>
      <c r="BC163" s="166">
        <v>0.04</v>
      </c>
      <c r="BD163" s="81">
        <v>0.28000000000000003</v>
      </c>
      <c r="BE163" s="82">
        <v>0.28000000000000003</v>
      </c>
      <c r="BF163" s="83">
        <v>0.24</v>
      </c>
      <c r="BG163" s="81"/>
      <c r="BH163" s="81"/>
      <c r="BI163" s="81"/>
      <c r="BJ163" s="83"/>
      <c r="BK163" s="81"/>
      <c r="BL163" s="81"/>
      <c r="BM163" s="82"/>
      <c r="BN163" s="80">
        <f t="shared" si="2"/>
        <v>11.109999999999998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5">
        <v>0.45</v>
      </c>
      <c r="BC164" s="165">
        <v>0.25</v>
      </c>
      <c r="BD164" s="67">
        <v>0.26</v>
      </c>
      <c r="BE164" s="68">
        <v>0.17</v>
      </c>
      <c r="BF164" s="65">
        <v>0.09</v>
      </c>
      <c r="BG164" s="67"/>
      <c r="BH164" s="67"/>
      <c r="BI164" s="67"/>
      <c r="BJ164" s="65"/>
      <c r="BK164" s="67"/>
      <c r="BL164" s="67"/>
      <c r="BM164" s="68"/>
      <c r="BN164" s="66">
        <f t="shared" si="2"/>
        <v>20.889999999999997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3">
        <v>0</v>
      </c>
      <c r="BC165" s="159">
        <v>0</v>
      </c>
      <c r="BD165" s="50">
        <v>0</v>
      </c>
      <c r="BE165" s="52">
        <v>0</v>
      </c>
      <c r="BF165" s="53">
        <v>0</v>
      </c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3">
        <v>1</v>
      </c>
      <c r="BC166" s="159">
        <v>2</v>
      </c>
      <c r="BD166" s="50">
        <v>0</v>
      </c>
      <c r="BE166" s="52">
        <v>0</v>
      </c>
      <c r="BF166" s="53">
        <v>0</v>
      </c>
      <c r="BG166" s="50"/>
      <c r="BH166" s="50"/>
      <c r="BI166" s="50"/>
      <c r="BJ166" s="53"/>
      <c r="BK166" s="50"/>
      <c r="BL166" s="50"/>
      <c r="BM166" s="52"/>
      <c r="BN166" s="126">
        <f t="shared" si="2"/>
        <v>20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3">
        <v>0</v>
      </c>
      <c r="BC167" s="159">
        <v>0</v>
      </c>
      <c r="BD167" s="50">
        <v>0</v>
      </c>
      <c r="BE167" s="52">
        <v>0</v>
      </c>
      <c r="BF167" s="53">
        <v>0</v>
      </c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3">
        <v>0</v>
      </c>
      <c r="BC168" s="159">
        <v>0</v>
      </c>
      <c r="BD168" s="50">
        <v>2</v>
      </c>
      <c r="BE168" s="52">
        <v>0</v>
      </c>
      <c r="BF168" s="53">
        <v>0</v>
      </c>
      <c r="BG168" s="50"/>
      <c r="BH168" s="50"/>
      <c r="BI168" s="50"/>
      <c r="BJ168" s="53"/>
      <c r="BK168" s="50"/>
      <c r="BL168" s="50"/>
      <c r="BM168" s="52"/>
      <c r="BN168" s="126">
        <f t="shared" si="2"/>
        <v>16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3">
        <v>1</v>
      </c>
      <c r="BC169" s="159">
        <v>0</v>
      </c>
      <c r="BD169" s="50">
        <v>0</v>
      </c>
      <c r="BE169" s="52">
        <v>0</v>
      </c>
      <c r="BF169" s="53">
        <v>0</v>
      </c>
      <c r="BG169" s="50"/>
      <c r="BH169" s="50"/>
      <c r="BI169" s="50"/>
      <c r="BJ169" s="53"/>
      <c r="BK169" s="50"/>
      <c r="BL169" s="50"/>
      <c r="BM169" s="52"/>
      <c r="BN169" s="126">
        <f t="shared" si="2"/>
        <v>1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3">
        <v>0</v>
      </c>
      <c r="BC170" s="160">
        <v>0</v>
      </c>
      <c r="BD170" s="50">
        <v>0</v>
      </c>
      <c r="BE170" s="52">
        <v>0</v>
      </c>
      <c r="BF170" s="53">
        <v>0</v>
      </c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9">
        <v>2</v>
      </c>
      <c r="BC171" s="160">
        <v>2</v>
      </c>
      <c r="BD171" s="77">
        <v>2</v>
      </c>
      <c r="BE171" s="78">
        <v>0</v>
      </c>
      <c r="BF171" s="79">
        <v>0</v>
      </c>
      <c r="BG171" s="77"/>
      <c r="BH171" s="77"/>
      <c r="BI171" s="77"/>
      <c r="BJ171" s="79"/>
      <c r="BK171" s="77"/>
      <c r="BL171" s="77"/>
      <c r="BM171" s="78"/>
      <c r="BN171" s="128">
        <f t="shared" si="2"/>
        <v>59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7">
        <v>111</v>
      </c>
      <c r="BC172" s="161">
        <v>99</v>
      </c>
      <c r="BD172" s="56">
        <v>77</v>
      </c>
      <c r="BE172" s="58">
        <v>81</v>
      </c>
      <c r="BF172" s="57">
        <v>79</v>
      </c>
      <c r="BG172" s="56"/>
      <c r="BH172" s="56"/>
      <c r="BI172" s="56"/>
      <c r="BJ172" s="57"/>
      <c r="BK172" s="56"/>
      <c r="BL172" s="56"/>
      <c r="BM172" s="58"/>
      <c r="BN172" s="129">
        <f t="shared" si="2"/>
        <v>5800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59">
        <v>0</v>
      </c>
      <c r="BC173" s="163">
        <v>0</v>
      </c>
      <c r="BD173" s="61">
        <v>0</v>
      </c>
      <c r="BE173" s="62">
        <v>0</v>
      </c>
      <c r="BF173" s="59">
        <v>0</v>
      </c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59">
        <v>0.14000000000000001</v>
      </c>
      <c r="BC174" s="163">
        <v>0.28999999999999998</v>
      </c>
      <c r="BD174" s="61">
        <v>0</v>
      </c>
      <c r="BE174" s="62">
        <v>0</v>
      </c>
      <c r="BF174" s="59">
        <v>0</v>
      </c>
      <c r="BG174" s="61"/>
      <c r="BH174" s="61"/>
      <c r="BI174" s="61"/>
      <c r="BJ174" s="59"/>
      <c r="BK174" s="61"/>
      <c r="BL174" s="61"/>
      <c r="BM174" s="62"/>
      <c r="BN174" s="60">
        <f t="shared" si="2"/>
        <v>2.370000000000001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59">
        <v>0</v>
      </c>
      <c r="BC175" s="163">
        <v>0</v>
      </c>
      <c r="BD175" s="61">
        <v>0</v>
      </c>
      <c r="BE175" s="62">
        <v>0</v>
      </c>
      <c r="BF175" s="59">
        <v>0</v>
      </c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59">
        <v>0</v>
      </c>
      <c r="BC176" s="163">
        <v>0</v>
      </c>
      <c r="BD176" s="61">
        <v>0.33</v>
      </c>
      <c r="BE176" s="62">
        <v>0</v>
      </c>
      <c r="BF176" s="59">
        <v>0</v>
      </c>
      <c r="BG176" s="61"/>
      <c r="BH176" s="61"/>
      <c r="BI176" s="61"/>
      <c r="BJ176" s="59"/>
      <c r="BK176" s="61"/>
      <c r="BL176" s="61"/>
      <c r="BM176" s="62"/>
      <c r="BN176" s="60">
        <f t="shared" si="2"/>
        <v>2.5299999999999998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59">
        <v>1</v>
      </c>
      <c r="BC177" s="163">
        <v>0</v>
      </c>
      <c r="BD177" s="61">
        <v>0</v>
      </c>
      <c r="BE177" s="62">
        <v>0</v>
      </c>
      <c r="BF177" s="59">
        <v>0</v>
      </c>
      <c r="BG177" s="61"/>
      <c r="BH177" s="61"/>
      <c r="BI177" s="61"/>
      <c r="BJ177" s="59"/>
      <c r="BK177" s="61"/>
      <c r="BL177" s="61"/>
      <c r="BM177" s="62"/>
      <c r="BN177" s="60">
        <f t="shared" si="2"/>
        <v>1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59">
        <v>0</v>
      </c>
      <c r="BC178" s="166">
        <v>0</v>
      </c>
      <c r="BD178" s="61">
        <v>0</v>
      </c>
      <c r="BE178" s="62">
        <v>0</v>
      </c>
      <c r="BF178" s="59">
        <v>0</v>
      </c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3">
        <v>0.08</v>
      </c>
      <c r="BC179" s="166">
        <v>0.08</v>
      </c>
      <c r="BD179" s="81">
        <v>0.08</v>
      </c>
      <c r="BE179" s="82">
        <v>0</v>
      </c>
      <c r="BF179" s="83">
        <v>0</v>
      </c>
      <c r="BG179" s="81"/>
      <c r="BH179" s="81"/>
      <c r="BI179" s="81"/>
      <c r="BJ179" s="83"/>
      <c r="BK179" s="81"/>
      <c r="BL179" s="81"/>
      <c r="BM179" s="82"/>
      <c r="BN179" s="80">
        <f t="shared" si="2"/>
        <v>2.1600000000000006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5">
        <v>0.05</v>
      </c>
      <c r="BC180" s="165">
        <v>0.04</v>
      </c>
      <c r="BD180" s="67">
        <v>0.03</v>
      </c>
      <c r="BE180" s="68">
        <v>0.03</v>
      </c>
      <c r="BF180" s="65">
        <v>0.03</v>
      </c>
      <c r="BG180" s="67"/>
      <c r="BH180" s="67"/>
      <c r="BI180" s="67"/>
      <c r="BJ180" s="65"/>
      <c r="BK180" s="67"/>
      <c r="BL180" s="67"/>
      <c r="BM180" s="68"/>
      <c r="BN180" s="66">
        <f t="shared" si="2"/>
        <v>2.3199999999999998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3">
        <v>0</v>
      </c>
      <c r="BC181" s="159">
        <v>0</v>
      </c>
      <c r="BD181" s="50">
        <v>0</v>
      </c>
      <c r="BE181" s="52">
        <v>0</v>
      </c>
      <c r="BF181" s="53">
        <v>0</v>
      </c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3">
        <v>0</v>
      </c>
      <c r="BC182" s="159">
        <v>0</v>
      </c>
      <c r="BD182" s="50">
        <v>0</v>
      </c>
      <c r="BE182" s="52">
        <v>0</v>
      </c>
      <c r="BF182" s="53">
        <v>0</v>
      </c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3">
        <v>0</v>
      </c>
      <c r="BC183" s="159">
        <v>0</v>
      </c>
      <c r="BD183" s="50">
        <v>0</v>
      </c>
      <c r="BE183" s="52">
        <v>0</v>
      </c>
      <c r="BF183" s="53">
        <v>0</v>
      </c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3">
        <v>0</v>
      </c>
      <c r="BC184" s="159">
        <v>0</v>
      </c>
      <c r="BD184" s="50">
        <v>0</v>
      </c>
      <c r="BE184" s="52">
        <v>0</v>
      </c>
      <c r="BF184" s="53">
        <v>0</v>
      </c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3">
        <v>0</v>
      </c>
      <c r="BC185" s="159">
        <v>0</v>
      </c>
      <c r="BD185" s="50">
        <v>0</v>
      </c>
      <c r="BE185" s="52">
        <v>0</v>
      </c>
      <c r="BF185" s="53">
        <v>0</v>
      </c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3">
        <v>0</v>
      </c>
      <c r="BC186" s="160">
        <v>0</v>
      </c>
      <c r="BD186" s="50">
        <v>0</v>
      </c>
      <c r="BE186" s="52">
        <v>0</v>
      </c>
      <c r="BF186" s="53">
        <v>0</v>
      </c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9">
        <v>0</v>
      </c>
      <c r="BC187" s="160">
        <v>0</v>
      </c>
      <c r="BD187" s="77">
        <v>0</v>
      </c>
      <c r="BE187" s="78">
        <v>0</v>
      </c>
      <c r="BF187" s="79">
        <v>0</v>
      </c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7">
        <v>11</v>
      </c>
      <c r="BC188" s="161">
        <v>7</v>
      </c>
      <c r="BD188" s="56">
        <v>14</v>
      </c>
      <c r="BE188" s="58">
        <v>5</v>
      </c>
      <c r="BF188" s="57">
        <v>5</v>
      </c>
      <c r="BG188" s="56"/>
      <c r="BH188" s="56"/>
      <c r="BI188" s="56"/>
      <c r="BJ188" s="57"/>
      <c r="BK188" s="56"/>
      <c r="BL188" s="56"/>
      <c r="BM188" s="58"/>
      <c r="BN188" s="129">
        <f t="shared" si="2"/>
        <v>994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59">
        <v>0</v>
      </c>
      <c r="BC189" s="163">
        <v>0</v>
      </c>
      <c r="BD189" s="61">
        <v>0</v>
      </c>
      <c r="BE189" s="62">
        <v>0</v>
      </c>
      <c r="BF189" s="59">
        <v>0</v>
      </c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59">
        <v>0</v>
      </c>
      <c r="BC190" s="163">
        <v>0</v>
      </c>
      <c r="BD190" s="61">
        <v>0</v>
      </c>
      <c r="BE190" s="62">
        <v>0</v>
      </c>
      <c r="BF190" s="59">
        <v>0</v>
      </c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59">
        <v>0</v>
      </c>
      <c r="BC191" s="163">
        <v>0</v>
      </c>
      <c r="BD191" s="61">
        <v>0</v>
      </c>
      <c r="BE191" s="62">
        <v>0</v>
      </c>
      <c r="BF191" s="59">
        <v>0</v>
      </c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59">
        <v>0</v>
      </c>
      <c r="BC192" s="163">
        <v>0</v>
      </c>
      <c r="BD192" s="61">
        <v>0</v>
      </c>
      <c r="BE192" s="62">
        <v>0</v>
      </c>
      <c r="BF192" s="59">
        <v>0</v>
      </c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59">
        <v>0</v>
      </c>
      <c r="BC193" s="163">
        <v>0</v>
      </c>
      <c r="BD193" s="61">
        <v>0</v>
      </c>
      <c r="BE193" s="62">
        <v>0</v>
      </c>
      <c r="BF193" s="59">
        <v>0</v>
      </c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59">
        <v>0</v>
      </c>
      <c r="BC194" s="166">
        <v>0</v>
      </c>
      <c r="BD194" s="61">
        <v>0</v>
      </c>
      <c r="BE194" s="62">
        <v>0</v>
      </c>
      <c r="BF194" s="59">
        <v>0</v>
      </c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3">
        <v>0</v>
      </c>
      <c r="BC195" s="166">
        <v>0</v>
      </c>
      <c r="BD195" s="81">
        <v>0</v>
      </c>
      <c r="BE195" s="82">
        <v>0</v>
      </c>
      <c r="BF195" s="83">
        <v>0</v>
      </c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5">
        <v>0.02</v>
      </c>
      <c r="BC196" s="165">
        <v>0.01</v>
      </c>
      <c r="BD196" s="67">
        <v>0.02</v>
      </c>
      <c r="BE196" s="68">
        <v>0.01</v>
      </c>
      <c r="BF196" s="65">
        <v>0.01</v>
      </c>
      <c r="BG196" s="67"/>
      <c r="BH196" s="67"/>
      <c r="BI196" s="67"/>
      <c r="BJ196" s="65"/>
      <c r="BK196" s="67"/>
      <c r="BL196" s="67"/>
      <c r="BM196" s="68"/>
      <c r="BN196" s="66">
        <f t="shared" si="2"/>
        <v>1.4400000000000008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3">
        <v>8</v>
      </c>
      <c r="BC197" s="159">
        <v>10</v>
      </c>
      <c r="BD197" s="50">
        <v>11</v>
      </c>
      <c r="BE197" s="52">
        <v>11</v>
      </c>
      <c r="BF197" s="53">
        <v>15</v>
      </c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100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3">
        <v>6</v>
      </c>
      <c r="BC198" s="159">
        <v>7</v>
      </c>
      <c r="BD198" s="50">
        <v>5</v>
      </c>
      <c r="BE198" s="52">
        <v>3</v>
      </c>
      <c r="BF198" s="53">
        <v>3</v>
      </c>
      <c r="BG198" s="50"/>
      <c r="BH198" s="50"/>
      <c r="BI198" s="50"/>
      <c r="BJ198" s="53"/>
      <c r="BK198" s="50"/>
      <c r="BL198" s="50"/>
      <c r="BM198" s="52"/>
      <c r="BN198" s="126">
        <f t="shared" si="3"/>
        <v>140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3">
        <v>3</v>
      </c>
      <c r="BC199" s="159">
        <v>2</v>
      </c>
      <c r="BD199" s="50">
        <v>1</v>
      </c>
      <c r="BE199" s="52">
        <v>1</v>
      </c>
      <c r="BF199" s="53">
        <v>2</v>
      </c>
      <c r="BG199" s="50"/>
      <c r="BH199" s="50"/>
      <c r="BI199" s="50"/>
      <c r="BJ199" s="53"/>
      <c r="BK199" s="50"/>
      <c r="BL199" s="50"/>
      <c r="BM199" s="52"/>
      <c r="BN199" s="126">
        <f t="shared" si="3"/>
        <v>138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3">
        <v>22</v>
      </c>
      <c r="BC200" s="159">
        <v>18</v>
      </c>
      <c r="BD200" s="50">
        <v>16</v>
      </c>
      <c r="BE200" s="52">
        <v>19</v>
      </c>
      <c r="BF200" s="53">
        <v>9</v>
      </c>
      <c r="BG200" s="50"/>
      <c r="BH200" s="50"/>
      <c r="BI200" s="50"/>
      <c r="BJ200" s="53"/>
      <c r="BK200" s="50"/>
      <c r="BL200" s="50"/>
      <c r="BM200" s="52"/>
      <c r="BN200" s="126">
        <f t="shared" si="3"/>
        <v>543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3">
        <v>0</v>
      </c>
      <c r="BC201" s="159">
        <v>0</v>
      </c>
      <c r="BD201" s="50">
        <v>0</v>
      </c>
      <c r="BE201" s="52">
        <v>1</v>
      </c>
      <c r="BF201" s="53">
        <v>0</v>
      </c>
      <c r="BG201" s="50"/>
      <c r="BH201" s="50"/>
      <c r="BI201" s="50"/>
      <c r="BJ201" s="53"/>
      <c r="BK201" s="50"/>
      <c r="BL201" s="50"/>
      <c r="BM201" s="52"/>
      <c r="BN201" s="126">
        <f t="shared" si="3"/>
        <v>68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3">
        <v>5</v>
      </c>
      <c r="BC202" s="160">
        <v>2</v>
      </c>
      <c r="BD202" s="50">
        <v>1</v>
      </c>
      <c r="BE202" s="52">
        <v>4</v>
      </c>
      <c r="BF202" s="53">
        <v>3</v>
      </c>
      <c r="BG202" s="50"/>
      <c r="BH202" s="50"/>
      <c r="BI202" s="50"/>
      <c r="BJ202" s="53"/>
      <c r="BK202" s="50"/>
      <c r="BL202" s="50"/>
      <c r="BM202" s="52"/>
      <c r="BN202" s="126">
        <f t="shared" si="3"/>
        <v>790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9">
        <v>44</v>
      </c>
      <c r="BC203" s="160">
        <v>39</v>
      </c>
      <c r="BD203" s="77">
        <v>34</v>
      </c>
      <c r="BE203" s="78">
        <v>39</v>
      </c>
      <c r="BF203" s="79">
        <v>32</v>
      </c>
      <c r="BG203" s="77"/>
      <c r="BH203" s="77"/>
      <c r="BI203" s="77"/>
      <c r="BJ203" s="79"/>
      <c r="BK203" s="77"/>
      <c r="BL203" s="77"/>
      <c r="BM203" s="78"/>
      <c r="BN203" s="128">
        <f t="shared" si="3"/>
        <v>1779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7">
        <v>727</v>
      </c>
      <c r="BC204" s="161">
        <v>634</v>
      </c>
      <c r="BD204" s="56">
        <v>671</v>
      </c>
      <c r="BE204" s="58">
        <v>593</v>
      </c>
      <c r="BF204" s="57">
        <v>487</v>
      </c>
      <c r="BG204" s="56"/>
      <c r="BH204" s="56"/>
      <c r="BI204" s="56"/>
      <c r="BJ204" s="57"/>
      <c r="BK204" s="56"/>
      <c r="BL204" s="56"/>
      <c r="BM204" s="58"/>
      <c r="BN204" s="129">
        <f t="shared" si="3"/>
        <v>26723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3">
        <v>8</v>
      </c>
      <c r="BC205" s="167">
        <v>10</v>
      </c>
      <c r="BD205" s="69">
        <v>11</v>
      </c>
      <c r="BE205" s="70">
        <v>11</v>
      </c>
      <c r="BF205" s="63">
        <v>15</v>
      </c>
      <c r="BG205" s="61"/>
      <c r="BH205" s="61"/>
      <c r="BI205" s="61"/>
      <c r="BJ205" s="59"/>
      <c r="BK205" s="61"/>
      <c r="BL205" s="61"/>
      <c r="BM205" s="62"/>
      <c r="BN205" s="60">
        <f t="shared" si="3"/>
        <v>100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59">
        <v>3</v>
      </c>
      <c r="BC206" s="163">
        <v>3.5</v>
      </c>
      <c r="BD206" s="61">
        <v>2.5</v>
      </c>
      <c r="BE206" s="62">
        <v>1.5</v>
      </c>
      <c r="BF206" s="59">
        <v>1.5</v>
      </c>
      <c r="BG206" s="61"/>
      <c r="BH206" s="61"/>
      <c r="BI206" s="61"/>
      <c r="BJ206" s="59"/>
      <c r="BK206" s="61"/>
      <c r="BL206" s="61"/>
      <c r="BM206" s="62"/>
      <c r="BN206" s="60">
        <f t="shared" si="3"/>
        <v>70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59">
        <v>3</v>
      </c>
      <c r="BC207" s="163">
        <v>2</v>
      </c>
      <c r="BD207" s="61">
        <v>1</v>
      </c>
      <c r="BE207" s="62">
        <v>1</v>
      </c>
      <c r="BF207" s="59">
        <v>2</v>
      </c>
      <c r="BG207" s="61"/>
      <c r="BH207" s="61"/>
      <c r="BI207" s="61"/>
      <c r="BJ207" s="59"/>
      <c r="BK207" s="61"/>
      <c r="BL207" s="61"/>
      <c r="BM207" s="62"/>
      <c r="BN207" s="60">
        <f t="shared" si="3"/>
        <v>138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3">
        <v>11</v>
      </c>
      <c r="BC208" s="167">
        <v>6</v>
      </c>
      <c r="BD208" s="69">
        <v>5.33</v>
      </c>
      <c r="BE208" s="70">
        <v>6.33</v>
      </c>
      <c r="BF208" s="59">
        <v>3</v>
      </c>
      <c r="BG208" s="61"/>
      <c r="BH208" s="61"/>
      <c r="BI208" s="61"/>
      <c r="BJ208" s="59"/>
      <c r="BK208" s="61"/>
      <c r="BL208" s="61"/>
      <c r="BM208" s="62"/>
      <c r="BN208" s="60">
        <f t="shared" si="3"/>
        <v>184.62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59">
        <v>0</v>
      </c>
      <c r="BC209" s="163">
        <v>0</v>
      </c>
      <c r="BD209" s="61">
        <v>0</v>
      </c>
      <c r="BE209" s="62">
        <v>1</v>
      </c>
      <c r="BF209" s="59">
        <v>0</v>
      </c>
      <c r="BG209" s="61"/>
      <c r="BH209" s="61"/>
      <c r="BI209" s="61"/>
      <c r="BJ209" s="59"/>
      <c r="BK209" s="61"/>
      <c r="BL209" s="61"/>
      <c r="BM209" s="62"/>
      <c r="BN209" s="60">
        <f t="shared" si="3"/>
        <v>68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59">
        <v>5</v>
      </c>
      <c r="BC210" s="166">
        <v>2</v>
      </c>
      <c r="BD210" s="61">
        <v>1</v>
      </c>
      <c r="BE210" s="62">
        <v>4</v>
      </c>
      <c r="BF210" s="59">
        <v>3</v>
      </c>
      <c r="BG210" s="61"/>
      <c r="BH210" s="61"/>
      <c r="BI210" s="61"/>
      <c r="BJ210" s="59"/>
      <c r="BK210" s="61"/>
      <c r="BL210" s="61"/>
      <c r="BM210" s="62"/>
      <c r="BN210" s="60">
        <f t="shared" si="3"/>
        <v>790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3">
        <v>5.5</v>
      </c>
      <c r="BC211" s="166">
        <v>4.33</v>
      </c>
      <c r="BD211" s="81">
        <v>3.78</v>
      </c>
      <c r="BE211" s="82">
        <v>4.33</v>
      </c>
      <c r="BF211" s="83">
        <v>3.56</v>
      </c>
      <c r="BG211" s="81"/>
      <c r="BH211" s="81"/>
      <c r="BI211" s="81"/>
      <c r="BJ211" s="83"/>
      <c r="BK211" s="81"/>
      <c r="BL211" s="81"/>
      <c r="BM211" s="82"/>
      <c r="BN211" s="80">
        <f t="shared" si="3"/>
        <v>198.29000000000002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5">
        <v>1.05</v>
      </c>
      <c r="BC212" s="165">
        <v>0.91</v>
      </c>
      <c r="BD212" s="67">
        <v>0.96</v>
      </c>
      <c r="BE212" s="68">
        <v>0.86</v>
      </c>
      <c r="BF212" s="65">
        <v>0.7</v>
      </c>
      <c r="BG212" s="67"/>
      <c r="BH212" s="67"/>
      <c r="BI212" s="67"/>
      <c r="BJ212" s="65"/>
      <c r="BK212" s="67"/>
      <c r="BL212" s="67"/>
      <c r="BM212" s="68"/>
      <c r="BN212" s="66">
        <f t="shared" si="3"/>
        <v>38.559999999999995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3">
        <v>0</v>
      </c>
      <c r="BC213" s="159">
        <v>0</v>
      </c>
      <c r="BD213" s="50">
        <v>0</v>
      </c>
      <c r="BE213" s="52">
        <v>0</v>
      </c>
      <c r="BF213" s="53">
        <v>0</v>
      </c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3">
        <v>0</v>
      </c>
      <c r="BC214" s="159">
        <v>0</v>
      </c>
      <c r="BD214" s="50">
        <v>0</v>
      </c>
      <c r="BE214" s="52">
        <v>1</v>
      </c>
      <c r="BF214" s="53">
        <v>0</v>
      </c>
      <c r="BG214" s="50"/>
      <c r="BH214" s="50"/>
      <c r="BI214" s="50"/>
      <c r="BJ214" s="53"/>
      <c r="BK214" s="50"/>
      <c r="BL214" s="50"/>
      <c r="BM214" s="52"/>
      <c r="BN214" s="126">
        <f t="shared" si="3"/>
        <v>1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3">
        <v>0</v>
      </c>
      <c r="BC215" s="159">
        <v>0</v>
      </c>
      <c r="BD215" s="50">
        <v>0</v>
      </c>
      <c r="BE215" s="52">
        <v>0</v>
      </c>
      <c r="BF215" s="53">
        <v>0</v>
      </c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3">
        <v>0</v>
      </c>
      <c r="BC216" s="159">
        <v>0</v>
      </c>
      <c r="BD216" s="50">
        <v>0</v>
      </c>
      <c r="BE216" s="52">
        <v>0</v>
      </c>
      <c r="BF216" s="53">
        <v>0</v>
      </c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3">
        <v>0</v>
      </c>
      <c r="BC217" s="159">
        <v>0</v>
      </c>
      <c r="BD217" s="50">
        <v>0</v>
      </c>
      <c r="BE217" s="52">
        <v>0</v>
      </c>
      <c r="BF217" s="53">
        <v>0</v>
      </c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3">
        <v>0</v>
      </c>
      <c r="BC218" s="160">
        <v>0</v>
      </c>
      <c r="BD218" s="50">
        <v>0</v>
      </c>
      <c r="BE218" s="52">
        <v>0</v>
      </c>
      <c r="BF218" s="53">
        <v>0</v>
      </c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9">
        <v>0</v>
      </c>
      <c r="BC219" s="160">
        <v>0</v>
      </c>
      <c r="BD219" s="77">
        <v>0</v>
      </c>
      <c r="BE219" s="78">
        <v>1</v>
      </c>
      <c r="BF219" s="79">
        <v>0</v>
      </c>
      <c r="BG219" s="77"/>
      <c r="BH219" s="77"/>
      <c r="BI219" s="77"/>
      <c r="BJ219" s="79"/>
      <c r="BK219" s="77"/>
      <c r="BL219" s="77"/>
      <c r="BM219" s="78"/>
      <c r="BN219" s="128">
        <f t="shared" si="3"/>
        <v>5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7">
        <v>4</v>
      </c>
      <c r="BC220" s="161">
        <v>12</v>
      </c>
      <c r="BD220" s="56">
        <v>6</v>
      </c>
      <c r="BE220" s="58">
        <v>8</v>
      </c>
      <c r="BF220" s="57">
        <v>4</v>
      </c>
      <c r="BG220" s="56"/>
      <c r="BH220" s="56"/>
      <c r="BI220" s="56"/>
      <c r="BJ220" s="57"/>
      <c r="BK220" s="56"/>
      <c r="BL220" s="56"/>
      <c r="BM220" s="58"/>
      <c r="BN220" s="129">
        <f t="shared" si="3"/>
        <v>395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59">
        <v>0</v>
      </c>
      <c r="BC221" s="163">
        <v>0</v>
      </c>
      <c r="BD221" s="61">
        <v>0</v>
      </c>
      <c r="BE221" s="62">
        <v>0</v>
      </c>
      <c r="BF221" s="59">
        <v>0</v>
      </c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59">
        <v>0</v>
      </c>
      <c r="BC222" s="163">
        <v>0</v>
      </c>
      <c r="BD222" s="61">
        <v>0</v>
      </c>
      <c r="BE222" s="62">
        <v>0.5</v>
      </c>
      <c r="BF222" s="59">
        <v>0</v>
      </c>
      <c r="BG222" s="61"/>
      <c r="BH222" s="61"/>
      <c r="BI222" s="61"/>
      <c r="BJ222" s="59"/>
      <c r="BK222" s="61"/>
      <c r="BL222" s="61"/>
      <c r="BM222" s="62"/>
      <c r="BN222" s="60">
        <f t="shared" si="3"/>
        <v>0.5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59">
        <v>0</v>
      </c>
      <c r="BC223" s="163">
        <v>0</v>
      </c>
      <c r="BD223" s="61">
        <v>0</v>
      </c>
      <c r="BE223" s="62">
        <v>0</v>
      </c>
      <c r="BF223" s="59">
        <v>0</v>
      </c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59">
        <v>0</v>
      </c>
      <c r="BC224" s="163">
        <v>0</v>
      </c>
      <c r="BD224" s="61">
        <v>0</v>
      </c>
      <c r="BE224" s="62">
        <v>0</v>
      </c>
      <c r="BF224" s="59">
        <v>0</v>
      </c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59">
        <v>0</v>
      </c>
      <c r="BC225" s="163">
        <v>0</v>
      </c>
      <c r="BD225" s="61">
        <v>0</v>
      </c>
      <c r="BE225" s="62">
        <v>0</v>
      </c>
      <c r="BF225" s="59">
        <v>0</v>
      </c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59">
        <v>0</v>
      </c>
      <c r="BC226" s="166">
        <v>0</v>
      </c>
      <c r="BD226" s="61">
        <v>0</v>
      </c>
      <c r="BE226" s="62">
        <v>0</v>
      </c>
      <c r="BF226" s="59">
        <v>0</v>
      </c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3">
        <v>0</v>
      </c>
      <c r="BC227" s="166">
        <v>0</v>
      </c>
      <c r="BD227" s="81">
        <v>0</v>
      </c>
      <c r="BE227" s="82">
        <v>0.14000000000000001</v>
      </c>
      <c r="BF227" s="83">
        <v>0</v>
      </c>
      <c r="BG227" s="81"/>
      <c r="BH227" s="81"/>
      <c r="BI227" s="81"/>
      <c r="BJ227" s="83"/>
      <c r="BK227" s="81"/>
      <c r="BL227" s="81"/>
      <c r="BM227" s="82"/>
      <c r="BN227" s="80">
        <f t="shared" si="3"/>
        <v>0.70000000000000007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5">
        <v>0.01</v>
      </c>
      <c r="BC228" s="165">
        <v>0.03</v>
      </c>
      <c r="BD228" s="67">
        <v>0.01</v>
      </c>
      <c r="BE228" s="68">
        <v>0.02</v>
      </c>
      <c r="BF228" s="65">
        <v>0.01</v>
      </c>
      <c r="BG228" s="67"/>
      <c r="BH228" s="67"/>
      <c r="BI228" s="67"/>
      <c r="BJ228" s="65"/>
      <c r="BK228" s="67"/>
      <c r="BL228" s="67"/>
      <c r="BM228" s="68"/>
      <c r="BN228" s="66">
        <f t="shared" si="3"/>
        <v>0.84000000000000052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3">
        <v>0</v>
      </c>
      <c r="BC229" s="159">
        <v>0</v>
      </c>
      <c r="BD229" s="50">
        <v>0</v>
      </c>
      <c r="BE229" s="52">
        <v>0</v>
      </c>
      <c r="BF229" s="53">
        <v>0</v>
      </c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3">
        <v>0</v>
      </c>
      <c r="BC230" s="159">
        <v>0</v>
      </c>
      <c r="BD230" s="50">
        <v>0</v>
      </c>
      <c r="BE230" s="52">
        <v>0</v>
      </c>
      <c r="BF230" s="53">
        <v>1</v>
      </c>
      <c r="BG230" s="50"/>
      <c r="BH230" s="50"/>
      <c r="BI230" s="50"/>
      <c r="BJ230" s="53"/>
      <c r="BK230" s="50"/>
      <c r="BL230" s="50"/>
      <c r="BM230" s="52"/>
      <c r="BN230" s="126">
        <f t="shared" si="3"/>
        <v>10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3">
        <v>1</v>
      </c>
      <c r="BC231" s="159">
        <v>0</v>
      </c>
      <c r="BD231" s="50">
        <v>0</v>
      </c>
      <c r="BE231" s="52">
        <v>0</v>
      </c>
      <c r="BF231" s="53">
        <v>0</v>
      </c>
      <c r="BG231" s="50"/>
      <c r="BH231" s="50"/>
      <c r="BI231" s="50"/>
      <c r="BJ231" s="53"/>
      <c r="BK231" s="50"/>
      <c r="BL231" s="50"/>
      <c r="BM231" s="52"/>
      <c r="BN231" s="126">
        <f t="shared" si="3"/>
        <v>9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3">
        <v>0</v>
      </c>
      <c r="BC232" s="159">
        <v>0</v>
      </c>
      <c r="BD232" s="50">
        <v>0</v>
      </c>
      <c r="BE232" s="52">
        <v>0</v>
      </c>
      <c r="BF232" s="53">
        <v>0</v>
      </c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3">
        <v>0</v>
      </c>
      <c r="BC233" s="159">
        <v>0</v>
      </c>
      <c r="BD233" s="50">
        <v>0</v>
      </c>
      <c r="BE233" s="52">
        <v>0</v>
      </c>
      <c r="BF233" s="53">
        <v>0</v>
      </c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3">
        <v>0</v>
      </c>
      <c r="BC234" s="160">
        <v>0</v>
      </c>
      <c r="BD234" s="50">
        <v>0</v>
      </c>
      <c r="BE234" s="52">
        <v>0</v>
      </c>
      <c r="BF234" s="53">
        <v>0</v>
      </c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9">
        <v>1</v>
      </c>
      <c r="BC235" s="160">
        <v>0</v>
      </c>
      <c r="BD235" s="77">
        <v>0</v>
      </c>
      <c r="BE235" s="78">
        <v>0</v>
      </c>
      <c r="BF235" s="79">
        <v>1</v>
      </c>
      <c r="BG235" s="77"/>
      <c r="BH235" s="77"/>
      <c r="BI235" s="77"/>
      <c r="BJ235" s="79"/>
      <c r="BK235" s="77"/>
      <c r="BL235" s="77"/>
      <c r="BM235" s="78"/>
      <c r="BN235" s="128">
        <f t="shared" si="3"/>
        <v>24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7">
        <v>28</v>
      </c>
      <c r="BC236" s="161">
        <v>25</v>
      </c>
      <c r="BD236" s="56">
        <v>27</v>
      </c>
      <c r="BE236" s="58">
        <v>27</v>
      </c>
      <c r="BF236" s="57">
        <v>16</v>
      </c>
      <c r="BG236" s="56"/>
      <c r="BH236" s="56"/>
      <c r="BI236" s="56"/>
      <c r="BJ236" s="57"/>
      <c r="BK236" s="56"/>
      <c r="BL236" s="56"/>
      <c r="BM236" s="58"/>
      <c r="BN236" s="129">
        <f t="shared" si="3"/>
        <v>882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59">
        <v>0</v>
      </c>
      <c r="BC237" s="163">
        <v>0</v>
      </c>
      <c r="BD237" s="61">
        <v>0</v>
      </c>
      <c r="BE237" s="62">
        <v>0</v>
      </c>
      <c r="BF237" s="59">
        <v>0</v>
      </c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59">
        <v>0</v>
      </c>
      <c r="BC238" s="163">
        <v>0</v>
      </c>
      <c r="BD238" s="61">
        <v>0</v>
      </c>
      <c r="BE238" s="62">
        <v>0</v>
      </c>
      <c r="BF238" s="59">
        <v>0.5</v>
      </c>
      <c r="BG238" s="61"/>
      <c r="BH238" s="61"/>
      <c r="BI238" s="61"/>
      <c r="BJ238" s="59"/>
      <c r="BK238" s="61"/>
      <c r="BL238" s="61"/>
      <c r="BM238" s="62"/>
      <c r="BN238" s="60">
        <f t="shared" si="3"/>
        <v>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59">
        <v>1</v>
      </c>
      <c r="BC239" s="163">
        <v>0</v>
      </c>
      <c r="BD239" s="61">
        <v>0</v>
      </c>
      <c r="BE239" s="62">
        <v>0</v>
      </c>
      <c r="BF239" s="59">
        <v>0</v>
      </c>
      <c r="BG239" s="61"/>
      <c r="BH239" s="61"/>
      <c r="BI239" s="61"/>
      <c r="BJ239" s="59"/>
      <c r="BK239" s="61"/>
      <c r="BL239" s="61"/>
      <c r="BM239" s="62"/>
      <c r="BN239" s="60">
        <f t="shared" si="3"/>
        <v>9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59">
        <v>0</v>
      </c>
      <c r="BC240" s="163">
        <v>0</v>
      </c>
      <c r="BD240" s="61">
        <v>0</v>
      </c>
      <c r="BE240" s="62">
        <v>0</v>
      </c>
      <c r="BF240" s="59">
        <v>0</v>
      </c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59">
        <v>0</v>
      </c>
      <c r="BC241" s="163">
        <v>0</v>
      </c>
      <c r="BD241" s="61">
        <v>0</v>
      </c>
      <c r="BE241" s="62">
        <v>0</v>
      </c>
      <c r="BF241" s="59">
        <v>0</v>
      </c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59">
        <v>0</v>
      </c>
      <c r="BC242" s="166">
        <v>0</v>
      </c>
      <c r="BD242" s="61">
        <v>0</v>
      </c>
      <c r="BE242" s="62">
        <v>0</v>
      </c>
      <c r="BF242" s="59">
        <v>0</v>
      </c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3">
        <v>0.14000000000000001</v>
      </c>
      <c r="BC243" s="166">
        <v>0</v>
      </c>
      <c r="BD243" s="81">
        <v>0</v>
      </c>
      <c r="BE243" s="82">
        <v>0</v>
      </c>
      <c r="BF243" s="83">
        <v>0.14000000000000001</v>
      </c>
      <c r="BG243" s="81"/>
      <c r="BH243" s="81"/>
      <c r="BI243" s="81"/>
      <c r="BJ243" s="83"/>
      <c r="BK243" s="81"/>
      <c r="BL243" s="81"/>
      <c r="BM243" s="82"/>
      <c r="BN243" s="80">
        <f t="shared" si="3"/>
        <v>3.3900000000000019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5">
        <v>0.06</v>
      </c>
      <c r="BC244" s="165">
        <v>0.05</v>
      </c>
      <c r="BD244" s="67">
        <v>0.06</v>
      </c>
      <c r="BE244" s="68">
        <v>0.06</v>
      </c>
      <c r="BF244" s="65">
        <v>0.03</v>
      </c>
      <c r="BG244" s="67"/>
      <c r="BH244" s="67"/>
      <c r="BI244" s="67"/>
      <c r="BJ244" s="65"/>
      <c r="BK244" s="67"/>
      <c r="BL244" s="67"/>
      <c r="BM244" s="68"/>
      <c r="BN244" s="66">
        <f t="shared" si="3"/>
        <v>1.8400000000000012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3">
        <v>0</v>
      </c>
      <c r="BC245" s="159">
        <v>0</v>
      </c>
      <c r="BD245" s="50">
        <v>0</v>
      </c>
      <c r="BE245" s="52">
        <v>0</v>
      </c>
      <c r="BF245" s="53">
        <v>1</v>
      </c>
      <c r="BG245" s="50"/>
      <c r="BH245" s="50"/>
      <c r="BI245" s="50"/>
      <c r="BJ245" s="53"/>
      <c r="BK245" s="50"/>
      <c r="BL245" s="50"/>
      <c r="BM245" s="52"/>
      <c r="BN245" s="126">
        <f t="shared" si="3"/>
        <v>9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3">
        <v>0</v>
      </c>
      <c r="BC246" s="159">
        <v>0</v>
      </c>
      <c r="BD246" s="50">
        <v>0</v>
      </c>
      <c r="BE246" s="52">
        <v>0</v>
      </c>
      <c r="BF246" s="53">
        <v>1</v>
      </c>
      <c r="BG246" s="50"/>
      <c r="BH246" s="50"/>
      <c r="BI246" s="50"/>
      <c r="BJ246" s="53"/>
      <c r="BK246" s="50"/>
      <c r="BL246" s="50"/>
      <c r="BM246" s="52"/>
      <c r="BN246" s="126">
        <f t="shared" si="3"/>
        <v>5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3">
        <v>0</v>
      </c>
      <c r="BC247" s="159">
        <v>0</v>
      </c>
      <c r="BD247" s="50">
        <v>0</v>
      </c>
      <c r="BE247" s="52">
        <v>0</v>
      </c>
      <c r="BF247" s="53">
        <v>1</v>
      </c>
      <c r="BG247" s="50"/>
      <c r="BH247" s="50"/>
      <c r="BI247" s="50"/>
      <c r="BJ247" s="53"/>
      <c r="BK247" s="50"/>
      <c r="BL247" s="50"/>
      <c r="BM247" s="52"/>
      <c r="BN247" s="126">
        <f t="shared" si="3"/>
        <v>8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3">
        <v>0</v>
      </c>
      <c r="BC248" s="159">
        <v>0</v>
      </c>
      <c r="BD248" s="50">
        <v>0</v>
      </c>
      <c r="BE248" s="52">
        <v>0</v>
      </c>
      <c r="BF248" s="53">
        <v>0</v>
      </c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3">
        <v>0</v>
      </c>
      <c r="BC249" s="159">
        <v>0</v>
      </c>
      <c r="BD249" s="50">
        <v>0</v>
      </c>
      <c r="BE249" s="52">
        <v>0</v>
      </c>
      <c r="BF249" s="53">
        <v>0</v>
      </c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3">
        <v>0</v>
      </c>
      <c r="BC250" s="160">
        <v>0</v>
      </c>
      <c r="BD250" s="50">
        <v>0</v>
      </c>
      <c r="BE250" s="52">
        <v>0</v>
      </c>
      <c r="BF250" s="53">
        <v>0</v>
      </c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9">
        <v>0</v>
      </c>
      <c r="BC251" s="160">
        <v>0</v>
      </c>
      <c r="BD251" s="77">
        <v>0</v>
      </c>
      <c r="BE251" s="78">
        <v>0</v>
      </c>
      <c r="BF251" s="79">
        <v>3</v>
      </c>
      <c r="BG251" s="77"/>
      <c r="BH251" s="77"/>
      <c r="BI251" s="77"/>
      <c r="BJ251" s="79"/>
      <c r="BK251" s="77"/>
      <c r="BL251" s="77"/>
      <c r="BM251" s="78"/>
      <c r="BN251" s="128">
        <f t="shared" si="3"/>
        <v>27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7">
        <v>734</v>
      </c>
      <c r="BC252" s="161">
        <v>691</v>
      </c>
      <c r="BD252" s="56">
        <v>647</v>
      </c>
      <c r="BE252" s="58">
        <v>701</v>
      </c>
      <c r="BF252" s="57">
        <v>682</v>
      </c>
      <c r="BG252" s="56"/>
      <c r="BH252" s="56"/>
      <c r="BI252" s="56"/>
      <c r="BJ252" s="57"/>
      <c r="BK252" s="56"/>
      <c r="BL252" s="56"/>
      <c r="BM252" s="58"/>
      <c r="BN252" s="129">
        <f t="shared" si="3"/>
        <v>16082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59">
        <v>0</v>
      </c>
      <c r="BC253" s="163">
        <v>0</v>
      </c>
      <c r="BD253" s="61">
        <v>0</v>
      </c>
      <c r="BE253" s="62">
        <v>0</v>
      </c>
      <c r="BF253" s="59">
        <v>1</v>
      </c>
      <c r="BG253" s="61"/>
      <c r="BH253" s="61"/>
      <c r="BI253" s="61"/>
      <c r="BJ253" s="59"/>
      <c r="BK253" s="61"/>
      <c r="BL253" s="61"/>
      <c r="BM253" s="62"/>
      <c r="BN253" s="60">
        <f t="shared" si="3"/>
        <v>9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59">
        <v>0</v>
      </c>
      <c r="BC254" s="163">
        <v>0</v>
      </c>
      <c r="BD254" s="61">
        <v>0</v>
      </c>
      <c r="BE254" s="62">
        <v>0</v>
      </c>
      <c r="BF254" s="59">
        <v>0.5</v>
      </c>
      <c r="BG254" s="61"/>
      <c r="BH254" s="61"/>
      <c r="BI254" s="61"/>
      <c r="BJ254" s="59"/>
      <c r="BK254" s="61"/>
      <c r="BL254" s="61"/>
      <c r="BM254" s="62"/>
      <c r="BN254" s="60">
        <f t="shared" si="3"/>
        <v>2.5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59">
        <v>0</v>
      </c>
      <c r="BC255" s="163">
        <v>0</v>
      </c>
      <c r="BD255" s="61">
        <v>0</v>
      </c>
      <c r="BE255" s="62">
        <v>0</v>
      </c>
      <c r="BF255" s="59">
        <v>1</v>
      </c>
      <c r="BG255" s="61"/>
      <c r="BH255" s="61"/>
      <c r="BI255" s="61"/>
      <c r="BJ255" s="59"/>
      <c r="BK255" s="61"/>
      <c r="BL255" s="61"/>
      <c r="BM255" s="62"/>
      <c r="BN255" s="60">
        <f t="shared" si="3"/>
        <v>8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59">
        <v>0</v>
      </c>
      <c r="BC256" s="163">
        <v>0</v>
      </c>
      <c r="BD256" s="61">
        <v>0</v>
      </c>
      <c r="BE256" s="62">
        <v>0</v>
      </c>
      <c r="BF256" s="59">
        <v>0</v>
      </c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59">
        <v>0</v>
      </c>
      <c r="BC257" s="163">
        <v>0</v>
      </c>
      <c r="BD257" s="61">
        <v>0</v>
      </c>
      <c r="BE257" s="62">
        <v>0</v>
      </c>
      <c r="BF257" s="59">
        <v>0</v>
      </c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59">
        <v>0</v>
      </c>
      <c r="BC258" s="166">
        <v>0</v>
      </c>
      <c r="BD258" s="61">
        <v>0</v>
      </c>
      <c r="BE258" s="62">
        <v>0</v>
      </c>
      <c r="BF258" s="59">
        <v>0</v>
      </c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3">
        <v>0</v>
      </c>
      <c r="BC259" s="166">
        <v>0</v>
      </c>
      <c r="BD259" s="81">
        <v>0</v>
      </c>
      <c r="BE259" s="82">
        <v>0</v>
      </c>
      <c r="BF259" s="83">
        <v>0.43</v>
      </c>
      <c r="BG259" s="81"/>
      <c r="BH259" s="81"/>
      <c r="BI259" s="81"/>
      <c r="BJ259" s="83"/>
      <c r="BK259" s="81"/>
      <c r="BL259" s="81"/>
      <c r="BM259" s="82"/>
      <c r="BN259" s="80">
        <f t="shared" si="3"/>
        <v>3.8500000000000014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5">
        <v>1.53</v>
      </c>
      <c r="BC260" s="165">
        <v>1.44</v>
      </c>
      <c r="BD260" s="67">
        <v>1.35</v>
      </c>
      <c r="BE260" s="68">
        <v>1.46</v>
      </c>
      <c r="BF260" s="65">
        <v>1.42</v>
      </c>
      <c r="BG260" s="67"/>
      <c r="BH260" s="67"/>
      <c r="BI260" s="67"/>
      <c r="BJ260" s="65"/>
      <c r="BK260" s="67"/>
      <c r="BL260" s="67"/>
      <c r="BM260" s="68"/>
      <c r="BN260" s="66">
        <f t="shared" si="3"/>
        <v>33.500000000000007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3">
        <v>0</v>
      </c>
      <c r="BC261" s="159">
        <v>0</v>
      </c>
      <c r="BD261" s="50">
        <v>0</v>
      </c>
      <c r="BE261" s="52">
        <v>0</v>
      </c>
      <c r="BF261" s="53">
        <v>0</v>
      </c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3">
        <v>0</v>
      </c>
      <c r="BC262" s="159">
        <v>0</v>
      </c>
      <c r="BD262" s="50">
        <v>0</v>
      </c>
      <c r="BE262" s="52">
        <v>0</v>
      </c>
      <c r="BF262" s="53">
        <v>0</v>
      </c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3">
        <v>0</v>
      </c>
      <c r="BC263" s="159">
        <v>0</v>
      </c>
      <c r="BD263" s="50">
        <v>0</v>
      </c>
      <c r="BE263" s="52">
        <v>0</v>
      </c>
      <c r="BF263" s="53">
        <v>0</v>
      </c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3">
        <v>0</v>
      </c>
      <c r="BC264" s="159">
        <v>0</v>
      </c>
      <c r="BD264" s="50">
        <v>0</v>
      </c>
      <c r="BE264" s="52">
        <v>0</v>
      </c>
      <c r="BF264" s="53">
        <v>0</v>
      </c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3">
        <v>0</v>
      </c>
      <c r="BC265" s="159">
        <v>0</v>
      </c>
      <c r="BD265" s="50">
        <v>0</v>
      </c>
      <c r="BE265" s="52">
        <v>0</v>
      </c>
      <c r="BF265" s="53">
        <v>0</v>
      </c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3">
        <v>0</v>
      </c>
      <c r="BC266" s="160">
        <v>0</v>
      </c>
      <c r="BD266" s="50">
        <v>0</v>
      </c>
      <c r="BE266" s="52">
        <v>0</v>
      </c>
      <c r="BF266" s="53">
        <v>0</v>
      </c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9">
        <v>0</v>
      </c>
      <c r="BC267" s="160">
        <v>0</v>
      </c>
      <c r="BD267" s="77">
        <v>0</v>
      </c>
      <c r="BE267" s="78">
        <v>0</v>
      </c>
      <c r="BF267" s="79">
        <v>0</v>
      </c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7">
        <v>4</v>
      </c>
      <c r="BC268" s="161">
        <v>5</v>
      </c>
      <c r="BD268" s="56">
        <v>2</v>
      </c>
      <c r="BE268" s="58">
        <v>5</v>
      </c>
      <c r="BF268" s="57">
        <v>5</v>
      </c>
      <c r="BG268" s="56"/>
      <c r="BH268" s="56"/>
      <c r="BI268" s="56"/>
      <c r="BJ268" s="57"/>
      <c r="BK268" s="56"/>
      <c r="BL268" s="56"/>
      <c r="BM268" s="58"/>
      <c r="BN268" s="129">
        <f t="shared" si="4"/>
        <v>115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59">
        <v>0</v>
      </c>
      <c r="BC269" s="163">
        <v>0</v>
      </c>
      <c r="BD269" s="61">
        <v>0</v>
      </c>
      <c r="BE269" s="62">
        <v>0</v>
      </c>
      <c r="BF269" s="59">
        <v>0</v>
      </c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59">
        <v>0</v>
      </c>
      <c r="BC270" s="163">
        <v>0</v>
      </c>
      <c r="BD270" s="61">
        <v>0</v>
      </c>
      <c r="BE270" s="62">
        <v>0</v>
      </c>
      <c r="BF270" s="59">
        <v>0</v>
      </c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59">
        <v>0</v>
      </c>
      <c r="BC271" s="163">
        <v>0</v>
      </c>
      <c r="BD271" s="61">
        <v>0</v>
      </c>
      <c r="BE271" s="62">
        <v>0</v>
      </c>
      <c r="BF271" s="59">
        <v>0</v>
      </c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59">
        <v>0</v>
      </c>
      <c r="BC272" s="163">
        <v>0</v>
      </c>
      <c r="BD272" s="61">
        <v>0</v>
      </c>
      <c r="BE272" s="62">
        <v>0</v>
      </c>
      <c r="BF272" s="59">
        <v>0</v>
      </c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59">
        <v>0</v>
      </c>
      <c r="BC273" s="163">
        <v>0</v>
      </c>
      <c r="BD273" s="61">
        <v>0</v>
      </c>
      <c r="BE273" s="62">
        <v>0</v>
      </c>
      <c r="BF273" s="59">
        <v>0</v>
      </c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59">
        <v>0</v>
      </c>
      <c r="BC274" s="166">
        <v>0</v>
      </c>
      <c r="BD274" s="61">
        <v>0</v>
      </c>
      <c r="BE274" s="62">
        <v>0</v>
      </c>
      <c r="BF274" s="59">
        <v>0</v>
      </c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3">
        <v>0</v>
      </c>
      <c r="BC275" s="166">
        <v>0</v>
      </c>
      <c r="BD275" s="81">
        <v>0</v>
      </c>
      <c r="BE275" s="82">
        <v>0</v>
      </c>
      <c r="BF275" s="83">
        <v>0</v>
      </c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5">
        <v>0.01</v>
      </c>
      <c r="BC276" s="165">
        <v>0.01</v>
      </c>
      <c r="BD276" s="67">
        <v>0</v>
      </c>
      <c r="BE276" s="68">
        <v>0.01</v>
      </c>
      <c r="BF276" s="65">
        <v>0.01</v>
      </c>
      <c r="BG276" s="67"/>
      <c r="BH276" s="67"/>
      <c r="BI276" s="67"/>
      <c r="BJ276" s="65"/>
      <c r="BK276" s="67"/>
      <c r="BL276" s="67"/>
      <c r="BM276" s="68"/>
      <c r="BN276" s="66">
        <f t="shared" si="4"/>
        <v>0.23000000000000007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3">
        <v>0</v>
      </c>
      <c r="BC277" s="159">
        <v>0</v>
      </c>
      <c r="BD277" s="50">
        <v>0</v>
      </c>
      <c r="BE277" s="52">
        <v>0</v>
      </c>
      <c r="BF277" s="53">
        <v>0</v>
      </c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3">
        <v>0</v>
      </c>
      <c r="BC278" s="159">
        <v>0</v>
      </c>
      <c r="BD278" s="50">
        <v>0</v>
      </c>
      <c r="BE278" s="52">
        <v>0</v>
      </c>
      <c r="BF278" s="53">
        <v>0</v>
      </c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3">
        <v>0</v>
      </c>
      <c r="BC279" s="159">
        <v>0</v>
      </c>
      <c r="BD279" s="50">
        <v>0</v>
      </c>
      <c r="BE279" s="52">
        <v>0</v>
      </c>
      <c r="BF279" s="53">
        <v>0</v>
      </c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3">
        <v>0</v>
      </c>
      <c r="BC280" s="159">
        <v>0</v>
      </c>
      <c r="BD280" s="50">
        <v>0</v>
      </c>
      <c r="BE280" s="52">
        <v>0</v>
      </c>
      <c r="BF280" s="53">
        <v>0</v>
      </c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3">
        <v>0</v>
      </c>
      <c r="BC281" s="159">
        <v>0</v>
      </c>
      <c r="BD281" s="50">
        <v>0</v>
      </c>
      <c r="BE281" s="52">
        <v>0</v>
      </c>
      <c r="BF281" s="53">
        <v>0</v>
      </c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3">
        <v>0</v>
      </c>
      <c r="BC282" s="160">
        <v>0</v>
      </c>
      <c r="BD282" s="50">
        <v>0</v>
      </c>
      <c r="BE282" s="52">
        <v>0</v>
      </c>
      <c r="BF282" s="53">
        <v>0</v>
      </c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9">
        <v>0</v>
      </c>
      <c r="BC283" s="160">
        <v>0</v>
      </c>
      <c r="BD283" s="77">
        <v>0</v>
      </c>
      <c r="BE283" s="78">
        <v>0</v>
      </c>
      <c r="BF283" s="79">
        <v>0</v>
      </c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7">
        <v>5</v>
      </c>
      <c r="BC284" s="161">
        <v>0</v>
      </c>
      <c r="BD284" s="56">
        <v>5</v>
      </c>
      <c r="BE284" s="58">
        <v>1</v>
      </c>
      <c r="BF284" s="57">
        <v>6</v>
      </c>
      <c r="BG284" s="56"/>
      <c r="BH284" s="56"/>
      <c r="BI284" s="56"/>
      <c r="BJ284" s="57"/>
      <c r="BK284" s="56"/>
      <c r="BL284" s="56"/>
      <c r="BM284" s="58"/>
      <c r="BN284" s="129">
        <f t="shared" si="4"/>
        <v>1761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59">
        <v>0</v>
      </c>
      <c r="BC285" s="163">
        <v>0</v>
      </c>
      <c r="BD285" s="61">
        <v>0</v>
      </c>
      <c r="BE285" s="62">
        <v>0</v>
      </c>
      <c r="BF285" s="59">
        <v>0</v>
      </c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59">
        <v>0</v>
      </c>
      <c r="BC286" s="163">
        <v>0</v>
      </c>
      <c r="BD286" s="61">
        <v>0</v>
      </c>
      <c r="BE286" s="62">
        <v>0</v>
      </c>
      <c r="BF286" s="59">
        <v>0</v>
      </c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59">
        <v>0</v>
      </c>
      <c r="BC287" s="163">
        <v>0</v>
      </c>
      <c r="BD287" s="61">
        <v>0</v>
      </c>
      <c r="BE287" s="62">
        <v>0</v>
      </c>
      <c r="BF287" s="59">
        <v>0</v>
      </c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59">
        <v>0</v>
      </c>
      <c r="BC288" s="163">
        <v>0</v>
      </c>
      <c r="BD288" s="61">
        <v>0</v>
      </c>
      <c r="BE288" s="62">
        <v>0</v>
      </c>
      <c r="BF288" s="59">
        <v>0</v>
      </c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59">
        <v>0</v>
      </c>
      <c r="BC289" s="163">
        <v>0</v>
      </c>
      <c r="BD289" s="61">
        <v>0</v>
      </c>
      <c r="BE289" s="62">
        <v>0</v>
      </c>
      <c r="BF289" s="59">
        <v>0</v>
      </c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59">
        <v>0</v>
      </c>
      <c r="BC290" s="166">
        <v>0</v>
      </c>
      <c r="BD290" s="61">
        <v>0</v>
      </c>
      <c r="BE290" s="62">
        <v>0</v>
      </c>
      <c r="BF290" s="59">
        <v>0</v>
      </c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3">
        <v>0</v>
      </c>
      <c r="BC291" s="166">
        <v>0</v>
      </c>
      <c r="BD291" s="81">
        <v>0</v>
      </c>
      <c r="BE291" s="82">
        <v>0</v>
      </c>
      <c r="BF291" s="83">
        <v>0</v>
      </c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5">
        <v>0.01</v>
      </c>
      <c r="BC292" s="165">
        <v>0</v>
      </c>
      <c r="BD292" s="67">
        <v>0.01</v>
      </c>
      <c r="BE292" s="68">
        <v>0</v>
      </c>
      <c r="BF292" s="65">
        <v>0.01</v>
      </c>
      <c r="BG292" s="67"/>
      <c r="BH292" s="67"/>
      <c r="BI292" s="67"/>
      <c r="BJ292" s="65"/>
      <c r="BK292" s="67"/>
      <c r="BL292" s="67"/>
      <c r="BM292" s="68"/>
      <c r="BN292" s="66">
        <f t="shared" si="4"/>
        <v>3.6299999999999981</v>
      </c>
      <c r="BO292" s="66" t="s">
        <v>210</v>
      </c>
    </row>
    <row r="293" spans="2:67" collapsed="1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>
        <v>7</v>
      </c>
      <c r="BC293" s="50">
        <v>5</v>
      </c>
      <c r="BD293" s="50">
        <v>6</v>
      </c>
      <c r="BE293" s="52">
        <v>9</v>
      </c>
      <c r="BF293" s="53">
        <v>4</v>
      </c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593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>
        <v>39</v>
      </c>
      <c r="BC294" s="50">
        <v>27</v>
      </c>
      <c r="BD294" s="50">
        <v>21</v>
      </c>
      <c r="BE294" s="52">
        <v>14</v>
      </c>
      <c r="BF294" s="53">
        <v>10</v>
      </c>
      <c r="BG294" s="50"/>
      <c r="BH294" s="50"/>
      <c r="BI294" s="50"/>
      <c r="BJ294" s="53"/>
      <c r="BK294" s="50"/>
      <c r="BL294" s="50"/>
      <c r="BM294" s="52"/>
      <c r="BN294" s="126">
        <f t="shared" si="5"/>
        <v>2883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>
        <v>29</v>
      </c>
      <c r="BC295" s="50">
        <v>10</v>
      </c>
      <c r="BD295" s="50">
        <v>8</v>
      </c>
      <c r="BE295" s="52">
        <v>13</v>
      </c>
      <c r="BF295" s="53">
        <v>2</v>
      </c>
      <c r="BG295" s="50"/>
      <c r="BH295" s="50"/>
      <c r="BI295" s="50"/>
      <c r="BJ295" s="53"/>
      <c r="BK295" s="50"/>
      <c r="BL295" s="50"/>
      <c r="BM295" s="52"/>
      <c r="BN295" s="126">
        <f t="shared" si="5"/>
        <v>1721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>
        <v>34</v>
      </c>
      <c r="BC296" s="50">
        <v>26</v>
      </c>
      <c r="BD296" s="50">
        <v>34</v>
      </c>
      <c r="BE296" s="52">
        <v>20</v>
      </c>
      <c r="BF296" s="53">
        <v>17</v>
      </c>
      <c r="BG296" s="50"/>
      <c r="BH296" s="50"/>
      <c r="BI296" s="50"/>
      <c r="BJ296" s="53"/>
      <c r="BK296" s="50"/>
      <c r="BL296" s="50"/>
      <c r="BM296" s="52"/>
      <c r="BN296" s="126">
        <f t="shared" si="5"/>
        <v>3386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>
        <v>4</v>
      </c>
      <c r="BC297" s="50">
        <v>3</v>
      </c>
      <c r="BD297" s="50">
        <v>5</v>
      </c>
      <c r="BE297" s="52">
        <v>1</v>
      </c>
      <c r="BF297" s="53">
        <v>3</v>
      </c>
      <c r="BG297" s="50"/>
      <c r="BH297" s="50"/>
      <c r="BI297" s="50"/>
      <c r="BJ297" s="53"/>
      <c r="BK297" s="50"/>
      <c r="BL297" s="50"/>
      <c r="BM297" s="52"/>
      <c r="BN297" s="126">
        <f t="shared" si="5"/>
        <v>442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>
        <v>7</v>
      </c>
      <c r="BC298" s="50">
        <v>1</v>
      </c>
      <c r="BD298" s="50">
        <v>2</v>
      </c>
      <c r="BE298" s="52">
        <v>2</v>
      </c>
      <c r="BF298" s="53">
        <v>3</v>
      </c>
      <c r="BG298" s="50"/>
      <c r="BH298" s="50"/>
      <c r="BI298" s="50"/>
      <c r="BJ298" s="53"/>
      <c r="BK298" s="50"/>
      <c r="BL298" s="50"/>
      <c r="BM298" s="52"/>
      <c r="BN298" s="126">
        <f t="shared" si="5"/>
        <v>289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>
        <v>120</v>
      </c>
      <c r="BC299" s="77">
        <v>72</v>
      </c>
      <c r="BD299" s="77">
        <v>76</v>
      </c>
      <c r="BE299" s="78">
        <v>59</v>
      </c>
      <c r="BF299" s="79">
        <v>39</v>
      </c>
      <c r="BG299" s="77"/>
      <c r="BH299" s="77"/>
      <c r="BI299" s="77"/>
      <c r="BJ299" s="79"/>
      <c r="BK299" s="77"/>
      <c r="BL299" s="77"/>
      <c r="BM299" s="78"/>
      <c r="BN299" s="128">
        <f t="shared" si="5"/>
        <v>9314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>
        <v>14303</v>
      </c>
      <c r="BC300" s="56">
        <v>9900</v>
      </c>
      <c r="BD300" s="56">
        <v>8665</v>
      </c>
      <c r="BE300" s="58">
        <v>8777</v>
      </c>
      <c r="BF300" s="57">
        <v>7542</v>
      </c>
      <c r="BG300" s="56"/>
      <c r="BH300" s="56"/>
      <c r="BI300" s="56"/>
      <c r="BJ300" s="57"/>
      <c r="BK300" s="56"/>
      <c r="BL300" s="56"/>
      <c r="BM300" s="58"/>
      <c r="BN300" s="129">
        <f t="shared" si="5"/>
        <v>736195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>
        <v>1.4</v>
      </c>
      <c r="BC301" s="61">
        <v>1</v>
      </c>
      <c r="BD301" s="61">
        <v>1.2</v>
      </c>
      <c r="BE301" s="62">
        <v>1.8</v>
      </c>
      <c r="BF301" s="59">
        <v>0.8</v>
      </c>
      <c r="BG301" s="61"/>
      <c r="BH301" s="61"/>
      <c r="BI301" s="61"/>
      <c r="BJ301" s="59"/>
      <c r="BK301" s="61"/>
      <c r="BL301" s="61"/>
      <c r="BM301" s="62"/>
      <c r="BN301" s="60">
        <f t="shared" si="5"/>
        <v>118.60000000000001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>
        <v>3</v>
      </c>
      <c r="BC302" s="61">
        <v>2.08</v>
      </c>
      <c r="BD302" s="61">
        <v>1.62</v>
      </c>
      <c r="BE302" s="62">
        <v>1.08</v>
      </c>
      <c r="BF302" s="59">
        <v>0.77</v>
      </c>
      <c r="BG302" s="61"/>
      <c r="BH302" s="61"/>
      <c r="BI302" s="61"/>
      <c r="BJ302" s="59"/>
      <c r="BK302" s="61"/>
      <c r="BL302" s="61"/>
      <c r="BM302" s="62"/>
      <c r="BN302" s="60">
        <f t="shared" si="5"/>
        <v>215.27000000000007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>
        <v>2.9</v>
      </c>
      <c r="BC303" s="61">
        <v>1</v>
      </c>
      <c r="BD303" s="61">
        <v>0.8</v>
      </c>
      <c r="BE303" s="62">
        <v>1.3</v>
      </c>
      <c r="BF303" s="59">
        <v>0.2</v>
      </c>
      <c r="BG303" s="61"/>
      <c r="BH303" s="61"/>
      <c r="BI303" s="61"/>
      <c r="BJ303" s="59"/>
      <c r="BK303" s="61"/>
      <c r="BL303" s="61"/>
      <c r="BM303" s="62"/>
      <c r="BN303" s="60">
        <f t="shared" si="5"/>
        <v>167.73000000000002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>
        <v>2.83</v>
      </c>
      <c r="BC304" s="61">
        <v>2.17</v>
      </c>
      <c r="BD304" s="61">
        <v>2.83</v>
      </c>
      <c r="BE304" s="62">
        <v>1.67</v>
      </c>
      <c r="BF304" s="59">
        <v>1.42</v>
      </c>
      <c r="BG304" s="61"/>
      <c r="BH304" s="61"/>
      <c r="BI304" s="61"/>
      <c r="BJ304" s="59"/>
      <c r="BK304" s="61"/>
      <c r="BL304" s="61"/>
      <c r="BM304" s="62"/>
      <c r="BN304" s="60">
        <f t="shared" si="5"/>
        <v>277.04000000000002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>
        <v>2</v>
      </c>
      <c r="BC305" s="61">
        <v>1.5</v>
      </c>
      <c r="BD305" s="61">
        <v>2.5</v>
      </c>
      <c r="BE305" s="62">
        <v>0.5</v>
      </c>
      <c r="BF305" s="59">
        <v>1.5</v>
      </c>
      <c r="BG305" s="61"/>
      <c r="BH305" s="61"/>
      <c r="BI305" s="61"/>
      <c r="BJ305" s="59"/>
      <c r="BK305" s="61"/>
      <c r="BL305" s="61"/>
      <c r="BM305" s="62"/>
      <c r="BN305" s="60">
        <f t="shared" si="5"/>
        <v>205.25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>
        <v>2.33</v>
      </c>
      <c r="BC306" s="61">
        <v>0.33</v>
      </c>
      <c r="BD306" s="61">
        <v>0.67</v>
      </c>
      <c r="BE306" s="62">
        <v>0.67</v>
      </c>
      <c r="BF306" s="59">
        <v>1</v>
      </c>
      <c r="BG306" s="61"/>
      <c r="BH306" s="61"/>
      <c r="BI306" s="61"/>
      <c r="BJ306" s="59"/>
      <c r="BK306" s="61"/>
      <c r="BL306" s="61"/>
      <c r="BM306" s="62"/>
      <c r="BN306" s="60">
        <f t="shared" si="5"/>
        <v>96.34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>
        <v>2.67</v>
      </c>
      <c r="BC307" s="81">
        <v>1.6</v>
      </c>
      <c r="BD307" s="81">
        <v>1.69</v>
      </c>
      <c r="BE307" s="82">
        <v>1.31</v>
      </c>
      <c r="BF307" s="83">
        <v>0.87</v>
      </c>
      <c r="BG307" s="81"/>
      <c r="BH307" s="81"/>
      <c r="BI307" s="81"/>
      <c r="BJ307" s="83"/>
      <c r="BK307" s="81"/>
      <c r="BL307" s="81"/>
      <c r="BM307" s="82"/>
      <c r="BN307" s="80">
        <f t="shared" si="5"/>
        <v>202.01999999999992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>
        <v>3.72</v>
      </c>
      <c r="BC308" s="67">
        <v>2.57</v>
      </c>
      <c r="BD308" s="67">
        <v>2.25</v>
      </c>
      <c r="BE308" s="68">
        <v>2.2799999999999998</v>
      </c>
      <c r="BF308" s="65">
        <v>1.95</v>
      </c>
      <c r="BG308" s="67"/>
      <c r="BH308" s="67"/>
      <c r="BI308" s="67"/>
      <c r="BJ308" s="65"/>
      <c r="BK308" s="67"/>
      <c r="BL308" s="67"/>
      <c r="BM308" s="68"/>
      <c r="BN308" s="66">
        <f t="shared" si="5"/>
        <v>174.47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0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0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[4]細髄!C44</f>
        <v>0</v>
      </c>
      <c r="D48" s="18">
        <f>[4]細髄!D44</f>
        <v>0</v>
      </c>
      <c r="E48" s="18">
        <f>[4]細髄!E44</f>
        <v>0</v>
      </c>
      <c r="F48" s="18">
        <f>[4]細髄!F44</f>
        <v>0</v>
      </c>
      <c r="G48" s="18">
        <f>[4]細髄!G44</f>
        <v>0</v>
      </c>
      <c r="H48" s="18">
        <f>[4]細髄!H44</f>
        <v>0</v>
      </c>
      <c r="I48" s="18">
        <f>[4]細髄!I44</f>
        <v>0</v>
      </c>
      <c r="J48" s="18">
        <f>[4]細髄!J44</f>
        <v>0</v>
      </c>
      <c r="K48" s="18">
        <f>[4]細髄!K44</f>
        <v>0</v>
      </c>
      <c r="L48" s="18">
        <f>[4]細髄!L44</f>
        <v>0</v>
      </c>
      <c r="M48" s="18">
        <f>[4]細髄!M44</f>
        <v>0</v>
      </c>
      <c r="N48" s="18">
        <f>[4]細髄!N44</f>
        <v>0</v>
      </c>
      <c r="O48" s="18">
        <f>[4]細髄!O44</f>
        <v>0</v>
      </c>
      <c r="P48" s="18">
        <f>[4]細髄!P44</f>
        <v>0</v>
      </c>
      <c r="Q48" s="18">
        <f>[4]細髄!Q44</f>
        <v>0</v>
      </c>
      <c r="R48" s="18">
        <f>[4]細髄!R44</f>
        <v>0</v>
      </c>
      <c r="S48" s="18">
        <f>[4]細髄!S44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[4]細髄!C45</f>
        <v>1</v>
      </c>
      <c r="D49" s="17">
        <f>[4]細髄!D45</f>
        <v>0</v>
      </c>
      <c r="E49" s="17">
        <f>[4]細髄!E45</f>
        <v>0</v>
      </c>
      <c r="F49" s="17">
        <f>[4]細髄!F45</f>
        <v>0</v>
      </c>
      <c r="G49" s="17">
        <f>[4]細髄!G45</f>
        <v>0</v>
      </c>
      <c r="H49" s="17">
        <f>[4]細髄!H45</f>
        <v>0</v>
      </c>
      <c r="I49" s="17">
        <f>[4]細髄!I45</f>
        <v>0</v>
      </c>
      <c r="J49" s="17">
        <f>[4]細髄!J45</f>
        <v>0</v>
      </c>
      <c r="K49" s="17">
        <f>[4]細髄!K45</f>
        <v>0</v>
      </c>
      <c r="L49" s="17">
        <f>[4]細髄!L45</f>
        <v>0</v>
      </c>
      <c r="M49" s="17">
        <f>[4]細髄!M45</f>
        <v>0</v>
      </c>
      <c r="N49" s="17">
        <f>[4]細髄!N45</f>
        <v>0</v>
      </c>
      <c r="O49" s="17">
        <f>[4]細髄!O45</f>
        <v>0</v>
      </c>
      <c r="P49" s="17">
        <f>[4]細髄!P45</f>
        <v>0</v>
      </c>
      <c r="Q49" s="17">
        <f>[4]細髄!Q45</f>
        <v>0</v>
      </c>
      <c r="R49" s="17">
        <f>[4]細髄!R45</f>
        <v>0</v>
      </c>
      <c r="S49" s="17">
        <f>[4]細髄!S45</f>
        <v>1</v>
      </c>
      <c r="U49">
        <f t="shared" si="2"/>
        <v>1</v>
      </c>
      <c r="V49" t="b">
        <f t="shared" si="3"/>
        <v>1</v>
      </c>
    </row>
    <row r="50" spans="2:22">
      <c r="B50" s="18">
        <v>45</v>
      </c>
      <c r="C50" s="18">
        <f>[4]細髄!C46</f>
        <v>0</v>
      </c>
      <c r="D50" s="18">
        <f>[4]細髄!D46</f>
        <v>0</v>
      </c>
      <c r="E50" s="18">
        <f>[4]細髄!E46</f>
        <v>0</v>
      </c>
      <c r="F50" s="18">
        <f>[4]細髄!F46</f>
        <v>0</v>
      </c>
      <c r="G50" s="18">
        <f>[4]細髄!G46</f>
        <v>0</v>
      </c>
      <c r="H50" s="18">
        <f>[4]細髄!H46</f>
        <v>0</v>
      </c>
      <c r="I50" s="18">
        <f>[4]細髄!I46</f>
        <v>0</v>
      </c>
      <c r="J50" s="18">
        <f>[4]細髄!J46</f>
        <v>0</v>
      </c>
      <c r="K50" s="18">
        <f>[4]細髄!K46</f>
        <v>0</v>
      </c>
      <c r="L50" s="18">
        <f>[4]細髄!L46</f>
        <v>0</v>
      </c>
      <c r="M50" s="18">
        <f>[4]細髄!M46</f>
        <v>0</v>
      </c>
      <c r="N50" s="18">
        <f>[4]細髄!N46</f>
        <v>0</v>
      </c>
      <c r="O50" s="18">
        <f>[4]細髄!O46</f>
        <v>0</v>
      </c>
      <c r="P50" s="18">
        <f>[4]細髄!P46</f>
        <v>0</v>
      </c>
      <c r="Q50" s="18">
        <f>[4]細髄!Q46</f>
        <v>0</v>
      </c>
      <c r="R50" s="18">
        <f>[4]細髄!R46</f>
        <v>0</v>
      </c>
      <c r="S50" s="18">
        <f>[4]細髄!S46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5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1</v>
      </c>
      <c r="T60" s="2"/>
      <c r="U60" s="2">
        <f>SUM(D60:S60)</f>
        <v>5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40</v>
      </c>
      <c r="E61" s="4">
        <f t="shared" si="4"/>
        <v>0</v>
      </c>
      <c r="F61" s="4">
        <f t="shared" si="4"/>
        <v>20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20</v>
      </c>
      <c r="R61" s="4">
        <f t="shared" si="4"/>
        <v>0</v>
      </c>
      <c r="S61" s="4">
        <f t="shared" si="4"/>
        <v>20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5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1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1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1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[4]無髄!C44</f>
        <v>0</v>
      </c>
      <c r="D48" s="18">
        <f>[4]無髄!D44</f>
        <v>0</v>
      </c>
      <c r="E48" s="18">
        <f>[4]無髄!E44</f>
        <v>0</v>
      </c>
      <c r="F48" s="18">
        <f>[4]無髄!F44</f>
        <v>0</v>
      </c>
      <c r="G48" s="18">
        <f>[4]無髄!G44</f>
        <v>0</v>
      </c>
      <c r="H48" s="18">
        <f>[4]無髄!H44</f>
        <v>0</v>
      </c>
      <c r="I48" s="18">
        <f>[4]無髄!I44</f>
        <v>0</v>
      </c>
      <c r="J48" s="18">
        <f>[4]無髄!J44</f>
        <v>0</v>
      </c>
      <c r="K48" s="18">
        <f>[4]無髄!K44</f>
        <v>0</v>
      </c>
      <c r="L48" s="18">
        <f>[4]無髄!L44</f>
        <v>0</v>
      </c>
      <c r="M48" s="18">
        <f>[4]無髄!M44</f>
        <v>0</v>
      </c>
      <c r="N48" s="18">
        <f>[4]無髄!N44</f>
        <v>0</v>
      </c>
      <c r="O48" s="18">
        <f>[4]無髄!O44</f>
        <v>0</v>
      </c>
      <c r="P48" s="18">
        <f>[4]無髄!P44</f>
        <v>0</v>
      </c>
      <c r="Q48" s="18">
        <f>[4]無髄!Q44</f>
        <v>0</v>
      </c>
      <c r="R48" s="18">
        <f>[4]無髄!R44</f>
        <v>0</v>
      </c>
      <c r="S48" s="18">
        <f>[4]無髄!S44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[4]無髄!C45</f>
        <v>0</v>
      </c>
      <c r="D49" s="17">
        <f>[4]無髄!D45</f>
        <v>0</v>
      </c>
      <c r="E49" s="17">
        <f>[4]無髄!E45</f>
        <v>0</v>
      </c>
      <c r="F49" s="17">
        <f>[4]無髄!F45</f>
        <v>0</v>
      </c>
      <c r="G49" s="17">
        <f>[4]無髄!G45</f>
        <v>0</v>
      </c>
      <c r="H49" s="17">
        <f>[4]無髄!H45</f>
        <v>0</v>
      </c>
      <c r="I49" s="17">
        <f>[4]無髄!I45</f>
        <v>0</v>
      </c>
      <c r="J49" s="17">
        <f>[4]無髄!J45</f>
        <v>0</v>
      </c>
      <c r="K49" s="17">
        <f>[4]無髄!K45</f>
        <v>0</v>
      </c>
      <c r="L49" s="17">
        <f>[4]無髄!L45</f>
        <v>0</v>
      </c>
      <c r="M49" s="17">
        <f>[4]無髄!M45</f>
        <v>0</v>
      </c>
      <c r="N49" s="17">
        <f>[4]無髄!N45</f>
        <v>0</v>
      </c>
      <c r="O49" s="17">
        <f>[4]無髄!O45</f>
        <v>0</v>
      </c>
      <c r="P49" s="17">
        <f>[4]無髄!P45</f>
        <v>0</v>
      </c>
      <c r="Q49" s="17">
        <f>[4]無髄!Q45</f>
        <v>0</v>
      </c>
      <c r="R49" s="17">
        <f>[4]無髄!R45</f>
        <v>0</v>
      </c>
      <c r="S49" s="17">
        <f>[4]無髄!S45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[4]無髄!C46</f>
        <v>1</v>
      </c>
      <c r="D50" s="18">
        <f>[4]無髄!D46</f>
        <v>1</v>
      </c>
      <c r="E50" s="18">
        <f>[4]無髄!E46</f>
        <v>0</v>
      </c>
      <c r="F50" s="18">
        <f>[4]無髄!F46</f>
        <v>0</v>
      </c>
      <c r="G50" s="18">
        <f>[4]無髄!G46</f>
        <v>0</v>
      </c>
      <c r="H50" s="18">
        <f>[4]無髄!H46</f>
        <v>0</v>
      </c>
      <c r="I50" s="18">
        <f>[4]無髄!I46</f>
        <v>0</v>
      </c>
      <c r="J50" s="18">
        <f>[4]無髄!J46</f>
        <v>0</v>
      </c>
      <c r="K50" s="18">
        <f>[4]無髄!K46</f>
        <v>0</v>
      </c>
      <c r="L50" s="18">
        <f>[4]無髄!L46</f>
        <v>0</v>
      </c>
      <c r="M50" s="18">
        <f>[4]無髄!M46</f>
        <v>0</v>
      </c>
      <c r="N50" s="18">
        <f>[4]無髄!N46</f>
        <v>0</v>
      </c>
      <c r="O50" s="18">
        <f>[4]無髄!O46</f>
        <v>0</v>
      </c>
      <c r="P50" s="18">
        <f>[4]無髄!P46</f>
        <v>0</v>
      </c>
      <c r="Q50" s="18">
        <f>[4]無髄!Q46</f>
        <v>0</v>
      </c>
      <c r="R50" s="18">
        <f>[4]無髄!R46</f>
        <v>0</v>
      </c>
      <c r="S50" s="18">
        <f>[4]無髄!S46</f>
        <v>0</v>
      </c>
      <c r="T50" s="22"/>
      <c r="U50" s="22">
        <f t="shared" si="2"/>
        <v>1</v>
      </c>
      <c r="V50" s="22" t="b">
        <f t="shared" si="3"/>
        <v>1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4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16.666666666666664</v>
      </c>
      <c r="E61" s="4">
        <f t="shared" si="4"/>
        <v>0</v>
      </c>
      <c r="F61" s="4">
        <f t="shared" si="4"/>
        <v>4.1666666666666661</v>
      </c>
      <c r="G61" s="4">
        <f t="shared" si="4"/>
        <v>0</v>
      </c>
      <c r="H61" s="4">
        <f t="shared" si="4"/>
        <v>8.3333333333333321</v>
      </c>
      <c r="I61" s="4">
        <f t="shared" si="4"/>
        <v>4.1666666666666661</v>
      </c>
      <c r="J61" s="4">
        <f t="shared" si="4"/>
        <v>8.3333333333333321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8.3333333333333321</v>
      </c>
      <c r="O61" s="4">
        <f t="shared" si="4"/>
        <v>4.1666666666666661</v>
      </c>
      <c r="P61" s="4">
        <f t="shared" si="4"/>
        <v>0</v>
      </c>
      <c r="Q61" s="4">
        <f t="shared" si="4"/>
        <v>0</v>
      </c>
      <c r="R61" s="4">
        <f t="shared" si="4"/>
        <v>4.1666666666666661</v>
      </c>
      <c r="S61" s="4">
        <f t="shared" si="4"/>
        <v>41.666666666666671</v>
      </c>
      <c r="T61" s="4"/>
      <c r="U61" s="4">
        <f>SUM(D61:S61)</f>
        <v>99.999999999999986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[4]ﾏｲｺ!C43</f>
        <v>0</v>
      </c>
      <c r="D47" s="17">
        <f>[4]ﾏｲｺ!D43</f>
        <v>0</v>
      </c>
      <c r="E47" s="17">
        <f>[4]ﾏｲｺ!E43</f>
        <v>0</v>
      </c>
      <c r="F47" s="17">
        <f>[4]ﾏｲｺ!F43</f>
        <v>0</v>
      </c>
      <c r="G47" s="17">
        <f>[4]ﾏｲｺ!G43</f>
        <v>0</v>
      </c>
      <c r="H47" s="17">
        <f>[4]ﾏｲｺ!H43</f>
        <v>0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0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[4]ﾏｲｺ!C44</f>
        <v>0</v>
      </c>
      <c r="D48" s="18">
        <f>[4]ﾏｲｺ!D44</f>
        <v>0</v>
      </c>
      <c r="E48" s="18">
        <f>[4]ﾏｲｺ!E44</f>
        <v>0</v>
      </c>
      <c r="F48" s="18">
        <f>[4]ﾏｲｺ!F44</f>
        <v>0</v>
      </c>
      <c r="G48" s="18">
        <f>[4]ﾏｲｺ!G44</f>
        <v>0</v>
      </c>
      <c r="H48" s="18">
        <f>[4]ﾏｲｺ!H44</f>
        <v>0</v>
      </c>
      <c r="I48" s="18">
        <f>[4]ﾏｲｺ!I44</f>
        <v>0</v>
      </c>
      <c r="J48" s="18">
        <f>[4]ﾏｲｺ!J44</f>
        <v>0</v>
      </c>
      <c r="K48" s="18">
        <f>[4]ﾏｲｺ!K44</f>
        <v>0</v>
      </c>
      <c r="L48" s="18">
        <f>[4]ﾏｲｺ!L44</f>
        <v>0</v>
      </c>
      <c r="M48" s="18">
        <f>[4]ﾏｲｺ!M44</f>
        <v>0</v>
      </c>
      <c r="N48" s="18">
        <f>[4]ﾏｲｺ!N44</f>
        <v>0</v>
      </c>
      <c r="O48" s="18">
        <f>[4]ﾏｲｺ!O44</f>
        <v>0</v>
      </c>
      <c r="P48" s="18">
        <f>[4]ﾏｲｺ!P44</f>
        <v>0</v>
      </c>
      <c r="Q48" s="18">
        <f>[4]ﾏｲｺ!Q44</f>
        <v>0</v>
      </c>
      <c r="R48" s="18">
        <f>[4]ﾏｲｺ!R44</f>
        <v>0</v>
      </c>
      <c r="S48" s="18">
        <f>[4]ﾏｲｺ!S44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[4]ﾏｲｺ!C45</f>
        <v>0</v>
      </c>
      <c r="D49" s="17">
        <f>[4]ﾏｲｺ!D45</f>
        <v>0</v>
      </c>
      <c r="E49" s="17">
        <f>[4]ﾏｲｺ!E45</f>
        <v>0</v>
      </c>
      <c r="F49" s="17">
        <f>[4]ﾏｲｺ!F45</f>
        <v>0</v>
      </c>
      <c r="G49" s="17">
        <f>[4]ﾏｲｺ!G45</f>
        <v>0</v>
      </c>
      <c r="H49" s="17">
        <f>[4]ﾏｲｺ!H45</f>
        <v>0</v>
      </c>
      <c r="I49" s="17">
        <f>[4]ﾏｲｺ!I45</f>
        <v>0</v>
      </c>
      <c r="J49" s="17">
        <f>[4]ﾏｲｺ!J45</f>
        <v>0</v>
      </c>
      <c r="K49" s="17">
        <f>[4]ﾏｲｺ!K45</f>
        <v>0</v>
      </c>
      <c r="L49" s="17">
        <f>[4]ﾏｲｺ!L45</f>
        <v>0</v>
      </c>
      <c r="M49" s="17">
        <f>[4]ﾏｲｺ!M45</f>
        <v>0</v>
      </c>
      <c r="N49" s="17">
        <f>[4]ﾏｲｺ!N45</f>
        <v>0</v>
      </c>
      <c r="O49" s="17">
        <f>[4]ﾏｲｺ!O45</f>
        <v>0</v>
      </c>
      <c r="P49" s="17">
        <f>[4]ﾏｲｺ!P45</f>
        <v>0</v>
      </c>
      <c r="Q49" s="17">
        <f>[4]ﾏｲｺ!Q45</f>
        <v>0</v>
      </c>
      <c r="R49" s="17">
        <f>[4]ﾏｲｺ!R45</f>
        <v>0</v>
      </c>
      <c r="S49" s="17">
        <f>[4]ﾏｲｺ!S45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[4]ﾏｲｺ!C46</f>
        <v>3</v>
      </c>
      <c r="D50" s="18">
        <f>[4]ﾏｲｺ!D46</f>
        <v>0</v>
      </c>
      <c r="E50" s="18">
        <f>[4]ﾏｲｺ!E46</f>
        <v>0</v>
      </c>
      <c r="F50" s="18">
        <f>[4]ﾏｲｺ!F46</f>
        <v>0</v>
      </c>
      <c r="G50" s="18">
        <f>[4]ﾏｲｺ!G46</f>
        <v>1</v>
      </c>
      <c r="H50" s="18">
        <f>[4]ﾏｲｺ!H46</f>
        <v>0</v>
      </c>
      <c r="I50" s="18">
        <f>[4]ﾏｲｺ!I46</f>
        <v>1</v>
      </c>
      <c r="J50" s="18">
        <f>[4]ﾏｲｺ!J46</f>
        <v>0</v>
      </c>
      <c r="K50" s="18">
        <f>[4]ﾏｲｺ!K46</f>
        <v>0</v>
      </c>
      <c r="L50" s="18">
        <f>[4]ﾏｲｺ!L46</f>
        <v>0</v>
      </c>
      <c r="M50" s="18">
        <f>[4]ﾏｲｺ!M46</f>
        <v>0</v>
      </c>
      <c r="N50" s="18">
        <f>[4]ﾏｲｺ!N46</f>
        <v>0</v>
      </c>
      <c r="O50" s="18">
        <f>[4]ﾏｲｺ!O46</f>
        <v>0</v>
      </c>
      <c r="P50" s="18">
        <f>[4]ﾏｲｺ!P46</f>
        <v>0</v>
      </c>
      <c r="Q50" s="18">
        <f>[4]ﾏｲｺ!Q46</f>
        <v>0</v>
      </c>
      <c r="R50" s="18">
        <f>[4]ﾏｲｺ!R46</f>
        <v>0</v>
      </c>
      <c r="S50" s="18">
        <f>[4]ﾏｲｺ!S46</f>
        <v>1</v>
      </c>
      <c r="T50" s="22"/>
      <c r="U50" s="22">
        <f t="shared" si="2"/>
        <v>3</v>
      </c>
      <c r="V50" s="22" t="b">
        <f t="shared" si="3"/>
        <v>1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27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9</v>
      </c>
      <c r="H60" s="2">
        <f t="array" ref="H60">+SUM(IF(NOT(ISERROR(H6:H58)),H6:H58))</f>
        <v>0</v>
      </c>
      <c r="I60" s="2">
        <f t="array" ref="I60">+SUM(IF(NOT(ISERROR(I6:I58)),I6:I58))</f>
        <v>1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3</v>
      </c>
      <c r="T60" s="2"/>
      <c r="U60" s="2">
        <f>SUM(D60:S60)</f>
        <v>27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25.925925925925924</v>
      </c>
      <c r="F61" s="4">
        <f t="shared" si="4"/>
        <v>18.518518518518519</v>
      </c>
      <c r="G61" s="4">
        <f t="shared" si="4"/>
        <v>33.333333333333329</v>
      </c>
      <c r="H61" s="4">
        <f t="shared" si="4"/>
        <v>0</v>
      </c>
      <c r="I61" s="4">
        <f t="shared" si="4"/>
        <v>3.7037037037037033</v>
      </c>
      <c r="J61" s="4">
        <f t="shared" si="4"/>
        <v>0</v>
      </c>
      <c r="K61" s="4">
        <f t="shared" si="4"/>
        <v>0</v>
      </c>
      <c r="L61" s="4">
        <f t="shared" si="4"/>
        <v>3.7037037037037033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3.7037037037037033</v>
      </c>
      <c r="R61" s="4">
        <f t="shared" si="4"/>
        <v>0</v>
      </c>
      <c r="S61" s="4">
        <f t="shared" si="4"/>
        <v>11.111111111111111</v>
      </c>
      <c r="T61" s="4"/>
      <c r="U61" s="4">
        <f>SUM(D61:S61)</f>
        <v>100.00000000000001</v>
      </c>
      <c r="V61" s="4" t="b">
        <f>C61=U61</f>
        <v>1</v>
      </c>
    </row>
    <row r="63" spans="2:22">
      <c r="U63" s="5">
        <f t="array" ref="U63">SUM(IF(NOT(ISERROR(U6:U58)),U6:U58))</f>
        <v>27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[4]ｸﾗﾐ!C44</f>
        <v>0</v>
      </c>
      <c r="D48" s="18">
        <f>[4]ｸﾗﾐ!D44</f>
        <v>0</v>
      </c>
      <c r="E48" s="18">
        <f>[4]ｸﾗﾐ!E44</f>
        <v>0</v>
      </c>
      <c r="F48" s="18">
        <f>[4]ｸﾗﾐ!F44</f>
        <v>0</v>
      </c>
      <c r="G48" s="18">
        <f>[4]ｸﾗﾐ!G44</f>
        <v>0</v>
      </c>
      <c r="H48" s="18">
        <f>[4]ｸﾗﾐ!H44</f>
        <v>0</v>
      </c>
      <c r="I48" s="18">
        <f>[4]ｸﾗﾐ!I44</f>
        <v>0</v>
      </c>
      <c r="J48" s="18">
        <f>[4]ｸﾗﾐ!J44</f>
        <v>0</v>
      </c>
      <c r="K48" s="18">
        <f>[4]ｸﾗﾐ!K44</f>
        <v>0</v>
      </c>
      <c r="L48" s="18">
        <f>[4]ｸﾗﾐ!L44</f>
        <v>0</v>
      </c>
      <c r="M48" s="18">
        <f>[4]ｸﾗﾐ!M44</f>
        <v>0</v>
      </c>
      <c r="N48" s="18">
        <f>[4]ｸﾗﾐ!N44</f>
        <v>0</v>
      </c>
      <c r="O48" s="18">
        <f>[4]ｸﾗﾐ!O44</f>
        <v>0</v>
      </c>
      <c r="P48" s="18">
        <f>[4]ｸﾗﾐ!P44</f>
        <v>0</v>
      </c>
      <c r="Q48" s="18">
        <f>[4]ｸﾗﾐ!Q44</f>
        <v>0</v>
      </c>
      <c r="R48" s="18">
        <f>[4]ｸﾗﾐ!R44</f>
        <v>0</v>
      </c>
      <c r="S48" s="18">
        <f>[4]ｸﾗﾐ!S44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[4]ｸﾗﾐ!C45</f>
        <v>0</v>
      </c>
      <c r="D49" s="17">
        <f>[4]ｸﾗﾐ!D45</f>
        <v>0</v>
      </c>
      <c r="E49" s="17">
        <f>[4]ｸﾗﾐ!E45</f>
        <v>0</v>
      </c>
      <c r="F49" s="17">
        <f>[4]ｸﾗﾐ!F45</f>
        <v>0</v>
      </c>
      <c r="G49" s="17">
        <f>[4]ｸﾗﾐ!G45</f>
        <v>0</v>
      </c>
      <c r="H49" s="17">
        <f>[4]ｸﾗﾐ!H45</f>
        <v>0</v>
      </c>
      <c r="I49" s="17">
        <f>[4]ｸﾗﾐ!I45</f>
        <v>0</v>
      </c>
      <c r="J49" s="17">
        <f>[4]ｸﾗﾐ!J45</f>
        <v>0</v>
      </c>
      <c r="K49" s="17">
        <f>[4]ｸﾗﾐ!K45</f>
        <v>0</v>
      </c>
      <c r="L49" s="17">
        <f>[4]ｸﾗﾐ!L45</f>
        <v>0</v>
      </c>
      <c r="M49" s="17">
        <f>[4]ｸﾗﾐ!M45</f>
        <v>0</v>
      </c>
      <c r="N49" s="17">
        <f>[4]ｸﾗﾐ!N45</f>
        <v>0</v>
      </c>
      <c r="O49" s="17">
        <f>[4]ｸﾗﾐ!O45</f>
        <v>0</v>
      </c>
      <c r="P49" s="17">
        <f>[4]ｸﾗﾐ!P45</f>
        <v>0</v>
      </c>
      <c r="Q49" s="17">
        <f>[4]ｸﾗﾐ!Q45</f>
        <v>0</v>
      </c>
      <c r="R49" s="17">
        <f>[4]ｸﾗﾐ!R45</f>
        <v>0</v>
      </c>
      <c r="S49" s="17">
        <f>[4]ｸﾗﾐ!S45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[4]ｸﾗﾐ!C46</f>
        <v>0</v>
      </c>
      <c r="D50" s="18">
        <f>[4]ｸﾗﾐ!D46</f>
        <v>0</v>
      </c>
      <c r="E50" s="18">
        <f>[4]ｸﾗﾐ!E46</f>
        <v>0</v>
      </c>
      <c r="F50" s="18">
        <f>[4]ｸﾗﾐ!F46</f>
        <v>0</v>
      </c>
      <c r="G50" s="18">
        <f>[4]ｸﾗﾐ!G46</f>
        <v>0</v>
      </c>
      <c r="H50" s="18">
        <f>[4]ｸﾗﾐ!H46</f>
        <v>0</v>
      </c>
      <c r="I50" s="18">
        <f>[4]ｸﾗﾐ!I46</f>
        <v>0</v>
      </c>
      <c r="J50" s="18">
        <f>[4]ｸﾗﾐ!J46</f>
        <v>0</v>
      </c>
      <c r="K50" s="18">
        <f>[4]ｸﾗﾐ!K46</f>
        <v>0</v>
      </c>
      <c r="L50" s="18">
        <f>[4]ｸﾗﾐ!L46</f>
        <v>0</v>
      </c>
      <c r="M50" s="18">
        <f>[4]ｸﾗﾐ!M46</f>
        <v>0</v>
      </c>
      <c r="N50" s="18">
        <f>[4]ｸﾗﾐ!N46</f>
        <v>0</v>
      </c>
      <c r="O50" s="18">
        <f>[4]ｸﾗﾐ!O46</f>
        <v>0</v>
      </c>
      <c r="P50" s="18">
        <f>[4]ｸﾗﾐ!P46</f>
        <v>0</v>
      </c>
      <c r="Q50" s="18">
        <f>[4]ｸﾗﾐ!Q46</f>
        <v>0</v>
      </c>
      <c r="R50" s="18">
        <f>[4]ｸﾗﾐ!R46</f>
        <v>0</v>
      </c>
      <c r="S50" s="18">
        <f>[4]ｸﾗﾐ!S46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[4]ロタ!C44</f>
        <v>0</v>
      </c>
      <c r="D48" s="18">
        <f>[4]ロタ!D44</f>
        <v>0</v>
      </c>
      <c r="E48" s="18">
        <f>[4]ロタ!E44</f>
        <v>0</v>
      </c>
      <c r="F48" s="18">
        <f>[4]ロタ!F44</f>
        <v>0</v>
      </c>
      <c r="G48" s="18">
        <f>[4]ロタ!G44</f>
        <v>0</v>
      </c>
      <c r="H48" s="18">
        <f>[4]ロタ!H44</f>
        <v>0</v>
      </c>
      <c r="I48" s="18">
        <f>[4]ロタ!I44</f>
        <v>0</v>
      </c>
      <c r="J48" s="18">
        <f>[4]ロタ!J44</f>
        <v>0</v>
      </c>
      <c r="K48" s="18">
        <f>[4]ロタ!K44</f>
        <v>0</v>
      </c>
      <c r="L48" s="18">
        <f>[4]ロタ!L44</f>
        <v>0</v>
      </c>
      <c r="M48" s="18">
        <f>[4]ロタ!M44</f>
        <v>0</v>
      </c>
      <c r="N48" s="18">
        <f>[4]ロタ!N44</f>
        <v>0</v>
      </c>
      <c r="O48" s="18">
        <f>[4]ロタ!O44</f>
        <v>0</v>
      </c>
      <c r="P48" s="18">
        <f>[4]ロタ!P44</f>
        <v>0</v>
      </c>
      <c r="Q48" s="18">
        <f>[4]ロタ!Q44</f>
        <v>0</v>
      </c>
      <c r="R48" s="18">
        <f>[4]ロタ!R44</f>
        <v>0</v>
      </c>
      <c r="S48" s="18">
        <f>[4]ロタ!S44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[4]ロタ!C45</f>
        <v>0</v>
      </c>
      <c r="D49" s="17">
        <f>[4]ロタ!D45</f>
        <v>0</v>
      </c>
      <c r="E49" s="17">
        <f>[4]ロタ!E45</f>
        <v>0</v>
      </c>
      <c r="F49" s="17">
        <f>[4]ロタ!F45</f>
        <v>0</v>
      </c>
      <c r="G49" s="17">
        <f>[4]ロタ!G45</f>
        <v>0</v>
      </c>
      <c r="H49" s="17">
        <f>[4]ロタ!H45</f>
        <v>0</v>
      </c>
      <c r="I49" s="17">
        <f>[4]ロタ!I45</f>
        <v>0</v>
      </c>
      <c r="J49" s="17">
        <f>[4]ロタ!J45</f>
        <v>0</v>
      </c>
      <c r="K49" s="17">
        <f>[4]ロタ!K45</f>
        <v>0</v>
      </c>
      <c r="L49" s="17">
        <f>[4]ロタ!L45</f>
        <v>0</v>
      </c>
      <c r="M49" s="17">
        <f>[4]ロタ!M45</f>
        <v>0</v>
      </c>
      <c r="N49" s="17">
        <f>[4]ロタ!N45</f>
        <v>0</v>
      </c>
      <c r="O49" s="17">
        <f>[4]ロタ!O45</f>
        <v>0</v>
      </c>
      <c r="P49" s="17">
        <f>[4]ロタ!P45</f>
        <v>0</v>
      </c>
      <c r="Q49" s="17">
        <f>[4]ロタ!Q45</f>
        <v>0</v>
      </c>
      <c r="R49" s="17">
        <f>[4]ロタ!R45</f>
        <v>0</v>
      </c>
      <c r="S49" s="17">
        <f>[4]ロタ!S45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[4]ロタ!C46</f>
        <v>0</v>
      </c>
      <c r="D50" s="18">
        <f>[4]ロタ!D46</f>
        <v>0</v>
      </c>
      <c r="E50" s="18">
        <f>[4]ロタ!E46</f>
        <v>0</v>
      </c>
      <c r="F50" s="18">
        <f>[4]ロタ!F46</f>
        <v>0</v>
      </c>
      <c r="G50" s="18">
        <f>[4]ロタ!G46</f>
        <v>0</v>
      </c>
      <c r="H50" s="18">
        <f>[4]ロタ!H46</f>
        <v>0</v>
      </c>
      <c r="I50" s="18">
        <f>[4]ロタ!I46</f>
        <v>0</v>
      </c>
      <c r="J50" s="18">
        <f>[4]ロタ!J46</f>
        <v>0</v>
      </c>
      <c r="K50" s="18">
        <f>[4]ロタ!K46</f>
        <v>0</v>
      </c>
      <c r="L50" s="18">
        <f>[4]ロタ!L46</f>
        <v>0</v>
      </c>
      <c r="M50" s="18">
        <f>[4]ロタ!M46</f>
        <v>0</v>
      </c>
      <c r="N50" s="18">
        <f>[4]ロタ!N46</f>
        <v>0</v>
      </c>
      <c r="O50" s="18">
        <f>[4]ロタ!O46</f>
        <v>0</v>
      </c>
      <c r="P50" s="18">
        <f>[4]ロタ!P46</f>
        <v>0</v>
      </c>
      <c r="Q50" s="18">
        <f>[4]ロタ!Q46</f>
        <v>0</v>
      </c>
      <c r="R50" s="18">
        <f>[4]ロタ!R46</f>
        <v>0</v>
      </c>
      <c r="S50" s="18">
        <f>[4]ロタ!S46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18.155000000000001</v>
      </c>
      <c r="H264" s="28">
        <f t="array" ref="H264">AVERAGE(IF(年次別!$F264=TRANSPOSE(カレンダー!$A$2:$A$54),令和7年各保健所毎集計!$N$20:$BN$20))</f>
        <v>6.7025000000000006</v>
      </c>
      <c r="I264" s="28">
        <f t="array" ref="I264">AVERAGE(IF(年次別!$F264=TRANSPOSE(カレンダー!$A$2:$A$54),令和7年各保健所毎集計!$N$35:$BN$35))</f>
        <v>0.21</v>
      </c>
      <c r="J264" s="28">
        <f t="array" ref="J264">AVERAGE(IF(年次別!$F264=TRANSPOSE(カレンダー!$A$2:$A$54),令和7年各保健所毎集計!$N$36:$BN$36))</f>
        <v>1.335</v>
      </c>
      <c r="K264" s="28">
        <f t="array" ref="K264">AVERAGE(IF(年次別!$F264=TRANSPOSE(カレンダー!$A$2:$A$54),令和7年各保健所毎集計!$N$51:$BN$51))</f>
        <v>0.61</v>
      </c>
      <c r="L264" s="28">
        <f t="array" ref="L264">AVERAGE(IF(年次別!$F264=TRANSPOSE(カレンダー!$A$2:$A$54),令和7年各保健所毎集計!$N$52:$BN$52))</f>
        <v>0.2475</v>
      </c>
      <c r="M264" s="28">
        <f t="array" ref="M264">AVERAGE(IF(年次別!$F264=TRANSPOSE(カレンダー!$A$2:$A$54),令和7年各保健所毎集計!$N$67:$BN$67))</f>
        <v>1.04</v>
      </c>
      <c r="N264" s="28">
        <f t="array" ref="N264">AVERAGE(IF(年次別!$F264=TRANSPOSE(カレンダー!$A$2:$A$54),令和7年各保健所毎集計!$N$68:$BN$68))</f>
        <v>1.8774999999999999</v>
      </c>
      <c r="O264" s="28">
        <f t="array" ref="O264">AVERAGE(IF(年次別!$F264=TRANSPOSE(カレンダー!$A$2:$A$54),令和7年各保健所毎集計!$N$83:$BN$83))</f>
        <v>3.5500000000000003</v>
      </c>
      <c r="P264" s="28">
        <f t="array" ref="P264">AVERAGE(IF(年次別!$F264=TRANSPOSE(カレンダー!$A$2:$A$54),令和7年各保健所毎集計!$N$84:$BN$84))</f>
        <v>3.6850000000000001</v>
      </c>
      <c r="Q264" s="28">
        <f t="array" ref="Q264">AVERAGE(IF(年次別!$F264=TRANSPOSE(カレンダー!$A$2:$A$54),令和7年各保健所毎集計!$N$99:$BN$99))</f>
        <v>0.74</v>
      </c>
      <c r="R264" s="28">
        <f t="array" ref="R264">AVERAGE(IF(年次別!$F264=TRANSPOSE(カレンダー!$A$2:$A$54),令和7年各保健所毎集計!$N$100:$BN$100))</f>
        <v>0.20250000000000001</v>
      </c>
      <c r="S264" s="28">
        <f t="array" ref="S264">AVERAGE(IF(年次別!$F264=TRANSPOSE(カレンダー!$A$2:$A$54),令和7年各保健所毎集計!$N$115:$BN$115))</f>
        <v>1.6</v>
      </c>
      <c r="T264" s="28">
        <f t="array" ref="T264">AVERAGE(IF(年次別!$F264=TRANSPOSE(カレンダー!$A$2:$A$54),令和7年各保健所毎集計!$N$116:$BN$116))</f>
        <v>0.26500000000000001</v>
      </c>
      <c r="U264" s="28">
        <f t="array" ref="U264">AVERAGE(IF(年次別!$F264=TRANSPOSE(カレンダー!$A$2:$A$54),令和7年各保健所毎集計!$N$131:$BN$131))</f>
        <v>0.91000000000000014</v>
      </c>
      <c r="V264" s="28">
        <f t="array" ref="V264">AVERAGE(IF(年次別!$F264=TRANSPOSE(カレンダー!$A$2:$A$54),令和7年各保健所毎集計!$N$132:$BN$132))</f>
        <v>0.94000000000000006</v>
      </c>
      <c r="W264" s="28">
        <f t="array" ref="W264">AVERAGE(IF(年次別!$F264=TRANSPOSE(カレンダー!$A$2:$A$54),令和7年各保健所毎集計!$N$147:$BN$147))</f>
        <v>0.29000000000000004</v>
      </c>
      <c r="X264" s="28">
        <f t="array" ref="X264">AVERAGE(IF(年次別!$F264=TRANSPOSE(カレンダー!$A$2:$A$54),令和7年各保健所毎集計!$N$148:$BN$148))</f>
        <v>0.25750000000000001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0.22000000000000003</v>
      </c>
      <c r="AD264" s="28">
        <f t="array" ref="AD264">AVERAGE(IF(年次別!$F264=TRANSPOSE(カレンダー!$A$2:$A$54),令和7年各保健所毎集計!$N$164:$BN$164))</f>
        <v>0.28249999999999997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0.06</v>
      </c>
      <c r="AH264" s="28">
        <f t="array" ref="AH264">AVERAGE(IF(年次別!$F264=TRANSPOSE(カレンダー!$A$2:$A$54),令和7年各保健所毎集計!$N$180:$BN$180))</f>
        <v>3.7499999999999999E-2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1.5000000000000001E-2</v>
      </c>
      <c r="AK264" s="28">
        <f t="array" ref="AK264">AVERAGE(IF(年次別!$F264=TRANSPOSE(カレンダー!$A$2:$A$54),令和7年各保健所毎集計!$N$211:$BN$211))</f>
        <v>4.4849999999999994</v>
      </c>
      <c r="AL264" s="28">
        <f t="array" ref="AL264">AVERAGE(IF(年次別!$F264=TRANSPOSE(カレンダー!$A$2:$A$54),令和7年各保健所毎集計!$N$212:$BN$212))</f>
        <v>0.94499999999999995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3.5000000000000003E-2</v>
      </c>
      <c r="AP264" s="28">
        <f t="array" ref="AP264">AVERAGE(IF(年次別!$F264=TRANSPOSE(カレンダー!$A$2:$A$54),令和7年各保健所毎集計!$N$228:$BN$228))</f>
        <v>1.7500000000000002E-2</v>
      </c>
      <c r="AQ264" s="28">
        <f t="array" ref="AQ264">AVERAGE(IF(年次別!$F264=TRANSPOSE(カレンダー!$A$2:$A$54),令和7年各保健所毎集計!$N$243:$BN$243))</f>
        <v>3.5000000000000003E-2</v>
      </c>
      <c r="AR264" s="28">
        <f t="array" ref="AR264">AVERAGE(IF(年次別!$F264=TRANSPOSE(カレンダー!$A$2:$A$54),令和7年各保健所毎集計!$N$244:$BN$244))</f>
        <v>5.7499999999999996E-2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1.4450000000000001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7.4999999999999997E-3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5.0000000000000001E-3</v>
      </c>
      <c r="BA264" s="28">
        <f t="array" ref="BA264">AVERAGE(IF(年次別!$F264=TRANSPOSE(カレンダー!$A$2:$A$54),令和7年各保健所毎集計!$N$307:$BN$307))</f>
        <v>1.8174999999999999</v>
      </c>
      <c r="BB264" s="28">
        <f t="array" ref="BB264">AVERAGE(IF(年次別!$F264=TRANSPOSE(カレンダー!$A$2:$A$54),令和7年各保健所毎集計!$N$308:$BN$308))</f>
        <v>2.7049999999999996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5.86</v>
      </c>
      <c r="H265" s="28">
        <f t="array" ref="H265">AVERAGE(IF(年次別!$F265=TRANSPOSE(カレンダー!$A$2:$A$54),令和7年各保健所毎集計!$N$20:$BN$20))</f>
        <v>5.4550000000000001</v>
      </c>
      <c r="I265" s="28">
        <f t="array" ref="I265">AVERAGE(IF(年次別!$F265=TRANSPOSE(カレンダー!$A$2:$A$54),令和7年各保健所毎集計!$N$35:$BN$35))</f>
        <v>0.04</v>
      </c>
      <c r="J265" s="28">
        <f t="array" ref="J265">AVERAGE(IF(年次別!$F265=TRANSPOSE(カレンダー!$A$2:$A$54),令和7年各保健所毎集計!$N$36:$BN$36))</f>
        <v>0.22</v>
      </c>
      <c r="K265" s="28">
        <f t="array" ref="K265">AVERAGE(IF(年次別!$F265=TRANSPOSE(カレンダー!$A$2:$A$54),令和7年各保健所毎集計!$N$51:$BN$51))</f>
        <v>0.06</v>
      </c>
      <c r="L265" s="28">
        <f t="array" ref="L265">AVERAGE(IF(年次別!$F265=TRANSPOSE(カレンダー!$A$2:$A$54),令和7年各保健所毎集計!$N$52:$BN$52))</f>
        <v>5.7500000000000002E-2</v>
      </c>
      <c r="M265" s="28">
        <f t="array" ref="M265">AVERAGE(IF(年次別!$F265=TRANSPOSE(カレンダー!$A$2:$A$54),令和7年各保健所毎集計!$N$67:$BN$67))</f>
        <v>0.27</v>
      </c>
      <c r="N265" s="28">
        <f t="array" ref="N265">AVERAGE(IF(年次別!$F265=TRANSPOSE(カレンダー!$A$2:$A$54),令和7年各保健所毎集計!$N$68:$BN$68))</f>
        <v>0.49249999999999999</v>
      </c>
      <c r="O265" s="28">
        <f t="array" ref="O265">AVERAGE(IF(年次別!$F265=TRANSPOSE(カレンダー!$A$2:$A$54),令和7年各保健所毎集計!$N$83:$BN$83))</f>
        <v>0.71</v>
      </c>
      <c r="P265" s="28">
        <f t="array" ref="P265">AVERAGE(IF(年次別!$F265=TRANSPOSE(カレンダー!$A$2:$A$54),令和7年各保健所毎集計!$N$84:$BN$84))</f>
        <v>0.85</v>
      </c>
      <c r="Q265" s="28">
        <f t="array" ref="Q265">AVERAGE(IF(年次別!$F265=TRANSPOSE(カレンダー!$A$2:$A$54),令和7年各保健所毎集計!$N$99:$BN$99))</f>
        <v>0.18</v>
      </c>
      <c r="R265" s="28">
        <f t="array" ref="R265">AVERAGE(IF(年次別!$F265=TRANSPOSE(カレンダー!$A$2:$A$54),令和7年各保健所毎集計!$N$100:$BN$100))</f>
        <v>5.7500000000000002E-2</v>
      </c>
      <c r="S265" s="28">
        <f t="array" ref="S265">AVERAGE(IF(年次別!$F265=TRANSPOSE(カレンダー!$A$2:$A$54),令和7年各保健所毎集計!$N$115:$BN$115))</f>
        <v>0.28999999999999998</v>
      </c>
      <c r="T265" s="28">
        <f t="array" ref="T265">AVERAGE(IF(年次別!$F265=TRANSPOSE(カレンダー!$A$2:$A$54),令和7年各保健所毎集計!$N$116:$BN$116))</f>
        <v>3.5000000000000003E-2</v>
      </c>
      <c r="U265" s="28">
        <f t="array" ref="U265">AVERAGE(IF(年次別!$F265=TRANSPOSE(カレンダー!$A$2:$A$54),令和7年各保健所毎集計!$N$131:$BN$131))</f>
        <v>0.17</v>
      </c>
      <c r="V265" s="28">
        <f t="array" ref="V265">AVERAGE(IF(年次別!$F265=TRANSPOSE(カレンダー!$A$2:$A$54),令和7年各保健所毎集計!$N$132:$BN$132))</f>
        <v>0.16500000000000001</v>
      </c>
      <c r="W265" s="28">
        <f t="array" ref="W265">AVERAGE(IF(年次別!$F265=TRANSPOSE(カレンダー!$A$2:$A$54),令和7年各保健所毎集計!$N$147:$BN$147))</f>
        <v>0.05</v>
      </c>
      <c r="X265" s="28">
        <f t="array" ref="X265">AVERAGE(IF(年次別!$F265=TRANSPOSE(カレンダー!$A$2:$A$54),令和7年各保健所毎集計!$N$148:$BN$148))</f>
        <v>5.5E-2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0.06</v>
      </c>
      <c r="AD265" s="28">
        <f t="array" ref="AD265">AVERAGE(IF(年次別!$F265=TRANSPOSE(カレンダー!$A$2:$A$54),令和7年各保健所毎集計!$N$164:$BN$164))</f>
        <v>2.2499999999999999E-2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7.4999999999999997E-3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2.5000000000000001E-3</v>
      </c>
      <c r="AK265" s="28">
        <f t="array" ref="AK265">AVERAGE(IF(年次別!$F265=TRANSPOSE(カレンダー!$A$2:$A$54),令和7年各保健所毎集計!$N$211:$BN$211))</f>
        <v>0.89</v>
      </c>
      <c r="AL265" s="28">
        <f t="array" ref="AL265">AVERAGE(IF(年次別!$F265=TRANSPOSE(カレンダー!$A$2:$A$54),令和7年各保健所毎集計!$N$212:$BN$212))</f>
        <v>0.17499999999999999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2.5000000000000001E-3</v>
      </c>
      <c r="AQ265" s="28">
        <f t="array" ref="AQ265">AVERAGE(IF(年次別!$F265=TRANSPOSE(カレンダー!$A$2:$A$54),令和7年各保健所毎集計!$N$243:$BN$243))</f>
        <v>3.5000000000000003E-2</v>
      </c>
      <c r="AR265" s="28">
        <f t="array" ref="AR265">AVERAGE(IF(年次別!$F265=TRANSPOSE(カレンダー!$A$2:$A$54),令和7年各保健所毎集計!$N$244:$BN$244))</f>
        <v>7.4999999999999997E-3</v>
      </c>
      <c r="AS265" s="28">
        <f t="array" ref="AS265">AVERAGE(IF(年次別!$F265=TRANSPOSE(カレンダー!$A$2:$A$54),令和7年各保健所毎集計!$N$259:$BN$259))</f>
        <v>0.1075</v>
      </c>
      <c r="AT265" s="28">
        <f t="array" ref="AT265">AVERAGE(IF(年次別!$F265=TRANSPOSE(カレンダー!$A$2:$A$54),令和7年各保健所毎集計!$N$260:$BN$260))</f>
        <v>0.35499999999999998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2.5000000000000001E-3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2.5000000000000001E-3</v>
      </c>
      <c r="BA265" s="28">
        <f t="array" ref="BA265">AVERAGE(IF(年次別!$F265=TRANSPOSE(カレンダー!$A$2:$A$54),令和7年各保健所毎集計!$N$307:$BN$307))</f>
        <v>0.2175</v>
      </c>
      <c r="BB265" s="28">
        <f t="array" ref="BB265">AVERAGE(IF(年次別!$F265=TRANSPOSE(カレンダー!$A$2:$A$54),令和7年各保健所毎集計!$N$308:$BN$308))</f>
        <v>0.48749999999999999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5959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59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503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1938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899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756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714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966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307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278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59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1779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5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24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27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9314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>
        <f>[2]ｲﾝ!C42</f>
        <v>647</v>
      </c>
      <c r="D46" s="27">
        <f>[2]ｲﾝ!D42</f>
        <v>4</v>
      </c>
      <c r="E46" s="27">
        <f>[2]ｲﾝ!E42</f>
        <v>7</v>
      </c>
      <c r="F46" s="27">
        <f>[2]ｲﾝ!F42</f>
        <v>24</v>
      </c>
      <c r="G46" s="27">
        <f>[2]ｲﾝ!G42</f>
        <v>23</v>
      </c>
      <c r="H46" s="27">
        <f>[2]ｲﾝ!H42</f>
        <v>38</v>
      </c>
      <c r="I46" s="27">
        <f>[2]ｲﾝ!I42</f>
        <v>31</v>
      </c>
      <c r="J46" s="27">
        <f>[2]ｲﾝ!J42</f>
        <v>48</v>
      </c>
      <c r="K46" s="27">
        <f>[2]ｲﾝ!K42</f>
        <v>39</v>
      </c>
      <c r="L46" s="27">
        <f>[2]ｲﾝ!L42</f>
        <v>28</v>
      </c>
      <c r="M46" s="27">
        <f>[2]ｲﾝ!M42</f>
        <v>33</v>
      </c>
      <c r="N46" s="27">
        <f>[2]ｲﾝ!N42</f>
        <v>16</v>
      </c>
      <c r="O46" s="27">
        <f>[2]ｲﾝ!O42</f>
        <v>127</v>
      </c>
      <c r="P46" s="27">
        <f>[2]ｲﾝ!P42</f>
        <v>42</v>
      </c>
      <c r="Q46" s="27">
        <f>[2]ｲﾝ!Q42</f>
        <v>59</v>
      </c>
      <c r="R46" s="27">
        <f>[2]ｲﾝ!R42</f>
        <v>29</v>
      </c>
      <c r="S46" s="27">
        <f>[2]ｲﾝ!S42</f>
        <v>26</v>
      </c>
      <c r="T46" s="27">
        <f>[2]ｲﾝ!T42</f>
        <v>20</v>
      </c>
      <c r="U46" s="27">
        <f>[2]ｲﾝ!U42</f>
        <v>11</v>
      </c>
      <c r="V46" s="27">
        <f>[2]ｲﾝ!V42</f>
        <v>20</v>
      </c>
      <c r="W46" s="27">
        <f>[2]ｲﾝ!W42</f>
        <v>22</v>
      </c>
      <c r="X46" s="20"/>
      <c r="Y46" s="20">
        <f t="shared" si="2"/>
        <v>647</v>
      </c>
      <c r="Z46" s="20" t="b">
        <f t="shared" si="3"/>
        <v>1</v>
      </c>
    </row>
    <row r="47" spans="2:26">
      <c r="B47" s="17">
        <v>42</v>
      </c>
      <c r="C47" s="17">
        <f>[2]ｲﾝ!C43</f>
        <v>677</v>
      </c>
      <c r="D47" s="17">
        <f>[2]ｲﾝ!D43</f>
        <v>1</v>
      </c>
      <c r="E47" s="17">
        <f>[2]ｲﾝ!E43</f>
        <v>7</v>
      </c>
      <c r="F47" s="17">
        <f>[2]ｲﾝ!F43</f>
        <v>22</v>
      </c>
      <c r="G47" s="17">
        <f>[2]ｲﾝ!G43</f>
        <v>31</v>
      </c>
      <c r="H47" s="17">
        <f>[2]ｲﾝ!H43</f>
        <v>29</v>
      </c>
      <c r="I47" s="17">
        <f>[2]ｲﾝ!I43</f>
        <v>30</v>
      </c>
      <c r="J47" s="17">
        <f>[2]ｲﾝ!J43</f>
        <v>40</v>
      </c>
      <c r="K47" s="17">
        <f>[2]ｲﾝ!K43</f>
        <v>33</v>
      </c>
      <c r="L47" s="17">
        <f>[2]ｲﾝ!L43</f>
        <v>35</v>
      </c>
      <c r="M47" s="17">
        <f>[2]ｲﾝ!M43</f>
        <v>29</v>
      </c>
      <c r="N47" s="17">
        <f>[2]ｲﾝ!N43</f>
        <v>34</v>
      </c>
      <c r="O47" s="17">
        <f>[2]ｲﾝ!O43</f>
        <v>138</v>
      </c>
      <c r="P47" s="17">
        <f>[2]ｲﾝ!P43</f>
        <v>65</v>
      </c>
      <c r="Q47" s="17">
        <f>[2]ｲﾝ!Q43</f>
        <v>62</v>
      </c>
      <c r="R47" s="17">
        <f>[2]ｲﾝ!R43</f>
        <v>37</v>
      </c>
      <c r="S47" s="17">
        <f>[2]ｲﾝ!S43</f>
        <v>27</v>
      </c>
      <c r="T47" s="17">
        <f>[2]ｲﾝ!T43</f>
        <v>22</v>
      </c>
      <c r="U47" s="17">
        <f>[2]ｲﾝ!U43</f>
        <v>10</v>
      </c>
      <c r="V47" s="17">
        <f>[2]ｲﾝ!V43</f>
        <v>14</v>
      </c>
      <c r="W47" s="17">
        <f>[2]ｲﾝ!W43</f>
        <v>11</v>
      </c>
      <c r="Y47">
        <f t="shared" si="2"/>
        <v>677</v>
      </c>
      <c r="Z47" t="b">
        <f t="shared" si="3"/>
        <v>1</v>
      </c>
    </row>
    <row r="48" spans="2:26">
      <c r="B48" s="18">
        <v>43</v>
      </c>
      <c r="C48" s="27">
        <f>[2]ｲﾝ!C44</f>
        <v>873</v>
      </c>
      <c r="D48" s="27">
        <f>[2]ｲﾝ!D44</f>
        <v>2</v>
      </c>
      <c r="E48" s="27">
        <f>[2]ｲﾝ!E44</f>
        <v>6</v>
      </c>
      <c r="F48" s="27">
        <f>[2]ｲﾝ!F44</f>
        <v>20</v>
      </c>
      <c r="G48" s="27">
        <f>[2]ｲﾝ!G44</f>
        <v>29</v>
      </c>
      <c r="H48" s="27">
        <f>[2]ｲﾝ!H44</f>
        <v>32</v>
      </c>
      <c r="I48" s="27">
        <f>[2]ｲﾝ!I44</f>
        <v>46</v>
      </c>
      <c r="J48" s="27">
        <f>[2]ｲﾝ!J44</f>
        <v>42</v>
      </c>
      <c r="K48" s="27">
        <f>[2]ｲﾝ!K44</f>
        <v>40</v>
      </c>
      <c r="L48" s="27">
        <f>[2]ｲﾝ!L44</f>
        <v>57</v>
      </c>
      <c r="M48" s="27">
        <f>[2]ｲﾝ!M44</f>
        <v>44</v>
      </c>
      <c r="N48" s="27">
        <f>[2]ｲﾝ!N44</f>
        <v>45</v>
      </c>
      <c r="O48" s="27">
        <f>[2]ｲﾝ!O44</f>
        <v>184</v>
      </c>
      <c r="P48" s="27">
        <f>[2]ｲﾝ!P44</f>
        <v>84</v>
      </c>
      <c r="Q48" s="27">
        <f>[2]ｲﾝ!Q44</f>
        <v>57</v>
      </c>
      <c r="R48" s="27">
        <f>[2]ｲﾝ!R44</f>
        <v>53</v>
      </c>
      <c r="S48" s="27">
        <f>[2]ｲﾝ!S44</f>
        <v>45</v>
      </c>
      <c r="T48" s="27">
        <f>[2]ｲﾝ!T44</f>
        <v>30</v>
      </c>
      <c r="U48" s="27">
        <f>[2]ｲﾝ!U44</f>
        <v>23</v>
      </c>
      <c r="V48" s="27">
        <f>[2]ｲﾝ!V44</f>
        <v>23</v>
      </c>
      <c r="W48" s="27">
        <f>[2]ｲﾝ!W44</f>
        <v>11</v>
      </c>
      <c r="X48" s="20"/>
      <c r="Y48" s="20">
        <f t="shared" si="2"/>
        <v>873</v>
      </c>
      <c r="Z48" s="20" t="b">
        <f t="shared" si="3"/>
        <v>1</v>
      </c>
    </row>
    <row r="49" spans="2:26">
      <c r="B49" s="17">
        <v>44</v>
      </c>
      <c r="C49" s="17">
        <f>[2]ｲﾝ!C45</f>
        <v>1071</v>
      </c>
      <c r="D49" s="17">
        <f>[2]ｲﾝ!D45</f>
        <v>7</v>
      </c>
      <c r="E49" s="17">
        <f>[2]ｲﾝ!E45</f>
        <v>8</v>
      </c>
      <c r="F49" s="17">
        <f>[2]ｲﾝ!F45</f>
        <v>45</v>
      </c>
      <c r="G49" s="17">
        <f>[2]ｲﾝ!G45</f>
        <v>42</v>
      </c>
      <c r="H49" s="17">
        <f>[2]ｲﾝ!H45</f>
        <v>46</v>
      </c>
      <c r="I49" s="17">
        <f>[2]ｲﾝ!I45</f>
        <v>64</v>
      </c>
      <c r="J49" s="17">
        <f>[2]ｲﾝ!J45</f>
        <v>61</v>
      </c>
      <c r="K49" s="17">
        <f>[2]ｲﾝ!K45</f>
        <v>59</v>
      </c>
      <c r="L49" s="17">
        <f>[2]ｲﾝ!L45</f>
        <v>50</v>
      </c>
      <c r="M49" s="17">
        <f>[2]ｲﾝ!M45</f>
        <v>45</v>
      </c>
      <c r="N49" s="17">
        <f>[2]ｲﾝ!N45</f>
        <v>29</v>
      </c>
      <c r="O49" s="17">
        <f>[2]ｲﾝ!O45</f>
        <v>195</v>
      </c>
      <c r="P49" s="17">
        <f>[2]ｲﾝ!P45</f>
        <v>95</v>
      </c>
      <c r="Q49" s="17">
        <f>[2]ｲﾝ!Q45</f>
        <v>69</v>
      </c>
      <c r="R49" s="17">
        <f>[2]ｲﾝ!R45</f>
        <v>64</v>
      </c>
      <c r="S49" s="17">
        <f>[2]ｲﾝ!S45</f>
        <v>51</v>
      </c>
      <c r="T49" s="17">
        <f>[2]ｲﾝ!T45</f>
        <v>39</v>
      </c>
      <c r="U49" s="17">
        <f>[2]ｲﾝ!U45</f>
        <v>44</v>
      </c>
      <c r="V49" s="17">
        <f>[2]ｲﾝ!V45</f>
        <v>30</v>
      </c>
      <c r="W49" s="17">
        <f>[2]ｲﾝ!W45</f>
        <v>28</v>
      </c>
      <c r="Y49">
        <f t="shared" si="2"/>
        <v>1071</v>
      </c>
      <c r="Z49" t="b">
        <f t="shared" si="3"/>
        <v>1</v>
      </c>
    </row>
    <row r="50" spans="2:26">
      <c r="B50" s="18">
        <v>45</v>
      </c>
      <c r="C50" s="27">
        <f>[2]ｲﾝ!C46</f>
        <v>1055</v>
      </c>
      <c r="D50" s="27">
        <f>[2]ｲﾝ!D46</f>
        <v>11</v>
      </c>
      <c r="E50" s="27">
        <f>[2]ｲﾝ!E46</f>
        <v>11</v>
      </c>
      <c r="F50" s="27">
        <f>[2]ｲﾝ!F46</f>
        <v>41</v>
      </c>
      <c r="G50" s="27">
        <f>[2]ｲﾝ!G46</f>
        <v>44</v>
      </c>
      <c r="H50" s="27">
        <f>[2]ｲﾝ!H46</f>
        <v>43</v>
      </c>
      <c r="I50" s="27">
        <f>[2]ｲﾝ!I46</f>
        <v>48</v>
      </c>
      <c r="J50" s="27">
        <f>[2]ｲﾝ!J46</f>
        <v>43</v>
      </c>
      <c r="K50" s="27">
        <f>[2]ｲﾝ!K46</f>
        <v>54</v>
      </c>
      <c r="L50" s="27">
        <f>[2]ｲﾝ!L46</f>
        <v>52</v>
      </c>
      <c r="M50" s="27">
        <f>[2]ｲﾝ!M46</f>
        <v>39</v>
      </c>
      <c r="N50" s="27">
        <f>[2]ｲﾝ!N46</f>
        <v>51</v>
      </c>
      <c r="O50" s="27">
        <f>[2]ｲﾝ!O46</f>
        <v>146</v>
      </c>
      <c r="P50" s="27">
        <f>[2]ｲﾝ!P46</f>
        <v>125</v>
      </c>
      <c r="Q50" s="27">
        <f>[2]ｲﾝ!Q46</f>
        <v>114</v>
      </c>
      <c r="R50" s="27">
        <f>[2]ｲﾝ!R46</f>
        <v>63</v>
      </c>
      <c r="S50" s="27">
        <f>[2]ｲﾝ!S46</f>
        <v>49</v>
      </c>
      <c r="T50" s="27">
        <f>[2]ｲﾝ!T46</f>
        <v>32</v>
      </c>
      <c r="U50" s="27">
        <f>[2]ｲﾝ!U46</f>
        <v>33</v>
      </c>
      <c r="V50" s="27">
        <f>[2]ｲﾝ!V46</f>
        <v>28</v>
      </c>
      <c r="W50" s="27">
        <f>[2]ｲﾝ!W46</f>
        <v>28</v>
      </c>
      <c r="X50" s="20"/>
      <c r="Y50" s="20">
        <f t="shared" si="2"/>
        <v>1055</v>
      </c>
      <c r="Z50" s="20" t="b">
        <f t="shared" si="3"/>
        <v>1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20245</v>
      </c>
      <c r="D60" s="2">
        <f t="array" ref="D60">+SUM(IF(NOT(ISERROR(D6:D57)),D6:D57))</f>
        <v>115</v>
      </c>
      <c r="E60" s="2">
        <f t="array" ref="E60">+SUM(IF(NOT(ISERROR(E6:E57)),E6:E57))</f>
        <v>261</v>
      </c>
      <c r="F60" s="2">
        <f t="array" ref="F60">+SUM(IF(NOT(ISERROR(F6:F57)),F6:F57))</f>
        <v>765</v>
      </c>
      <c r="G60" s="2">
        <f t="array" ref="G60">+SUM(IF(NOT(ISERROR(G6:G57)),G6:G57))</f>
        <v>868</v>
      </c>
      <c r="H60" s="2">
        <f t="array" ref="H60">+SUM(IF(NOT(ISERROR(H6:H57)),H6:H57))</f>
        <v>896</v>
      </c>
      <c r="I60" s="2">
        <f t="array" ref="I60">+SUM(IF(NOT(ISERROR(I6:I57)),I6:I57))</f>
        <v>969</v>
      </c>
      <c r="J60" s="2">
        <f t="array" ref="J60">+SUM(IF(NOT(ISERROR(J6:J57)),J6:J57))</f>
        <v>934</v>
      </c>
      <c r="K60" s="2">
        <f t="array" ref="K60">+SUM(IF(NOT(ISERROR(K6:K57)),K6:K57))</f>
        <v>900</v>
      </c>
      <c r="L60" s="2">
        <f t="array" ref="L60">+SUM(IF(NOT(ISERROR(L6:L57)),L6:L57))</f>
        <v>818</v>
      </c>
      <c r="M60" s="2">
        <f t="array" ref="M60">+SUM(IF(NOT(ISERROR(M6:M57)),M6:M57))</f>
        <v>799</v>
      </c>
      <c r="N60" s="2">
        <f t="array" ref="N60">+SUM(IF(NOT(ISERROR(N6:N57)),N6:N57))</f>
        <v>740</v>
      </c>
      <c r="O60" s="2">
        <f t="array" ref="O60">+SUM(IF(NOT(ISERROR(O6:O57)),O6:O57))</f>
        <v>3110</v>
      </c>
      <c r="P60" s="2">
        <f t="array" ref="P60">+SUM(IF(NOT(ISERROR(P6:P57)),P6:P57))</f>
        <v>1459</v>
      </c>
      <c r="Q60" s="2">
        <f t="array" ref="Q60">+SUM(IF(NOT(ISERROR(Q6:Q57)),Q6:Q57))</f>
        <v>1469</v>
      </c>
      <c r="R60" s="2">
        <f t="array" ref="R60">+SUM(IF(NOT(ISERROR(R6:R57)),R6:R57))</f>
        <v>1430</v>
      </c>
      <c r="S60" s="2">
        <f t="array" ref="S60">+SUM(IF(NOT(ISERROR(S6:S57)),S6:S57))</f>
        <v>1423</v>
      </c>
      <c r="T60" s="2">
        <f t="array" ref="T60">+SUM(IF(NOT(ISERROR(T6:T57)),T6:T57))</f>
        <v>1112</v>
      </c>
      <c r="U60" s="2">
        <f t="array" ref="U60">+SUM(IF(NOT(ISERROR(U6:U57)),U6:U57))</f>
        <v>791</v>
      </c>
      <c r="V60" s="2">
        <f t="array" ref="V60">+SUM(IF(NOT(ISERROR(V6:V57)),V6:V57))</f>
        <v>691</v>
      </c>
      <c r="W60" s="2">
        <f t="array" ref="W60">+SUM(IF(NOT(ISERROR(W6:W57)),W6:W57))</f>
        <v>695</v>
      </c>
      <c r="X60" s="2"/>
      <c r="Y60" s="2">
        <f>+SUM(D60:W60)</f>
        <v>20245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0.56804149172635221</v>
      </c>
      <c r="E61" s="4">
        <f t="shared" si="4"/>
        <v>1.2892072116571993</v>
      </c>
      <c r="F61" s="4">
        <f t="shared" si="4"/>
        <v>3.7787107927883432</v>
      </c>
      <c r="G61" s="4">
        <f t="shared" si="4"/>
        <v>4.2874783897258579</v>
      </c>
      <c r="H61" s="4">
        <f t="shared" si="4"/>
        <v>4.4257841442331438</v>
      </c>
      <c r="I61" s="4">
        <f t="shared" si="4"/>
        <v>4.786367004198568</v>
      </c>
      <c r="J61" s="4">
        <f t="shared" si="4"/>
        <v>4.6134848110644606</v>
      </c>
      <c r="K61" s="4">
        <f t="shared" si="4"/>
        <v>4.4455421091627558</v>
      </c>
      <c r="L61" s="4">
        <f t="shared" si="4"/>
        <v>4.0405038281057051</v>
      </c>
      <c r="M61" s="4">
        <f t="shared" si="4"/>
        <v>3.9466534946900471</v>
      </c>
      <c r="N61" s="4">
        <f t="shared" si="4"/>
        <v>3.6552235119782663</v>
      </c>
      <c r="O61" s="4">
        <f t="shared" si="4"/>
        <v>15.361817732773526</v>
      </c>
      <c r="P61" s="4">
        <f t="shared" si="4"/>
        <v>7.2067177080760683</v>
      </c>
      <c r="Q61" s="4">
        <f t="shared" si="4"/>
        <v>7.2561126204000983</v>
      </c>
      <c r="R61" s="4">
        <f t="shared" si="4"/>
        <v>7.0634724623363789</v>
      </c>
      <c r="S61" s="4">
        <f t="shared" si="4"/>
        <v>7.0288960237095575</v>
      </c>
      <c r="T61" s="4">
        <f t="shared" si="4"/>
        <v>5.4927142504322051</v>
      </c>
      <c r="U61" s="4">
        <f t="shared" si="4"/>
        <v>3.9071375648308226</v>
      </c>
      <c r="V61" s="4">
        <f t="shared" si="4"/>
        <v>3.413188441590516</v>
      </c>
      <c r="W61" s="4">
        <f t="shared" si="4"/>
        <v>3.4329464065201285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20245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647</v>
      </c>
      <c r="D109" s="18">
        <f t="shared" si="6"/>
        <v>11</v>
      </c>
      <c r="E109" s="18">
        <f t="shared" si="19"/>
        <v>116</v>
      </c>
      <c r="F109" s="18">
        <f t="shared" si="20"/>
        <v>164</v>
      </c>
      <c r="G109" s="18">
        <f t="shared" si="21"/>
        <v>127</v>
      </c>
      <c r="H109" s="18">
        <f t="shared" si="22"/>
        <v>42</v>
      </c>
      <c r="I109" s="18">
        <f t="shared" si="23"/>
        <v>59</v>
      </c>
      <c r="J109" s="18">
        <f t="shared" si="24"/>
        <v>29</v>
      </c>
      <c r="K109" s="18">
        <f t="shared" si="25"/>
        <v>26</v>
      </c>
      <c r="L109" s="18">
        <f t="shared" si="26"/>
        <v>20</v>
      </c>
      <c r="M109" s="18">
        <f t="shared" si="27"/>
        <v>53</v>
      </c>
      <c r="N109" s="22"/>
      <c r="O109" s="22">
        <f t="shared" si="28"/>
        <v>647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677</v>
      </c>
      <c r="D110" s="17">
        <f t="shared" si="6"/>
        <v>8</v>
      </c>
      <c r="E110" s="17">
        <f t="shared" si="19"/>
        <v>112</v>
      </c>
      <c r="F110" s="17">
        <f t="shared" si="20"/>
        <v>171</v>
      </c>
      <c r="G110" s="17">
        <f t="shared" si="21"/>
        <v>138</v>
      </c>
      <c r="H110" s="17">
        <f t="shared" si="22"/>
        <v>65</v>
      </c>
      <c r="I110" s="17">
        <f t="shared" si="23"/>
        <v>62</v>
      </c>
      <c r="J110" s="17">
        <f t="shared" si="24"/>
        <v>37</v>
      </c>
      <c r="K110" s="17">
        <f t="shared" si="25"/>
        <v>27</v>
      </c>
      <c r="L110" s="17">
        <f t="shared" si="26"/>
        <v>22</v>
      </c>
      <c r="M110" s="17">
        <f t="shared" si="27"/>
        <v>35</v>
      </c>
      <c r="O110">
        <f t="shared" si="28"/>
        <v>677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>
        <f t="shared" si="5"/>
        <v>873</v>
      </c>
      <c r="D111" s="18">
        <f t="shared" si="6"/>
        <v>8</v>
      </c>
      <c r="E111" s="18">
        <f t="shared" si="19"/>
        <v>127</v>
      </c>
      <c r="F111" s="18">
        <f t="shared" si="20"/>
        <v>228</v>
      </c>
      <c r="G111" s="18">
        <f t="shared" si="21"/>
        <v>184</v>
      </c>
      <c r="H111" s="18">
        <f t="shared" si="22"/>
        <v>84</v>
      </c>
      <c r="I111" s="18">
        <f t="shared" si="23"/>
        <v>57</v>
      </c>
      <c r="J111" s="18">
        <f t="shared" si="24"/>
        <v>53</v>
      </c>
      <c r="K111" s="18">
        <f t="shared" si="25"/>
        <v>45</v>
      </c>
      <c r="L111" s="18">
        <f t="shared" si="26"/>
        <v>30</v>
      </c>
      <c r="M111" s="18">
        <f t="shared" si="27"/>
        <v>57</v>
      </c>
      <c r="N111" s="22"/>
      <c r="O111" s="22">
        <f t="shared" si="28"/>
        <v>873</v>
      </c>
      <c r="P111" s="22" t="b">
        <f t="shared" si="29"/>
        <v>1</v>
      </c>
      <c r="Q111" s="22" t="b">
        <f t="shared" si="30"/>
        <v>1</v>
      </c>
    </row>
    <row r="112" spans="2:17">
      <c r="B112" s="17">
        <v>44</v>
      </c>
      <c r="C112" s="17">
        <f t="shared" si="5"/>
        <v>1071</v>
      </c>
      <c r="D112" s="17">
        <f t="shared" si="6"/>
        <v>15</v>
      </c>
      <c r="E112" s="17">
        <f t="shared" si="19"/>
        <v>197</v>
      </c>
      <c r="F112" s="17">
        <f t="shared" si="20"/>
        <v>244</v>
      </c>
      <c r="G112" s="17">
        <f t="shared" si="21"/>
        <v>195</v>
      </c>
      <c r="H112" s="17">
        <f t="shared" si="22"/>
        <v>95</v>
      </c>
      <c r="I112" s="17">
        <f t="shared" si="23"/>
        <v>69</v>
      </c>
      <c r="J112" s="17">
        <f t="shared" si="24"/>
        <v>64</v>
      </c>
      <c r="K112" s="17">
        <f t="shared" si="25"/>
        <v>51</v>
      </c>
      <c r="L112" s="17">
        <f t="shared" si="26"/>
        <v>39</v>
      </c>
      <c r="M112" s="17">
        <f t="shared" si="27"/>
        <v>102</v>
      </c>
      <c r="O112">
        <f t="shared" si="28"/>
        <v>1071</v>
      </c>
      <c r="P112" t="b">
        <f t="shared" si="29"/>
        <v>1</v>
      </c>
      <c r="Q112" t="b">
        <f t="shared" si="30"/>
        <v>1</v>
      </c>
    </row>
    <row r="113" spans="2:17">
      <c r="B113" s="18">
        <v>45</v>
      </c>
      <c r="C113" s="18">
        <f t="shared" si="5"/>
        <v>1055</v>
      </c>
      <c r="D113" s="18">
        <f t="shared" si="6"/>
        <v>22</v>
      </c>
      <c r="E113" s="18">
        <f t="shared" si="19"/>
        <v>176</v>
      </c>
      <c r="F113" s="18">
        <f t="shared" si="20"/>
        <v>239</v>
      </c>
      <c r="G113" s="18">
        <f t="shared" si="21"/>
        <v>146</v>
      </c>
      <c r="H113" s="18">
        <f t="shared" si="22"/>
        <v>125</v>
      </c>
      <c r="I113" s="18">
        <f t="shared" si="23"/>
        <v>114</v>
      </c>
      <c r="J113" s="18">
        <f t="shared" si="24"/>
        <v>63</v>
      </c>
      <c r="K113" s="18">
        <f t="shared" si="25"/>
        <v>49</v>
      </c>
      <c r="L113" s="18">
        <f t="shared" si="26"/>
        <v>32</v>
      </c>
      <c r="M113" s="18">
        <f t="shared" si="27"/>
        <v>89</v>
      </c>
      <c r="N113" s="22"/>
      <c r="O113" s="22">
        <f t="shared" si="28"/>
        <v>1055</v>
      </c>
      <c r="P113" s="22" t="b">
        <f t="shared" si="29"/>
        <v>1</v>
      </c>
      <c r="Q113" s="22" t="b">
        <f t="shared" si="30"/>
        <v>1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20245</v>
      </c>
      <c r="D123" s="2">
        <f t="array" ref="D123">SUM(IF(NOT(ISERROR(D69:D121)),D69:D121))</f>
        <v>376</v>
      </c>
      <c r="E123" s="2">
        <f t="array" ref="E123">SUM(IF(NOT(ISERROR(E69:E121)),E69:E121))</f>
        <v>3498</v>
      </c>
      <c r="F123" s="2">
        <f t="array" ref="F123">SUM(IF(NOT(ISERROR(F69:F121)),F69:F121))</f>
        <v>4191</v>
      </c>
      <c r="G123" s="2">
        <f t="array" ref="G123">SUM(IF(NOT(ISERROR(G69:G121)),G69:G121))</f>
        <v>3110</v>
      </c>
      <c r="H123" s="2">
        <f t="array" ref="H123">SUM(IF(NOT(ISERROR(H69:H121)),H69:H121))</f>
        <v>1459</v>
      </c>
      <c r="I123" s="2">
        <f t="array" ref="I123">SUM(IF(NOT(ISERROR(I69:I121)),I69:I121))</f>
        <v>1469</v>
      </c>
      <c r="J123" s="2">
        <f t="array" ref="J123">SUM(IF(NOT(ISERROR(J69:J121)),J69:J121))</f>
        <v>1430</v>
      </c>
      <c r="K123" s="2">
        <f t="array" ref="K123">SUM(IF(NOT(ISERROR(K69:K121)),K69:K121))</f>
        <v>1423</v>
      </c>
      <c r="L123" s="2">
        <f t="array" ref="L123">SUM(IF(NOT(ISERROR(L69:L121)),L69:L121))</f>
        <v>1112</v>
      </c>
      <c r="M123" s="2">
        <f t="array" ref="M123">SUM(IF(NOT(ISERROR(M69:M121)),M69:M121))</f>
        <v>2177</v>
      </c>
      <c r="N123" s="2"/>
      <c r="O123" s="2">
        <f>+SUM(D123:M123)</f>
        <v>20245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1.8572487033835516</v>
      </c>
      <c r="E124" s="3">
        <f t="shared" si="32"/>
        <v>17.278340330945912</v>
      </c>
      <c r="F124" s="3">
        <f t="shared" si="32"/>
        <v>20.701407755001235</v>
      </c>
      <c r="G124" s="3">
        <f t="shared" si="32"/>
        <v>15.361817732773526</v>
      </c>
      <c r="H124" s="3">
        <f t="shared" si="32"/>
        <v>7.2067177080760683</v>
      </c>
      <c r="I124" s="3">
        <f t="shared" si="32"/>
        <v>7.2561126204000983</v>
      </c>
      <c r="J124" s="3">
        <f t="shared" si="32"/>
        <v>7.0634724623363789</v>
      </c>
      <c r="K124" s="3">
        <f t="shared" si="32"/>
        <v>7.0288960237095575</v>
      </c>
      <c r="L124" s="3">
        <f t="shared" si="32"/>
        <v>5.4927142504322051</v>
      </c>
      <c r="M124" s="3">
        <f t="shared" si="32"/>
        <v>10.753272412941467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20245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>
        <f>[2]co19!C42</f>
        <v>120</v>
      </c>
      <c r="D46" s="17">
        <f>[2]co19!D42</f>
        <v>3</v>
      </c>
      <c r="E46" s="17">
        <f>[2]co19!E42</f>
        <v>1</v>
      </c>
      <c r="F46" s="17">
        <f>[2]co19!F42</f>
        <v>4</v>
      </c>
      <c r="G46" s="17">
        <f>[2]co19!G42</f>
        <v>3</v>
      </c>
      <c r="H46" s="17">
        <f>[2]co19!H42</f>
        <v>3</v>
      </c>
      <c r="I46" s="17">
        <f>[2]co19!I42</f>
        <v>2</v>
      </c>
      <c r="J46" s="17">
        <f>[2]co19!J42</f>
        <v>1</v>
      </c>
      <c r="K46" s="17">
        <f>[2]co19!K42</f>
        <v>1</v>
      </c>
      <c r="L46" s="17">
        <f>[2]co19!L42</f>
        <v>0</v>
      </c>
      <c r="M46" s="17">
        <f>[2]co19!M42</f>
        <v>0</v>
      </c>
      <c r="N46" s="17">
        <f>[2]co19!N42</f>
        <v>0</v>
      </c>
      <c r="O46" s="17">
        <f>[2]co19!O42</f>
        <v>6</v>
      </c>
      <c r="P46" s="17">
        <f>[2]co19!P42</f>
        <v>7</v>
      </c>
      <c r="Q46" s="17">
        <f>[2]co19!Q42</f>
        <v>12</v>
      </c>
      <c r="R46" s="17">
        <f>[2]co19!R42</f>
        <v>10</v>
      </c>
      <c r="S46" s="17">
        <f>[2]co19!S42</f>
        <v>12</v>
      </c>
      <c r="T46" s="17">
        <f>[2]co19!T42</f>
        <v>15</v>
      </c>
      <c r="U46" s="17">
        <f>[2]co19!U42</f>
        <v>12</v>
      </c>
      <c r="V46" s="17">
        <f>[2]co19!V42</f>
        <v>11</v>
      </c>
      <c r="W46" s="17">
        <f>[2]co19!W42</f>
        <v>17</v>
      </c>
      <c r="Y46">
        <f t="shared" si="2"/>
        <v>120</v>
      </c>
      <c r="Z46" t="b">
        <f t="shared" si="3"/>
        <v>1</v>
      </c>
    </row>
    <row r="47" spans="2:26">
      <c r="B47" s="17">
        <v>42</v>
      </c>
      <c r="C47" s="17">
        <f>[2]co19!C43</f>
        <v>72</v>
      </c>
      <c r="D47" s="17">
        <f>[2]co19!D43</f>
        <v>2</v>
      </c>
      <c r="E47" s="17">
        <f>[2]co19!E43</f>
        <v>2</v>
      </c>
      <c r="F47" s="17">
        <f>[2]co19!F43</f>
        <v>3</v>
      </c>
      <c r="G47" s="17">
        <f>[2]co19!G43</f>
        <v>0</v>
      </c>
      <c r="H47" s="17">
        <f>[2]co19!H43</f>
        <v>0</v>
      </c>
      <c r="I47" s="17">
        <f>[2]co19!I43</f>
        <v>0</v>
      </c>
      <c r="J47" s="17">
        <f>[2]co19!J43</f>
        <v>0</v>
      </c>
      <c r="K47" s="17">
        <f>[2]co19!K43</f>
        <v>0</v>
      </c>
      <c r="L47" s="17">
        <f>[2]co19!L43</f>
        <v>0</v>
      </c>
      <c r="M47" s="17">
        <f>[2]co19!M43</f>
        <v>1</v>
      </c>
      <c r="N47" s="17">
        <f>[2]co19!N43</f>
        <v>0</v>
      </c>
      <c r="O47" s="17">
        <f>[2]co19!O43</f>
        <v>7</v>
      </c>
      <c r="P47" s="17">
        <f>[2]co19!P43</f>
        <v>3</v>
      </c>
      <c r="Q47" s="17">
        <f>[2]co19!Q43</f>
        <v>9</v>
      </c>
      <c r="R47" s="17">
        <f>[2]co19!R43</f>
        <v>4</v>
      </c>
      <c r="S47" s="17">
        <f>[2]co19!S43</f>
        <v>9</v>
      </c>
      <c r="T47" s="17">
        <f>[2]co19!T43</f>
        <v>12</v>
      </c>
      <c r="U47" s="17">
        <f>[2]co19!U43</f>
        <v>4</v>
      </c>
      <c r="V47" s="17">
        <f>[2]co19!V43</f>
        <v>6</v>
      </c>
      <c r="W47" s="17">
        <f>[2]co19!W43</f>
        <v>10</v>
      </c>
      <c r="Y47">
        <f t="shared" si="2"/>
        <v>72</v>
      </c>
      <c r="Z47" t="b">
        <f t="shared" si="3"/>
        <v>1</v>
      </c>
    </row>
    <row r="48" spans="2:26">
      <c r="B48" s="17">
        <v>43</v>
      </c>
      <c r="C48" s="17">
        <f>[2]co19!C44</f>
        <v>76</v>
      </c>
      <c r="D48" s="17">
        <f>[2]co19!D44</f>
        <v>5</v>
      </c>
      <c r="E48" s="17">
        <f>[2]co19!E44</f>
        <v>1</v>
      </c>
      <c r="F48" s="17">
        <f>[2]co19!F44</f>
        <v>0</v>
      </c>
      <c r="G48" s="17">
        <f>[2]co19!G44</f>
        <v>0</v>
      </c>
      <c r="H48" s="17">
        <f>[2]co19!H44</f>
        <v>1</v>
      </c>
      <c r="I48" s="17">
        <f>[2]co19!I44</f>
        <v>1</v>
      </c>
      <c r="J48" s="17">
        <f>[2]co19!J44</f>
        <v>1</v>
      </c>
      <c r="K48" s="17">
        <f>[2]co19!K44</f>
        <v>1</v>
      </c>
      <c r="L48" s="17">
        <f>[2]co19!L44</f>
        <v>0</v>
      </c>
      <c r="M48" s="17">
        <f>[2]co19!M44</f>
        <v>1</v>
      </c>
      <c r="N48" s="17">
        <f>[2]co19!N44</f>
        <v>1</v>
      </c>
      <c r="O48" s="17">
        <f>[2]co19!O44</f>
        <v>4</v>
      </c>
      <c r="P48" s="17">
        <f>[2]co19!P44</f>
        <v>2</v>
      </c>
      <c r="Q48" s="17">
        <f>[2]co19!Q44</f>
        <v>9</v>
      </c>
      <c r="R48" s="17">
        <f>[2]co19!R44</f>
        <v>5</v>
      </c>
      <c r="S48" s="17">
        <f>[2]co19!S44</f>
        <v>3</v>
      </c>
      <c r="T48" s="17">
        <f>[2]co19!T44</f>
        <v>6</v>
      </c>
      <c r="U48" s="17">
        <f>[2]co19!U44</f>
        <v>8</v>
      </c>
      <c r="V48" s="17">
        <f>[2]co19!V44</f>
        <v>12</v>
      </c>
      <c r="W48" s="17">
        <f>[2]co19!W44</f>
        <v>15</v>
      </c>
      <c r="Y48">
        <f t="shared" si="2"/>
        <v>76</v>
      </c>
      <c r="Z48" t="b">
        <f t="shared" si="3"/>
        <v>1</v>
      </c>
    </row>
    <row r="49" spans="2:26">
      <c r="B49" s="17">
        <v>44</v>
      </c>
      <c r="C49" s="17">
        <f>[2]co19!C45</f>
        <v>59</v>
      </c>
      <c r="D49" s="17">
        <f>[2]co19!D45</f>
        <v>2</v>
      </c>
      <c r="E49" s="17">
        <f>[2]co19!E45</f>
        <v>1</v>
      </c>
      <c r="F49" s="17">
        <f>[2]co19!F45</f>
        <v>1</v>
      </c>
      <c r="G49" s="17">
        <f>[2]co19!G45</f>
        <v>0</v>
      </c>
      <c r="H49" s="17">
        <f>[2]co19!H45</f>
        <v>0</v>
      </c>
      <c r="I49" s="17">
        <f>[2]co19!I45</f>
        <v>0</v>
      </c>
      <c r="J49" s="17">
        <f>[2]co19!J45</f>
        <v>0</v>
      </c>
      <c r="K49" s="17">
        <f>[2]co19!K45</f>
        <v>4</v>
      </c>
      <c r="L49" s="17">
        <f>[2]co19!L45</f>
        <v>0</v>
      </c>
      <c r="M49" s="17">
        <f>[2]co19!M45</f>
        <v>0</v>
      </c>
      <c r="N49" s="17">
        <f>[2]co19!N45</f>
        <v>2</v>
      </c>
      <c r="O49" s="17">
        <f>[2]co19!O45</f>
        <v>5</v>
      </c>
      <c r="P49" s="17">
        <f>[2]co19!P45</f>
        <v>4</v>
      </c>
      <c r="Q49" s="17">
        <f>[2]co19!Q45</f>
        <v>10</v>
      </c>
      <c r="R49" s="17">
        <f>[2]co19!R45</f>
        <v>6</v>
      </c>
      <c r="S49" s="17">
        <f>[2]co19!S45</f>
        <v>7</v>
      </c>
      <c r="T49" s="17">
        <f>[2]co19!T45</f>
        <v>1</v>
      </c>
      <c r="U49" s="17">
        <f>[2]co19!U45</f>
        <v>2</v>
      </c>
      <c r="V49" s="17">
        <f>[2]co19!V45</f>
        <v>8</v>
      </c>
      <c r="W49" s="17">
        <f>[2]co19!W45</f>
        <v>6</v>
      </c>
      <c r="Y49">
        <f t="shared" si="2"/>
        <v>59</v>
      </c>
      <c r="Z49" t="b">
        <f t="shared" si="3"/>
        <v>1</v>
      </c>
    </row>
    <row r="50" spans="2:26">
      <c r="B50" s="17">
        <v>45</v>
      </c>
      <c r="C50" s="17">
        <f>[2]co19!C46</f>
        <v>39</v>
      </c>
      <c r="D50" s="17">
        <f>[2]co19!D46</f>
        <v>2</v>
      </c>
      <c r="E50" s="17">
        <f>[2]co19!E46</f>
        <v>0</v>
      </c>
      <c r="F50" s="17">
        <f>[2]co19!F46</f>
        <v>0</v>
      </c>
      <c r="G50" s="17">
        <f>[2]co19!G46</f>
        <v>1</v>
      </c>
      <c r="H50" s="17">
        <f>[2]co19!H46</f>
        <v>0</v>
      </c>
      <c r="I50" s="17">
        <f>[2]co19!I46</f>
        <v>0</v>
      </c>
      <c r="J50" s="17">
        <f>[2]co19!J46</f>
        <v>2</v>
      </c>
      <c r="K50" s="17">
        <f>[2]co19!K46</f>
        <v>0</v>
      </c>
      <c r="L50" s="17">
        <f>[2]co19!L46</f>
        <v>1</v>
      </c>
      <c r="M50" s="17">
        <f>[2]co19!M46</f>
        <v>0</v>
      </c>
      <c r="N50" s="17">
        <f>[2]co19!N46</f>
        <v>1</v>
      </c>
      <c r="O50" s="17">
        <f>[2]co19!O46</f>
        <v>1</v>
      </c>
      <c r="P50" s="17">
        <f>[2]co19!P46</f>
        <v>2</v>
      </c>
      <c r="Q50" s="17">
        <f>[2]co19!Q46</f>
        <v>5</v>
      </c>
      <c r="R50" s="17">
        <f>[2]co19!R46</f>
        <v>5</v>
      </c>
      <c r="S50" s="17">
        <f>[2]co19!S46</f>
        <v>2</v>
      </c>
      <c r="T50" s="17">
        <f>[2]co19!T46</f>
        <v>8</v>
      </c>
      <c r="U50" s="17">
        <f>[2]co19!U46</f>
        <v>2</v>
      </c>
      <c r="V50" s="17">
        <f>[2]co19!V46</f>
        <v>2</v>
      </c>
      <c r="W50" s="17">
        <f>[2]co19!W46</f>
        <v>5</v>
      </c>
      <c r="Y50">
        <f t="shared" si="2"/>
        <v>39</v>
      </c>
      <c r="Z50" t="b">
        <f t="shared" si="3"/>
        <v>1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9314</v>
      </c>
      <c r="D60" s="2">
        <f t="array" ref="D60">+SUM(IF(NOT(ISERROR(D6:D57)),D6:D57))</f>
        <v>200</v>
      </c>
      <c r="E60" s="2">
        <f t="array" ref="E60">+SUM(IF(NOT(ISERROR(E6:E57)),E6:E57))</f>
        <v>164</v>
      </c>
      <c r="F60" s="2">
        <f t="array" ref="F60">+SUM(IF(NOT(ISERROR(F6:F57)),F6:F57))</f>
        <v>202</v>
      </c>
      <c r="G60" s="2">
        <f t="array" ref="G60">+SUM(IF(NOT(ISERROR(G6:G57)),G6:G57))</f>
        <v>94</v>
      </c>
      <c r="H60" s="2">
        <f t="array" ref="H60">+SUM(IF(NOT(ISERROR(H6:H57)),H6:H57))</f>
        <v>79</v>
      </c>
      <c r="I60" s="2">
        <f t="array" ref="I60">+SUM(IF(NOT(ISERROR(I6:I57)),I6:I57))</f>
        <v>60</v>
      </c>
      <c r="J60" s="2">
        <f t="array" ref="J60">+SUM(IF(NOT(ISERROR(J6:J57)),J6:J57))</f>
        <v>68</v>
      </c>
      <c r="K60" s="2">
        <f t="array" ref="K60">+SUM(IF(NOT(ISERROR(K6:K57)),K6:K57))</f>
        <v>77</v>
      </c>
      <c r="L60" s="2">
        <f t="array" ref="L60">+SUM(IF(NOT(ISERROR(L6:L57)),L6:L57))</f>
        <v>52</v>
      </c>
      <c r="M60" s="2">
        <f t="array" ref="M60">+SUM(IF(NOT(ISERROR(M6:M57)),M6:M57))</f>
        <v>71</v>
      </c>
      <c r="N60" s="2">
        <f t="array" ref="N60">+SUM(IF(NOT(ISERROR(N6:N57)),N6:N57))</f>
        <v>79</v>
      </c>
      <c r="O60" s="2">
        <f t="array" ref="O60">+SUM(IF(NOT(ISERROR(O6:O57)),O6:O57))</f>
        <v>396</v>
      </c>
      <c r="P60" s="2">
        <f t="array" ref="P60">+SUM(IF(NOT(ISERROR(P6:P57)),P6:P57))</f>
        <v>355</v>
      </c>
      <c r="Q60" s="2">
        <f t="array" ref="Q60">+SUM(IF(NOT(ISERROR(Q6:Q57)),Q6:Q57))</f>
        <v>802</v>
      </c>
      <c r="R60" s="2">
        <f t="array" ref="R60">+SUM(IF(NOT(ISERROR(R6:R57)),R6:R57))</f>
        <v>843</v>
      </c>
      <c r="S60" s="2">
        <f t="array" ref="S60">+SUM(IF(NOT(ISERROR(S6:S57)),S6:S57))</f>
        <v>913</v>
      </c>
      <c r="T60" s="2">
        <f t="array" ref="T60">+SUM(IF(NOT(ISERROR(T6:T57)),T6:T57))</f>
        <v>1086</v>
      </c>
      <c r="U60" s="2">
        <f t="array" ref="U60">+SUM(IF(NOT(ISERROR(U6:U57)),U6:U57))</f>
        <v>1008</v>
      </c>
      <c r="V60" s="2">
        <f t="array" ref="V60">+SUM(IF(NOT(ISERROR(V6:V57)),V6:V57))</f>
        <v>1235</v>
      </c>
      <c r="W60" s="2">
        <f t="array" ref="W60">+SUM(IF(NOT(ISERROR(W6:W57)),W6:W57))</f>
        <v>1530</v>
      </c>
      <c r="X60" s="2"/>
      <c r="Y60" s="2">
        <f>+SUM(D60:W60)</f>
        <v>9314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2.1473051320592655</v>
      </c>
      <c r="E61" s="4">
        <f t="shared" si="4"/>
        <v>1.7607902082885978</v>
      </c>
      <c r="F61" s="4">
        <f t="shared" si="4"/>
        <v>2.1687781833798581</v>
      </c>
      <c r="G61" s="4">
        <f t="shared" si="4"/>
        <v>1.0092334120678548</v>
      </c>
      <c r="H61" s="4">
        <f t="shared" si="4"/>
        <v>0.84818552716340989</v>
      </c>
      <c r="I61" s="4">
        <f t="shared" si="4"/>
        <v>0.64419153961777964</v>
      </c>
      <c r="J61" s="4">
        <f t="shared" si="4"/>
        <v>0.73008374490015027</v>
      </c>
      <c r="K61" s="4">
        <f t="shared" si="4"/>
        <v>0.82671247584281737</v>
      </c>
      <c r="L61" s="4">
        <f t="shared" si="4"/>
        <v>0.55829933433540901</v>
      </c>
      <c r="M61" s="4">
        <f t="shared" si="4"/>
        <v>0.76229332188103927</v>
      </c>
      <c r="N61" s="4">
        <f t="shared" si="4"/>
        <v>0.84818552716340989</v>
      </c>
      <c r="O61" s="4">
        <f t="shared" si="4"/>
        <v>4.251664161477346</v>
      </c>
      <c r="P61" s="4">
        <f t="shared" si="4"/>
        <v>3.8114666094051968</v>
      </c>
      <c r="Q61" s="4">
        <f t="shared" si="4"/>
        <v>8.6106935795576547</v>
      </c>
      <c r="R61" s="4">
        <f t="shared" si="4"/>
        <v>9.050891131629804</v>
      </c>
      <c r="S61" s="4">
        <f t="shared" si="4"/>
        <v>9.8024479278505474</v>
      </c>
      <c r="T61" s="4">
        <f t="shared" si="4"/>
        <v>11.659866867081812</v>
      </c>
      <c r="U61" s="4">
        <f t="shared" si="4"/>
        <v>10.822417865578698</v>
      </c>
      <c r="V61" s="4">
        <f t="shared" si="4"/>
        <v>13.259609190465966</v>
      </c>
      <c r="W61" s="4">
        <f t="shared" si="4"/>
        <v>16.426884260253381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9314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120</v>
      </c>
      <c r="D109" s="17">
        <f t="shared" si="6"/>
        <v>4</v>
      </c>
      <c r="E109" s="17">
        <f t="shared" si="14"/>
        <v>12</v>
      </c>
      <c r="F109" s="17">
        <f t="shared" si="15"/>
        <v>2</v>
      </c>
      <c r="G109" s="17">
        <f t="shared" si="16"/>
        <v>6</v>
      </c>
      <c r="H109" s="17">
        <f t="shared" si="16"/>
        <v>7</v>
      </c>
      <c r="I109" s="17">
        <f t="shared" si="16"/>
        <v>12</v>
      </c>
      <c r="J109" s="17">
        <f t="shared" si="16"/>
        <v>10</v>
      </c>
      <c r="K109" s="17">
        <f t="shared" si="16"/>
        <v>12</v>
      </c>
      <c r="L109" s="17">
        <f t="shared" si="16"/>
        <v>15</v>
      </c>
      <c r="M109" s="17">
        <f t="shared" si="17"/>
        <v>40</v>
      </c>
      <c r="O109">
        <f t="shared" si="18"/>
        <v>120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>
        <f t="shared" si="5"/>
        <v>72</v>
      </c>
      <c r="D110" s="17">
        <f t="shared" si="6"/>
        <v>4</v>
      </c>
      <c r="E110" s="17">
        <f t="shared" si="14"/>
        <v>3</v>
      </c>
      <c r="F110" s="17">
        <f t="shared" si="15"/>
        <v>1</v>
      </c>
      <c r="G110" s="17">
        <f t="shared" si="16"/>
        <v>7</v>
      </c>
      <c r="H110" s="17">
        <f t="shared" si="16"/>
        <v>3</v>
      </c>
      <c r="I110" s="17">
        <f t="shared" si="16"/>
        <v>9</v>
      </c>
      <c r="J110" s="17">
        <f t="shared" si="16"/>
        <v>4</v>
      </c>
      <c r="K110" s="17">
        <f t="shared" si="16"/>
        <v>9</v>
      </c>
      <c r="L110" s="17">
        <f t="shared" si="16"/>
        <v>12</v>
      </c>
      <c r="M110" s="17">
        <f t="shared" si="17"/>
        <v>20</v>
      </c>
      <c r="O110">
        <f t="shared" si="18"/>
        <v>72</v>
      </c>
      <c r="P110" t="b">
        <f t="shared" si="12"/>
        <v>1</v>
      </c>
      <c r="Q110" t="b">
        <f t="shared" si="13"/>
        <v>1</v>
      </c>
    </row>
    <row r="111" spans="2:17">
      <c r="B111" s="17">
        <v>43</v>
      </c>
      <c r="C111" s="17">
        <f t="shared" si="5"/>
        <v>76</v>
      </c>
      <c r="D111" s="17">
        <f t="shared" si="6"/>
        <v>6</v>
      </c>
      <c r="E111" s="17">
        <f t="shared" si="14"/>
        <v>2</v>
      </c>
      <c r="F111" s="17">
        <f t="shared" si="15"/>
        <v>4</v>
      </c>
      <c r="G111" s="17">
        <f t="shared" si="16"/>
        <v>4</v>
      </c>
      <c r="H111" s="17">
        <f t="shared" si="16"/>
        <v>2</v>
      </c>
      <c r="I111" s="17">
        <f t="shared" si="16"/>
        <v>9</v>
      </c>
      <c r="J111" s="17">
        <f t="shared" si="16"/>
        <v>5</v>
      </c>
      <c r="K111" s="17">
        <f t="shared" si="16"/>
        <v>3</v>
      </c>
      <c r="L111" s="17">
        <f t="shared" si="16"/>
        <v>6</v>
      </c>
      <c r="M111" s="17">
        <f t="shared" si="17"/>
        <v>35</v>
      </c>
      <c r="O111">
        <f t="shared" si="18"/>
        <v>76</v>
      </c>
      <c r="P111" t="b">
        <f t="shared" si="12"/>
        <v>1</v>
      </c>
      <c r="Q111" t="b">
        <f t="shared" si="13"/>
        <v>1</v>
      </c>
    </row>
    <row r="112" spans="2:17">
      <c r="B112" s="17">
        <v>44</v>
      </c>
      <c r="C112" s="17">
        <f t="shared" si="5"/>
        <v>59</v>
      </c>
      <c r="D112" s="17">
        <f t="shared" si="6"/>
        <v>3</v>
      </c>
      <c r="E112" s="17">
        <f t="shared" si="14"/>
        <v>1</v>
      </c>
      <c r="F112" s="17">
        <f t="shared" si="15"/>
        <v>6</v>
      </c>
      <c r="G112" s="17">
        <f t="shared" si="16"/>
        <v>5</v>
      </c>
      <c r="H112" s="17">
        <f t="shared" si="16"/>
        <v>4</v>
      </c>
      <c r="I112" s="17">
        <f t="shared" si="16"/>
        <v>10</v>
      </c>
      <c r="J112" s="17">
        <f t="shared" si="16"/>
        <v>6</v>
      </c>
      <c r="K112" s="17">
        <f t="shared" si="16"/>
        <v>7</v>
      </c>
      <c r="L112" s="17">
        <f t="shared" si="16"/>
        <v>1</v>
      </c>
      <c r="M112" s="17">
        <f t="shared" si="17"/>
        <v>16</v>
      </c>
      <c r="O112">
        <f t="shared" si="18"/>
        <v>59</v>
      </c>
      <c r="P112" t="b">
        <f t="shared" si="12"/>
        <v>1</v>
      </c>
      <c r="Q112" t="b">
        <f t="shared" si="13"/>
        <v>1</v>
      </c>
    </row>
    <row r="113" spans="2:17">
      <c r="B113" s="17">
        <v>45</v>
      </c>
      <c r="C113" s="17">
        <f t="shared" si="5"/>
        <v>39</v>
      </c>
      <c r="D113" s="17">
        <f t="shared" si="6"/>
        <v>2</v>
      </c>
      <c r="E113" s="17">
        <f t="shared" si="14"/>
        <v>1</v>
      </c>
      <c r="F113" s="17">
        <f t="shared" si="15"/>
        <v>4</v>
      </c>
      <c r="G113" s="17">
        <f t="shared" si="16"/>
        <v>1</v>
      </c>
      <c r="H113" s="17">
        <f t="shared" si="16"/>
        <v>2</v>
      </c>
      <c r="I113" s="17">
        <f t="shared" si="16"/>
        <v>5</v>
      </c>
      <c r="J113" s="17">
        <f t="shared" si="16"/>
        <v>5</v>
      </c>
      <c r="K113" s="17">
        <f t="shared" si="16"/>
        <v>2</v>
      </c>
      <c r="L113" s="17">
        <f t="shared" si="16"/>
        <v>8</v>
      </c>
      <c r="M113" s="17">
        <f t="shared" si="17"/>
        <v>9</v>
      </c>
      <c r="O113">
        <f t="shared" si="18"/>
        <v>39</v>
      </c>
      <c r="P113" t="b">
        <f t="shared" si="12"/>
        <v>1</v>
      </c>
      <c r="Q113" t="b">
        <f t="shared" si="13"/>
        <v>1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9314</v>
      </c>
      <c r="D123" s="2">
        <f t="array" ref="D123">SUM(IF(NOT(ISERROR(D69:D121)),D69:D121))</f>
        <v>364</v>
      </c>
      <c r="E123" s="2">
        <f t="array" ref="E123">SUM(IF(NOT(ISERROR(E69:E121)),E69:E121))</f>
        <v>435</v>
      </c>
      <c r="F123" s="2">
        <f t="array" ref="F123">SUM(IF(NOT(ISERROR(F69:F121)),F69:F121))</f>
        <v>347</v>
      </c>
      <c r="G123" s="2">
        <f t="array" ref="G123">SUM(IF(NOT(ISERROR(G69:G121)),G69:G121))</f>
        <v>396</v>
      </c>
      <c r="H123" s="2">
        <f t="array" ref="H123">SUM(IF(NOT(ISERROR(H69:H121)),H69:H121))</f>
        <v>355</v>
      </c>
      <c r="I123" s="2">
        <f t="array" ref="I123">SUM(IF(NOT(ISERROR(I69:I121)),I69:I121))</f>
        <v>802</v>
      </c>
      <c r="J123" s="2">
        <f t="array" ref="J123">SUM(IF(NOT(ISERROR(J69:J121)),J69:J121))</f>
        <v>843</v>
      </c>
      <c r="K123" s="2">
        <f t="array" ref="K123">SUM(IF(NOT(ISERROR(K69:K121)),K69:K121))</f>
        <v>913</v>
      </c>
      <c r="L123" s="2">
        <f t="array" ref="L123">SUM(IF(NOT(ISERROR(L69:L121)),L69:L121))</f>
        <v>1086</v>
      </c>
      <c r="M123" s="2">
        <f t="array" ref="M123">SUM(IF(NOT(ISERROR(M69:M121)),M69:M121))</f>
        <v>3773</v>
      </c>
      <c r="N123" s="2"/>
      <c r="O123" s="2">
        <f>+SUM(D123:M123)</f>
        <v>9314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3.9080953403478635</v>
      </c>
      <c r="E124" s="3">
        <f t="shared" si="19"/>
        <v>4.6703886622289028</v>
      </c>
      <c r="F124" s="3">
        <f t="shared" si="19"/>
        <v>3.7255744041228258</v>
      </c>
      <c r="G124" s="3">
        <f t="shared" si="19"/>
        <v>4.251664161477346</v>
      </c>
      <c r="H124" s="3">
        <f t="shared" si="19"/>
        <v>3.8114666094051968</v>
      </c>
      <c r="I124" s="3">
        <f t="shared" si="19"/>
        <v>8.6106935795576547</v>
      </c>
      <c r="J124" s="3">
        <f t="shared" si="19"/>
        <v>9.050891131629804</v>
      </c>
      <c r="K124" s="3">
        <f t="shared" si="19"/>
        <v>9.8024479278505474</v>
      </c>
      <c r="L124" s="3">
        <f t="shared" si="19"/>
        <v>11.659866867081812</v>
      </c>
      <c r="M124" s="3">
        <f t="shared" si="19"/>
        <v>40.508911316298047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9314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4</v>
      </c>
      <c r="D46" s="27">
        <f>[2]ＲＳ!D42</f>
        <v>2</v>
      </c>
      <c r="E46" s="27">
        <f>[2]ＲＳ!E42</f>
        <v>1</v>
      </c>
      <c r="F46" s="27">
        <f>[2]ＲＳ!F42</f>
        <v>1</v>
      </c>
      <c r="G46" s="27">
        <f>[2]ＲＳ!G42</f>
        <v>0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4</v>
      </c>
      <c r="T46" s="22" t="b">
        <f t="shared" si="3"/>
        <v>1</v>
      </c>
    </row>
    <row r="47" spans="2:20">
      <c r="B47" s="17">
        <v>42</v>
      </c>
      <c r="C47" s="17">
        <f>[2]ＲＳ!C43</f>
        <v>5</v>
      </c>
      <c r="D47" s="17">
        <f>[2]ＲＳ!D43</f>
        <v>2</v>
      </c>
      <c r="E47" s="17">
        <f>[2]ＲＳ!E43</f>
        <v>1</v>
      </c>
      <c r="F47" s="17">
        <f>[2]ＲＳ!F43</f>
        <v>2</v>
      </c>
      <c r="G47" s="17">
        <f>[2]ＲＳ!G43</f>
        <v>0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>
        <f>[2]ＲＳ!C44</f>
        <v>6</v>
      </c>
      <c r="D48" s="27">
        <f>[2]ＲＳ!D44</f>
        <v>2</v>
      </c>
      <c r="E48" s="27">
        <f>[2]ＲＳ!E44</f>
        <v>2</v>
      </c>
      <c r="F48" s="27">
        <f>[2]ＲＳ!F44</f>
        <v>1</v>
      </c>
      <c r="G48" s="27">
        <f>[2]ＲＳ!G44</f>
        <v>1</v>
      </c>
      <c r="H48" s="27">
        <f>[2]ＲＳ!H44</f>
        <v>0</v>
      </c>
      <c r="I48" s="27">
        <f>[2]ＲＳ!I44</f>
        <v>0</v>
      </c>
      <c r="J48" s="27">
        <f>[2]ＲＳ!J44</f>
        <v>0</v>
      </c>
      <c r="K48" s="27">
        <f>[2]ＲＳ!K44</f>
        <v>0</v>
      </c>
      <c r="L48" s="27">
        <f>[2]ＲＳ!L44</f>
        <v>0</v>
      </c>
      <c r="M48" s="27">
        <f>[2]ＲＳ!M44</f>
        <v>0</v>
      </c>
      <c r="N48" s="27">
        <f>[2]ＲＳ!N44</f>
        <v>0</v>
      </c>
      <c r="O48" s="27">
        <f>[2]ＲＳ!O44</f>
        <v>0</v>
      </c>
      <c r="P48" s="27">
        <f>[2]ＲＳ!P44</f>
        <v>0</v>
      </c>
      <c r="Q48" s="27">
        <f>[2]ＲＳ!Q44</f>
        <v>0</v>
      </c>
      <c r="R48" s="22"/>
      <c r="S48" s="22">
        <f t="shared" si="2"/>
        <v>6</v>
      </c>
      <c r="T48" s="22" t="b">
        <f t="shared" si="3"/>
        <v>1</v>
      </c>
    </row>
    <row r="49" spans="2:20">
      <c r="B49" s="17">
        <v>44</v>
      </c>
      <c r="C49" s="17">
        <f>[2]ＲＳ!C45</f>
        <v>6</v>
      </c>
      <c r="D49" s="17">
        <f>[2]ＲＳ!D45</f>
        <v>0</v>
      </c>
      <c r="E49" s="17">
        <f>[2]ＲＳ!E45</f>
        <v>3</v>
      </c>
      <c r="F49" s="17">
        <f>[2]ＲＳ!F45</f>
        <v>1</v>
      </c>
      <c r="G49" s="17">
        <f>[2]ＲＳ!G45</f>
        <v>1</v>
      </c>
      <c r="H49" s="17">
        <f>[2]ＲＳ!H45</f>
        <v>0</v>
      </c>
      <c r="I49" s="17">
        <f>[2]ＲＳ!I45</f>
        <v>0</v>
      </c>
      <c r="J49" s="17">
        <f>[2]ＲＳ!J45</f>
        <v>0</v>
      </c>
      <c r="K49" s="17">
        <f>[2]ＲＳ!K45</f>
        <v>0</v>
      </c>
      <c r="L49" s="17">
        <f>[2]ＲＳ!L45</f>
        <v>0</v>
      </c>
      <c r="M49" s="17">
        <f>[2]ＲＳ!M45</f>
        <v>0</v>
      </c>
      <c r="N49" s="17">
        <f>[2]ＲＳ!N45</f>
        <v>0</v>
      </c>
      <c r="O49" s="17">
        <f>[2]ＲＳ!O45</f>
        <v>0</v>
      </c>
      <c r="P49" s="17">
        <f>[2]ＲＳ!P45</f>
        <v>0</v>
      </c>
      <c r="Q49" s="17">
        <f>[2]ＲＳ!Q45</f>
        <v>1</v>
      </c>
      <c r="S49">
        <f t="shared" si="2"/>
        <v>6</v>
      </c>
      <c r="T49" t="b">
        <f t="shared" si="3"/>
        <v>1</v>
      </c>
    </row>
    <row r="50" spans="2:20">
      <c r="B50" s="18">
        <v>45</v>
      </c>
      <c r="C50" s="27">
        <f>[2]ＲＳ!C46</f>
        <v>4</v>
      </c>
      <c r="D50" s="27">
        <f>[2]ＲＳ!D46</f>
        <v>1</v>
      </c>
      <c r="E50" s="27">
        <f>[2]ＲＳ!E46</f>
        <v>0</v>
      </c>
      <c r="F50" s="27">
        <f>[2]ＲＳ!F46</f>
        <v>2</v>
      </c>
      <c r="G50" s="27">
        <f>[2]ＲＳ!G46</f>
        <v>1</v>
      </c>
      <c r="H50" s="27">
        <f>[2]ＲＳ!H46</f>
        <v>0</v>
      </c>
      <c r="I50" s="27">
        <f>[2]ＲＳ!I46</f>
        <v>0</v>
      </c>
      <c r="J50" s="27">
        <f>[2]ＲＳ!J46</f>
        <v>0</v>
      </c>
      <c r="K50" s="27">
        <f>[2]ＲＳ!K46</f>
        <v>0</v>
      </c>
      <c r="L50" s="27">
        <f>[2]ＲＳ!L46</f>
        <v>0</v>
      </c>
      <c r="M50" s="27">
        <f>[2]ＲＳ!M46</f>
        <v>0</v>
      </c>
      <c r="N50" s="27">
        <f>[2]ＲＳ!N46</f>
        <v>0</v>
      </c>
      <c r="O50" s="27">
        <f>[2]ＲＳ!O46</f>
        <v>0</v>
      </c>
      <c r="P50" s="27">
        <f>[2]ＲＳ!P46</f>
        <v>0</v>
      </c>
      <c r="Q50" s="27">
        <f>[2]ＲＳ!Q46</f>
        <v>0</v>
      </c>
      <c r="R50" s="22"/>
      <c r="S50" s="22">
        <f t="shared" si="2"/>
        <v>4</v>
      </c>
      <c r="T50" s="22" t="b">
        <f t="shared" si="3"/>
        <v>1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1398</v>
      </c>
      <c r="D60" s="2">
        <f t="array" ref="D60">+SUM(IF(NOT(ISERROR(D6:D57)),D6:D57))</f>
        <v>376</v>
      </c>
      <c r="E60" s="2">
        <f t="array" ref="E60">+SUM(IF(NOT(ISERROR(E6:E57)),E6:E57))</f>
        <v>440</v>
      </c>
      <c r="F60" s="2">
        <f t="array" ref="F60">+SUM(IF(NOT(ISERROR(F6:F57)),F6:F57))</f>
        <v>369</v>
      </c>
      <c r="G60" s="2">
        <f t="array" ref="G60">+SUM(IF(NOT(ISERROR(G6:G57)),G6:G57))</f>
        <v>128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5</v>
      </c>
      <c r="R60" s="2"/>
      <c r="S60" s="2">
        <f>SUM(D60:Q60)</f>
        <v>1398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26.895565092989987</v>
      </c>
      <c r="E61" s="4">
        <f t="shared" si="4"/>
        <v>31.473533619456369</v>
      </c>
      <c r="F61" s="4">
        <f t="shared" si="4"/>
        <v>26.394849785407725</v>
      </c>
      <c r="G61" s="4">
        <f t="shared" si="4"/>
        <v>9.1559370529327602</v>
      </c>
      <c r="H61" s="4">
        <f t="shared" si="4"/>
        <v>2.3605150214592276</v>
      </c>
      <c r="I61" s="4">
        <f t="shared" si="4"/>
        <v>2.0028612303290414</v>
      </c>
      <c r="J61" s="4">
        <f t="shared" si="4"/>
        <v>0.35765379113018597</v>
      </c>
      <c r="K61" s="4">
        <f t="shared" si="4"/>
        <v>0.50071530758226035</v>
      </c>
      <c r="L61" s="4">
        <f t="shared" si="4"/>
        <v>0.14306151645207438</v>
      </c>
      <c r="M61" s="4">
        <f t="shared" si="4"/>
        <v>0.21459227467811159</v>
      </c>
      <c r="N61" s="4">
        <f t="shared" si="4"/>
        <v>0</v>
      </c>
      <c r="O61" s="4">
        <f t="shared" si="4"/>
        <v>0.14306151645207438</v>
      </c>
      <c r="P61" s="4">
        <f t="shared" si="4"/>
        <v>0</v>
      </c>
      <c r="Q61" s="4">
        <f t="shared" si="4"/>
        <v>0.35765379113018597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+SUM(IF(NOT(ISERROR(S6:S57)),S6:S57))</f>
        <v>1398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</v>
      </c>
      <c r="D68">
        <f>D61</f>
        <v>26.895565092989987</v>
      </c>
      <c r="E68">
        <f>E61</f>
        <v>31.473533619456369</v>
      </c>
      <c r="F68">
        <f>F61</f>
        <v>26.394849785407725</v>
      </c>
      <c r="G68">
        <f>G61</f>
        <v>9.1559370529327602</v>
      </c>
      <c r="H68">
        <f>H61</f>
        <v>2.3605150214592276</v>
      </c>
      <c r="I68">
        <f>SUM(I61:Q61)</f>
        <v>3.7195994277539333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>
        <f>[2]咽頭!C42</f>
        <v>6</v>
      </c>
      <c r="D46" s="27">
        <f>[2]咽頭!D42</f>
        <v>0</v>
      </c>
      <c r="E46" s="27">
        <f>[2]咽頭!E42</f>
        <v>1</v>
      </c>
      <c r="F46" s="27">
        <f>[2]咽頭!F42</f>
        <v>4</v>
      </c>
      <c r="G46" s="27">
        <f>[2]咽頭!G42</f>
        <v>0</v>
      </c>
      <c r="H46" s="27">
        <f>[2]咽頭!H42</f>
        <v>1</v>
      </c>
      <c r="I46" s="27">
        <f>[2]咽頭!I42</f>
        <v>0</v>
      </c>
      <c r="J46" s="27">
        <f>[2]咽頭!J42</f>
        <v>0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6</v>
      </c>
      <c r="T46" s="25" t="b">
        <f t="shared" si="3"/>
        <v>1</v>
      </c>
    </row>
    <row r="47" spans="2:20">
      <c r="B47" s="17">
        <v>42</v>
      </c>
      <c r="C47" s="17">
        <f>[2]咽頭!C43</f>
        <v>17</v>
      </c>
      <c r="D47" s="17">
        <f>[2]咽頭!D43</f>
        <v>2</v>
      </c>
      <c r="E47" s="17">
        <f>[2]咽頭!E43</f>
        <v>2</v>
      </c>
      <c r="F47" s="17">
        <f>[2]咽頭!F43</f>
        <v>4</v>
      </c>
      <c r="G47" s="17">
        <f>[2]咽頭!G43</f>
        <v>3</v>
      </c>
      <c r="H47" s="17">
        <f>[2]咽頭!H43</f>
        <v>0</v>
      </c>
      <c r="I47" s="17">
        <f>[2]咽頭!I43</f>
        <v>3</v>
      </c>
      <c r="J47" s="17">
        <f>[2]咽頭!J43</f>
        <v>2</v>
      </c>
      <c r="K47" s="17">
        <f>[2]咽頭!K43</f>
        <v>0</v>
      </c>
      <c r="L47" s="17">
        <f>[2]咽頭!L43</f>
        <v>1</v>
      </c>
      <c r="M47" s="17">
        <f>[2]咽頭!M43</f>
        <v>0</v>
      </c>
      <c r="N47" s="17">
        <f>[2]咽頭!N43</f>
        <v>0</v>
      </c>
      <c r="O47" s="17">
        <f>[2]咽頭!O43</f>
        <v>0</v>
      </c>
      <c r="P47" s="17">
        <f>[2]咽頭!P43</f>
        <v>0</v>
      </c>
      <c r="Q47" s="17">
        <f>[2]咽頭!Q43</f>
        <v>0</v>
      </c>
      <c r="S47">
        <f t="shared" si="2"/>
        <v>17</v>
      </c>
      <c r="T47" t="b">
        <f t="shared" si="3"/>
        <v>1</v>
      </c>
    </row>
    <row r="48" spans="2:20">
      <c r="B48" s="18">
        <v>43</v>
      </c>
      <c r="C48" s="27">
        <f>[2]咽頭!C44</f>
        <v>16</v>
      </c>
      <c r="D48" s="27">
        <f>[2]咽頭!D44</f>
        <v>2</v>
      </c>
      <c r="E48" s="27">
        <f>[2]咽頭!E44</f>
        <v>3</v>
      </c>
      <c r="F48" s="27">
        <f>[2]咽頭!F44</f>
        <v>4</v>
      </c>
      <c r="G48" s="27">
        <f>[2]咽頭!G44</f>
        <v>1</v>
      </c>
      <c r="H48" s="27">
        <f>[2]咽頭!H44</f>
        <v>1</v>
      </c>
      <c r="I48" s="27">
        <f>[2]咽頭!I44</f>
        <v>1</v>
      </c>
      <c r="J48" s="27">
        <f>[2]咽頭!J44</f>
        <v>2</v>
      </c>
      <c r="K48" s="27">
        <f>[2]咽頭!K44</f>
        <v>0</v>
      </c>
      <c r="L48" s="27">
        <f>[2]咽頭!L44</f>
        <v>1</v>
      </c>
      <c r="M48" s="27">
        <f>[2]咽頭!M44</f>
        <v>0</v>
      </c>
      <c r="N48" s="27">
        <f>[2]咽頭!N44</f>
        <v>0</v>
      </c>
      <c r="O48" s="27">
        <f>[2]咽頭!O44</f>
        <v>1</v>
      </c>
      <c r="P48" s="27">
        <f>[2]咽頭!P44</f>
        <v>0</v>
      </c>
      <c r="Q48" s="27">
        <f>[2]咽頭!Q44</f>
        <v>0</v>
      </c>
      <c r="R48" s="25"/>
      <c r="S48" s="25">
        <f t="shared" si="2"/>
        <v>16</v>
      </c>
      <c r="T48" s="25" t="b">
        <f t="shared" si="3"/>
        <v>1</v>
      </c>
    </row>
    <row r="49" spans="2:20">
      <c r="B49" s="17">
        <v>44</v>
      </c>
      <c r="C49" s="17">
        <f>[2]咽頭!C45</f>
        <v>22</v>
      </c>
      <c r="D49" s="17">
        <f>[2]咽頭!D45</f>
        <v>0</v>
      </c>
      <c r="E49" s="17">
        <f>[2]咽頭!E45</f>
        <v>2</v>
      </c>
      <c r="F49" s="17">
        <f>[2]咽頭!F45</f>
        <v>10</v>
      </c>
      <c r="G49" s="17">
        <f>[2]咽頭!G45</f>
        <v>4</v>
      </c>
      <c r="H49" s="17">
        <f>[2]咽頭!H45</f>
        <v>1</v>
      </c>
      <c r="I49" s="17">
        <f>[2]咽頭!I45</f>
        <v>2</v>
      </c>
      <c r="J49" s="17">
        <f>[2]咽頭!J45</f>
        <v>0</v>
      </c>
      <c r="K49" s="17">
        <f>[2]咽頭!K45</f>
        <v>2</v>
      </c>
      <c r="L49" s="17">
        <f>[2]咽頭!L45</f>
        <v>1</v>
      </c>
      <c r="M49" s="17">
        <f>[2]咽頭!M45</f>
        <v>0</v>
      </c>
      <c r="N49" s="17">
        <f>[2]咽頭!N45</f>
        <v>0</v>
      </c>
      <c r="O49" s="17">
        <f>[2]咽頭!O45</f>
        <v>0</v>
      </c>
      <c r="P49" s="17">
        <f>[2]咽頭!P45</f>
        <v>0</v>
      </c>
      <c r="Q49" s="17">
        <f>[2]咽頭!Q45</f>
        <v>0</v>
      </c>
      <c r="S49">
        <f t="shared" si="2"/>
        <v>22</v>
      </c>
      <c r="T49" t="b">
        <f t="shared" si="3"/>
        <v>1</v>
      </c>
    </row>
    <row r="50" spans="2:20">
      <c r="B50" s="18">
        <v>45</v>
      </c>
      <c r="C50" s="27">
        <f>[2]咽頭!C46</f>
        <v>6</v>
      </c>
      <c r="D50" s="27">
        <f>[2]咽頭!D46</f>
        <v>0</v>
      </c>
      <c r="E50" s="27">
        <f>[2]咽頭!E46</f>
        <v>0</v>
      </c>
      <c r="F50" s="27">
        <f>[2]咽頭!F46</f>
        <v>2</v>
      </c>
      <c r="G50" s="27">
        <f>[2]咽頭!G46</f>
        <v>1</v>
      </c>
      <c r="H50" s="27">
        <f>[2]咽頭!H46</f>
        <v>0</v>
      </c>
      <c r="I50" s="27">
        <f>[2]咽頭!I46</f>
        <v>1</v>
      </c>
      <c r="J50" s="27">
        <f>[2]咽頭!J46</f>
        <v>0</v>
      </c>
      <c r="K50" s="27">
        <f>[2]咽頭!K46</f>
        <v>1</v>
      </c>
      <c r="L50" s="27">
        <f>[2]咽頭!L46</f>
        <v>0</v>
      </c>
      <c r="M50" s="27">
        <f>[2]咽頭!M46</f>
        <v>0</v>
      </c>
      <c r="N50" s="27">
        <f>[2]咽頭!N46</f>
        <v>1</v>
      </c>
      <c r="O50" s="27">
        <f>[2]咽頭!O46</f>
        <v>0</v>
      </c>
      <c r="P50" s="27">
        <f>[2]咽頭!P46</f>
        <v>0</v>
      </c>
      <c r="Q50" s="27">
        <f>[2]咽頭!Q46</f>
        <v>0</v>
      </c>
      <c r="R50" s="25"/>
      <c r="S50" s="25">
        <f t="shared" si="2"/>
        <v>6</v>
      </c>
      <c r="T50" s="25" t="b">
        <f t="shared" si="3"/>
        <v>1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503</v>
      </c>
      <c r="D60" s="2">
        <f t="array" ref="D60">+SUM(IF(NOT(ISERROR(D6:D58)),D6:D58))</f>
        <v>7</v>
      </c>
      <c r="E60" s="2">
        <f t="array" ref="E60">+SUM(IF(NOT(ISERROR(E6:E58)),E6:E58))</f>
        <v>89</v>
      </c>
      <c r="F60" s="2">
        <f t="array" ref="F60">+SUM(IF(NOT(ISERROR(F6:F58)),F6:F58))</f>
        <v>241</v>
      </c>
      <c r="G60" s="2">
        <f t="array" ref="G60">+SUM(IF(NOT(ISERROR(G6:G58)),G6:G58))</f>
        <v>61</v>
      </c>
      <c r="H60" s="2">
        <f t="array" ref="H60">+SUM(IF(NOT(ISERROR(H6:H58)),H6:H58))</f>
        <v>26</v>
      </c>
      <c r="I60" s="2">
        <f t="array" ref="I60">+SUM(IF(NOT(ISERROR(I6:I58)),I6:I58))</f>
        <v>26</v>
      </c>
      <c r="J60" s="2">
        <f t="array" ref="J60">+SUM(IF(NOT(ISERROR(J6:J58)),J6:J58))</f>
        <v>27</v>
      </c>
      <c r="K60" s="2">
        <f t="array" ref="K60">+SUM(IF(NOT(ISERROR(K6:K58)),K6:K58))</f>
        <v>6</v>
      </c>
      <c r="L60" s="2">
        <f t="array" ref="L60">+SUM(IF(NOT(ISERROR(L6:L58)),L6:L58))</f>
        <v>8</v>
      </c>
      <c r="M60" s="2">
        <f t="array" ref="M60">+SUM(IF(NOT(ISERROR(M6:M58)),M6:M58))</f>
        <v>3</v>
      </c>
      <c r="N60" s="2">
        <f t="array" ref="N60">+SUM(IF(NOT(ISERROR(N6:N58)),N6:N58))</f>
        <v>3</v>
      </c>
      <c r="O60" s="2">
        <f t="array" ref="O60">+SUM(IF(NOT(ISERROR(O6:O58)),O6:O58))</f>
        <v>3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503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1.3916500994035785</v>
      </c>
      <c r="E61" s="4">
        <f t="shared" si="4"/>
        <v>17.693836978131213</v>
      </c>
      <c r="F61" s="4">
        <f t="shared" si="4"/>
        <v>47.912524850894634</v>
      </c>
      <c r="G61" s="4">
        <f t="shared" si="4"/>
        <v>12.127236580516898</v>
      </c>
      <c r="H61" s="4">
        <f t="shared" si="4"/>
        <v>5.1689860834990062</v>
      </c>
      <c r="I61" s="4">
        <f t="shared" si="4"/>
        <v>5.1689860834990062</v>
      </c>
      <c r="J61" s="4">
        <f t="shared" si="4"/>
        <v>5.3677932405566597</v>
      </c>
      <c r="K61" s="4">
        <f t="shared" si="4"/>
        <v>1.1928429423459244</v>
      </c>
      <c r="L61" s="4">
        <f t="shared" si="4"/>
        <v>1.5904572564612325</v>
      </c>
      <c r="M61" s="4">
        <f t="shared" si="4"/>
        <v>0.59642147117296218</v>
      </c>
      <c r="N61" s="4">
        <f t="shared" si="4"/>
        <v>0.59642147117296218</v>
      </c>
      <c r="O61" s="4">
        <f t="shared" si="4"/>
        <v>0.59642147117296218</v>
      </c>
      <c r="P61" s="4">
        <f t="shared" si="4"/>
        <v>0.19880715705765406</v>
      </c>
      <c r="Q61" s="4">
        <f t="shared" si="4"/>
        <v>0.39761431411530812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503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2025-11-13T02:47:08Z</cp:lastPrinted>
  <dcterms:created xsi:type="dcterms:W3CDTF">2019-07-19T07:58:40Z</dcterms:created>
  <dcterms:modified xsi:type="dcterms:W3CDTF">2025-11-13T02:50:15Z</dcterms:modified>
</cp:coreProperties>
</file>