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8\02_nesid関連\02_nesid関連\集計作業フォルダ\月報作業\還元用データ作成\R08月報\R08年4月報\"/>
    </mc:Choice>
  </mc:AlternateContent>
  <xr:revisionPtr revIDLastSave="0" documentId="13_ncr:1_{74CC7C29-71EB-4AF2-8EA8-4971014BB394}" xr6:coauthVersionLast="47" xr6:coauthVersionMax="47" xr10:uidLastSave="{00000000-0000-0000-0000-000000000000}"/>
  <bookViews>
    <workbookView xWindow="-120" yWindow="-120" windowWidth="29040" windowHeight="15720" tabRatio="737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'総合（令和8年）'!$A$1:$S$982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3" l="1"/>
  <c r="D43" i="9" l="1"/>
  <c r="F29" i="9" l="1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C59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D44" i="8"/>
  <c r="E44" i="8"/>
  <c r="F44" i="8"/>
  <c r="G44" i="8"/>
  <c r="H44" i="8"/>
  <c r="C44" i="8" s="1"/>
  <c r="I44" i="8"/>
  <c r="J44" i="8"/>
  <c r="K44" i="8"/>
  <c r="L44" i="8"/>
  <c r="M44" i="8"/>
  <c r="N44" i="8"/>
  <c r="O44" i="8"/>
  <c r="P44" i="8"/>
  <c r="Q44" i="8"/>
  <c r="R44" i="8"/>
  <c r="S44" i="8"/>
  <c r="D45" i="8"/>
  <c r="C45" i="8" s="1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D46" i="8"/>
  <c r="E46" i="8"/>
  <c r="F46" i="8"/>
  <c r="G46" i="8"/>
  <c r="H46" i="8"/>
  <c r="I46" i="8"/>
  <c r="J46" i="8"/>
  <c r="K46" i="8"/>
  <c r="L46" i="8"/>
  <c r="C46" i="8" s="1"/>
  <c r="M46" i="8"/>
  <c r="N46" i="8"/>
  <c r="O46" i="8"/>
  <c r="P46" i="8"/>
  <c r="Q46" i="8"/>
  <c r="R46" i="8"/>
  <c r="S46" i="8"/>
  <c r="D47" i="8"/>
  <c r="E47" i="8"/>
  <c r="F47" i="8"/>
  <c r="G47" i="8"/>
  <c r="H47" i="8"/>
  <c r="C47" i="8" s="1"/>
  <c r="I47" i="8"/>
  <c r="J47" i="8"/>
  <c r="K47" i="8"/>
  <c r="L47" i="8"/>
  <c r="M47" i="8"/>
  <c r="N47" i="8"/>
  <c r="O47" i="8"/>
  <c r="P47" i="8"/>
  <c r="Q47" i="8"/>
  <c r="R47" i="8"/>
  <c r="S47" i="8"/>
  <c r="D48" i="8"/>
  <c r="C48" i="8" s="1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D50" i="8"/>
  <c r="E50" i="8"/>
  <c r="F50" i="8"/>
  <c r="G50" i="8"/>
  <c r="H50" i="8"/>
  <c r="C50" i="8" s="1"/>
  <c r="I50" i="8"/>
  <c r="J50" i="8"/>
  <c r="K50" i="8"/>
  <c r="L50" i="8"/>
  <c r="M50" i="8"/>
  <c r="N50" i="8"/>
  <c r="O50" i="8"/>
  <c r="P50" i="8"/>
  <c r="Q50" i="8"/>
  <c r="R50" i="8"/>
  <c r="S50" i="8"/>
  <c r="D51" i="8"/>
  <c r="C51" i="8" s="1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D4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D22" i="8"/>
  <c r="D34" i="8" s="1"/>
  <c r="E22" i="8"/>
  <c r="F22" i="8"/>
  <c r="G22" i="8"/>
  <c r="H22" i="8"/>
  <c r="I22" i="8"/>
  <c r="J22" i="8"/>
  <c r="K22" i="8"/>
  <c r="L22" i="8"/>
  <c r="M22" i="8"/>
  <c r="N22" i="8"/>
  <c r="O22" i="8"/>
  <c r="O34" i="8" s="1"/>
  <c r="P22" i="8"/>
  <c r="P34" i="8" s="1"/>
  <c r="Q22" i="8"/>
  <c r="R22" i="8"/>
  <c r="S22" i="8"/>
  <c r="C22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D5" i="8"/>
  <c r="C60" i="14"/>
  <c r="D60" i="14"/>
  <c r="E60" i="14"/>
  <c r="F60" i="14"/>
  <c r="G60" i="14"/>
  <c r="H60" i="14"/>
  <c r="I60" i="14"/>
  <c r="J60" i="14"/>
  <c r="K60" i="14"/>
  <c r="L60" i="14"/>
  <c r="M60" i="14"/>
  <c r="N60" i="14"/>
  <c r="O60" i="14"/>
  <c r="P60" i="14"/>
  <c r="Q60" i="14"/>
  <c r="R60" i="14"/>
  <c r="S60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C62" i="14"/>
  <c r="D62" i="14"/>
  <c r="E62" i="14"/>
  <c r="F62" i="14"/>
  <c r="G62" i="14"/>
  <c r="H62" i="14"/>
  <c r="I62" i="14"/>
  <c r="J62" i="14"/>
  <c r="K62" i="14"/>
  <c r="L62" i="14"/>
  <c r="M62" i="14"/>
  <c r="N62" i="14"/>
  <c r="O62" i="14"/>
  <c r="P62" i="14"/>
  <c r="Q62" i="14"/>
  <c r="R62" i="14"/>
  <c r="S62" i="14"/>
  <c r="C63" i="14"/>
  <c r="D63" i="14"/>
  <c r="E63" i="14"/>
  <c r="F63" i="14"/>
  <c r="G63" i="14"/>
  <c r="H63" i="14"/>
  <c r="I63" i="14"/>
  <c r="J63" i="14"/>
  <c r="K63" i="14"/>
  <c r="L63" i="14"/>
  <c r="M63" i="14"/>
  <c r="N63" i="14"/>
  <c r="O63" i="14"/>
  <c r="P63" i="14"/>
  <c r="Q63" i="14"/>
  <c r="R63" i="14"/>
  <c r="S63" i="14"/>
  <c r="C64" i="14"/>
  <c r="D64" i="14"/>
  <c r="E64" i="14"/>
  <c r="F64" i="14"/>
  <c r="G64" i="14"/>
  <c r="H64" i="14"/>
  <c r="I64" i="14"/>
  <c r="J64" i="14"/>
  <c r="K64" i="14"/>
  <c r="L64" i="14"/>
  <c r="M64" i="14"/>
  <c r="N64" i="14"/>
  <c r="O64" i="14"/>
  <c r="P64" i="14"/>
  <c r="Q64" i="14"/>
  <c r="R64" i="14"/>
  <c r="S64" i="14"/>
  <c r="C65" i="14"/>
  <c r="D65" i="14"/>
  <c r="E65" i="14"/>
  <c r="F65" i="14"/>
  <c r="G65" i="14"/>
  <c r="H65" i="14"/>
  <c r="I65" i="14"/>
  <c r="J65" i="14"/>
  <c r="K65" i="14"/>
  <c r="L65" i="14"/>
  <c r="M65" i="14"/>
  <c r="N65" i="14"/>
  <c r="O65" i="14"/>
  <c r="P65" i="14"/>
  <c r="Q65" i="14"/>
  <c r="R65" i="14"/>
  <c r="S65" i="14"/>
  <c r="C66" i="14"/>
  <c r="D66" i="14"/>
  <c r="E66" i="14"/>
  <c r="F66" i="14"/>
  <c r="G66" i="14"/>
  <c r="H66" i="14"/>
  <c r="I66" i="14"/>
  <c r="J66" i="14"/>
  <c r="K66" i="14"/>
  <c r="L66" i="14"/>
  <c r="M66" i="14"/>
  <c r="N66" i="14"/>
  <c r="O66" i="14"/>
  <c r="P66" i="14"/>
  <c r="Q66" i="14"/>
  <c r="R66" i="14"/>
  <c r="S66" i="14"/>
  <c r="C67" i="14"/>
  <c r="D67" i="14"/>
  <c r="E67" i="14"/>
  <c r="F67" i="14"/>
  <c r="G67" i="14"/>
  <c r="H67" i="14"/>
  <c r="I67" i="14"/>
  <c r="J67" i="14"/>
  <c r="K67" i="14"/>
  <c r="L67" i="14"/>
  <c r="M67" i="14"/>
  <c r="N67" i="14"/>
  <c r="O67" i="14"/>
  <c r="P67" i="14"/>
  <c r="Q67" i="14"/>
  <c r="R67" i="14"/>
  <c r="S67" i="14"/>
  <c r="C68" i="14"/>
  <c r="D68" i="14"/>
  <c r="E68" i="14"/>
  <c r="F68" i="14"/>
  <c r="G68" i="14"/>
  <c r="H68" i="14"/>
  <c r="I68" i="14"/>
  <c r="J68" i="14"/>
  <c r="K68" i="14"/>
  <c r="L68" i="14"/>
  <c r="M68" i="14"/>
  <c r="N68" i="14"/>
  <c r="O68" i="14"/>
  <c r="P68" i="14"/>
  <c r="Q68" i="14"/>
  <c r="R68" i="14"/>
  <c r="S68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C70" i="14"/>
  <c r="D70" i="14"/>
  <c r="E70" i="14"/>
  <c r="F70" i="14"/>
  <c r="G70" i="14"/>
  <c r="H70" i="14"/>
  <c r="I70" i="14"/>
  <c r="J70" i="14"/>
  <c r="K70" i="14"/>
  <c r="L70" i="14"/>
  <c r="M70" i="14"/>
  <c r="N70" i="14"/>
  <c r="O70" i="14"/>
  <c r="P70" i="14"/>
  <c r="Q70" i="14"/>
  <c r="R70" i="14"/>
  <c r="S70" i="14"/>
  <c r="D59" i="14"/>
  <c r="E59" i="14"/>
  <c r="F59" i="14"/>
  <c r="G59" i="14"/>
  <c r="H59" i="14"/>
  <c r="I59" i="14"/>
  <c r="J59" i="14"/>
  <c r="K59" i="14"/>
  <c r="L59" i="14"/>
  <c r="M59" i="14"/>
  <c r="N59" i="14"/>
  <c r="O59" i="14"/>
  <c r="P59" i="14"/>
  <c r="Q59" i="14"/>
  <c r="R59" i="14"/>
  <c r="S59" i="14"/>
  <c r="C59" i="14"/>
  <c r="D43" i="14"/>
  <c r="E43" i="14"/>
  <c r="F43" i="14"/>
  <c r="G43" i="14"/>
  <c r="H43" i="14"/>
  <c r="I43" i="14"/>
  <c r="J43" i="14"/>
  <c r="K43" i="14"/>
  <c r="L43" i="14"/>
  <c r="M43" i="14"/>
  <c r="N43" i="14"/>
  <c r="O43" i="14"/>
  <c r="P43" i="14"/>
  <c r="Q43" i="14"/>
  <c r="R43" i="14"/>
  <c r="S43" i="14"/>
  <c r="D44" i="14"/>
  <c r="E44" i="14"/>
  <c r="F44" i="14"/>
  <c r="G44" i="14"/>
  <c r="H44" i="14"/>
  <c r="I44" i="14"/>
  <c r="J44" i="14"/>
  <c r="K44" i="14"/>
  <c r="L44" i="14"/>
  <c r="M44" i="14"/>
  <c r="N44" i="14"/>
  <c r="O44" i="14"/>
  <c r="P44" i="14"/>
  <c r="Q44" i="14"/>
  <c r="R44" i="14"/>
  <c r="S44" i="14"/>
  <c r="D45" i="14"/>
  <c r="E45" i="14"/>
  <c r="F45" i="14"/>
  <c r="G45" i="14"/>
  <c r="H45" i="14"/>
  <c r="I45" i="14"/>
  <c r="J45" i="14"/>
  <c r="K45" i="14"/>
  <c r="L45" i="14"/>
  <c r="M45" i="14"/>
  <c r="N45" i="14"/>
  <c r="O45" i="14"/>
  <c r="P45" i="14"/>
  <c r="Q45" i="14"/>
  <c r="R45" i="14"/>
  <c r="S45" i="14"/>
  <c r="D46" i="14"/>
  <c r="E46" i="14"/>
  <c r="F46" i="14"/>
  <c r="G46" i="14"/>
  <c r="H46" i="14"/>
  <c r="I46" i="14"/>
  <c r="J46" i="14"/>
  <c r="K46" i="14"/>
  <c r="L46" i="14"/>
  <c r="M46" i="14"/>
  <c r="N46" i="14"/>
  <c r="O46" i="14"/>
  <c r="P46" i="14"/>
  <c r="Q46" i="14"/>
  <c r="R46" i="14"/>
  <c r="S46" i="14"/>
  <c r="D47" i="14"/>
  <c r="E47" i="14"/>
  <c r="F47" i="14"/>
  <c r="G47" i="14"/>
  <c r="H47" i="14"/>
  <c r="I47" i="14"/>
  <c r="J47" i="14"/>
  <c r="K47" i="14"/>
  <c r="L47" i="14"/>
  <c r="M47" i="14"/>
  <c r="N47" i="14"/>
  <c r="O47" i="14"/>
  <c r="P47" i="14"/>
  <c r="Q47" i="14"/>
  <c r="R47" i="14"/>
  <c r="S47" i="14"/>
  <c r="D48" i="14"/>
  <c r="E48" i="14"/>
  <c r="F48" i="14"/>
  <c r="G48" i="14"/>
  <c r="H48" i="14"/>
  <c r="I48" i="14"/>
  <c r="J48" i="14"/>
  <c r="K48" i="14"/>
  <c r="L48" i="14"/>
  <c r="M48" i="14"/>
  <c r="N48" i="14"/>
  <c r="O48" i="14"/>
  <c r="P48" i="14"/>
  <c r="Q48" i="14"/>
  <c r="R48" i="14"/>
  <c r="S48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P49" i="14"/>
  <c r="Q49" i="14"/>
  <c r="R49" i="14"/>
  <c r="S49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P51" i="14"/>
  <c r="Q51" i="14"/>
  <c r="R51" i="14"/>
  <c r="S51" i="14"/>
  <c r="D52" i="14"/>
  <c r="E52" i="14"/>
  <c r="F52" i="14"/>
  <c r="G52" i="14"/>
  <c r="H52" i="14"/>
  <c r="I52" i="14"/>
  <c r="J52" i="14"/>
  <c r="K52" i="14"/>
  <c r="L52" i="14"/>
  <c r="M52" i="14"/>
  <c r="N52" i="14"/>
  <c r="O52" i="14"/>
  <c r="P52" i="14"/>
  <c r="Q52" i="14"/>
  <c r="R52" i="14"/>
  <c r="S52" i="14"/>
  <c r="D53" i="14"/>
  <c r="E53" i="14"/>
  <c r="F53" i="14"/>
  <c r="G53" i="14"/>
  <c r="H53" i="14"/>
  <c r="I53" i="14"/>
  <c r="J53" i="14"/>
  <c r="K53" i="14"/>
  <c r="L53" i="14"/>
  <c r="M53" i="14"/>
  <c r="N53" i="14"/>
  <c r="O53" i="14"/>
  <c r="P53" i="14"/>
  <c r="Q53" i="14"/>
  <c r="R53" i="14"/>
  <c r="S53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D4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C33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P33" i="14"/>
  <c r="Q33" i="14"/>
  <c r="R33" i="14"/>
  <c r="S33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C22" i="14"/>
  <c r="D6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E5" i="14"/>
  <c r="F5" i="14"/>
  <c r="G5" i="14"/>
  <c r="H5" i="14"/>
  <c r="I5" i="14"/>
  <c r="J5" i="14"/>
  <c r="K5" i="14"/>
  <c r="L5" i="14"/>
  <c r="M5" i="14"/>
  <c r="N5" i="14"/>
  <c r="O5" i="14"/>
  <c r="P5" i="14"/>
  <c r="Q5" i="14"/>
  <c r="R5" i="14"/>
  <c r="S5" i="14"/>
  <c r="D5" i="14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C59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D45" i="13"/>
  <c r="E45" i="13"/>
  <c r="F45" i="13"/>
  <c r="C45" i="13" s="1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E42" i="13"/>
  <c r="F42" i="13"/>
  <c r="G42" i="13"/>
  <c r="H42" i="13"/>
  <c r="I42" i="13"/>
  <c r="I54" i="13" s="1"/>
  <c r="J42" i="13"/>
  <c r="K42" i="13"/>
  <c r="L42" i="13"/>
  <c r="M42" i="13"/>
  <c r="N42" i="13"/>
  <c r="O42" i="13"/>
  <c r="P42" i="13"/>
  <c r="P54" i="13" s="1"/>
  <c r="Q42" i="13"/>
  <c r="R42" i="13"/>
  <c r="S42" i="13"/>
  <c r="D42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C22" i="13"/>
  <c r="O54" i="13" l="1"/>
  <c r="C50" i="14"/>
  <c r="M54" i="13"/>
  <c r="L54" i="13"/>
  <c r="N54" i="13"/>
  <c r="K54" i="13"/>
  <c r="C52" i="13"/>
  <c r="C49" i="13"/>
  <c r="C46" i="13"/>
  <c r="J54" i="13"/>
  <c r="C43" i="13"/>
  <c r="C52" i="8"/>
  <c r="C49" i="8"/>
  <c r="C43" i="8"/>
  <c r="C49" i="14"/>
  <c r="D54" i="13"/>
  <c r="H54" i="13"/>
  <c r="S54" i="13"/>
  <c r="C51" i="14"/>
  <c r="G54" i="13"/>
  <c r="F54" i="13"/>
  <c r="C51" i="13"/>
  <c r="C50" i="13"/>
  <c r="C48" i="13"/>
  <c r="C47" i="13"/>
  <c r="Q54" i="13"/>
  <c r="E54" i="13"/>
  <c r="C44" i="13"/>
  <c r="R54" i="13"/>
  <c r="C10" i="14"/>
  <c r="N34" i="8"/>
  <c r="C7" i="8"/>
  <c r="C6" i="8"/>
  <c r="M34" i="8"/>
  <c r="C14" i="14"/>
  <c r="L34" i="8"/>
  <c r="C15" i="14"/>
  <c r="C12" i="14"/>
  <c r="C6" i="14"/>
  <c r="K34" i="8"/>
  <c r="C13" i="14"/>
  <c r="C7" i="14"/>
  <c r="J34" i="8"/>
  <c r="C16" i="14"/>
  <c r="AB9" i="8"/>
  <c r="I34" i="8"/>
  <c r="C34" i="8"/>
  <c r="H34" i="8"/>
  <c r="C9" i="14"/>
  <c r="S34" i="8"/>
  <c r="G34" i="8"/>
  <c r="C8" i="8"/>
  <c r="R34" i="8"/>
  <c r="F34" i="8"/>
  <c r="C5" i="14"/>
  <c r="C11" i="14"/>
  <c r="C8" i="14"/>
  <c r="Q34" i="8"/>
  <c r="E34" i="8"/>
  <c r="C48" i="14"/>
  <c r="C45" i="14"/>
  <c r="C53" i="8"/>
  <c r="C53" i="14"/>
  <c r="C52" i="14"/>
  <c r="C47" i="14"/>
  <c r="C46" i="14"/>
  <c r="C44" i="14"/>
  <c r="C43" i="14"/>
  <c r="C53" i="13"/>
  <c r="C42" i="8"/>
  <c r="C5" i="8"/>
  <c r="C34" i="13"/>
  <c r="C42" i="14"/>
  <c r="C42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D10" i="13"/>
  <c r="C10" i="13" s="1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D11" i="13"/>
  <c r="E11" i="13"/>
  <c r="C11" i="13" s="1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D13" i="13"/>
  <c r="C13" i="13" s="1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D15" i="13"/>
  <c r="E15" i="13"/>
  <c r="F15" i="13"/>
  <c r="G15" i="13"/>
  <c r="H15" i="13"/>
  <c r="C15" i="13" s="1"/>
  <c r="I15" i="13"/>
  <c r="J15" i="13"/>
  <c r="K15" i="13"/>
  <c r="L15" i="13"/>
  <c r="M15" i="13"/>
  <c r="N15" i="13"/>
  <c r="O15" i="13"/>
  <c r="P15" i="13"/>
  <c r="Q15" i="13"/>
  <c r="R15" i="13"/>
  <c r="S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D5" i="13"/>
  <c r="D212" i="12"/>
  <c r="E212" i="12"/>
  <c r="F212" i="12"/>
  <c r="G212" i="12"/>
  <c r="H212" i="12"/>
  <c r="I212" i="12"/>
  <c r="J212" i="12"/>
  <c r="K212" i="12"/>
  <c r="L212" i="12"/>
  <c r="M212" i="12"/>
  <c r="N212" i="12"/>
  <c r="O212" i="12"/>
  <c r="P212" i="12"/>
  <c r="Q212" i="12"/>
  <c r="R212" i="12"/>
  <c r="S212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C200" i="12"/>
  <c r="D184" i="12"/>
  <c r="E184" i="12"/>
  <c r="F184" i="12"/>
  <c r="G184" i="12"/>
  <c r="H184" i="12"/>
  <c r="I184" i="12"/>
  <c r="J184" i="12"/>
  <c r="K184" i="12"/>
  <c r="L184" i="12"/>
  <c r="M184" i="12"/>
  <c r="N184" i="12"/>
  <c r="O184" i="12"/>
  <c r="P184" i="12"/>
  <c r="Q184" i="12"/>
  <c r="R184" i="12"/>
  <c r="S184" i="12"/>
  <c r="D185" i="12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D186" i="12"/>
  <c r="E186" i="12"/>
  <c r="F186" i="12"/>
  <c r="G186" i="12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D187" i="12"/>
  <c r="E187" i="12"/>
  <c r="F187" i="12"/>
  <c r="G187" i="12"/>
  <c r="H187" i="12"/>
  <c r="I187" i="12"/>
  <c r="J187" i="12"/>
  <c r="K187" i="12"/>
  <c r="L187" i="12"/>
  <c r="M187" i="12"/>
  <c r="N187" i="12"/>
  <c r="O187" i="12"/>
  <c r="P187" i="12"/>
  <c r="Q187" i="12"/>
  <c r="R187" i="12"/>
  <c r="S187" i="12"/>
  <c r="D188" i="12"/>
  <c r="E188" i="12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D189" i="12"/>
  <c r="E189" i="12"/>
  <c r="F189" i="12"/>
  <c r="G189" i="12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D190" i="12"/>
  <c r="E190" i="12"/>
  <c r="F190" i="12"/>
  <c r="G190" i="12"/>
  <c r="H190" i="12"/>
  <c r="I190" i="12"/>
  <c r="J190" i="12"/>
  <c r="K190" i="12"/>
  <c r="L190" i="12"/>
  <c r="M190" i="12"/>
  <c r="N190" i="12"/>
  <c r="O190" i="12"/>
  <c r="P190" i="12"/>
  <c r="Q190" i="12"/>
  <c r="R190" i="12"/>
  <c r="S190" i="12"/>
  <c r="D191" i="12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D192" i="12"/>
  <c r="E192" i="12"/>
  <c r="F192" i="12"/>
  <c r="G192" i="12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D193" i="12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D194" i="12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E183" i="12"/>
  <c r="F183" i="12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D183" i="12"/>
  <c r="D178" i="12"/>
  <c r="E178" i="12"/>
  <c r="F178" i="12"/>
  <c r="G178" i="12"/>
  <c r="H178" i="12"/>
  <c r="I178" i="12"/>
  <c r="J178" i="12"/>
  <c r="K178" i="12"/>
  <c r="L178" i="12"/>
  <c r="M178" i="12"/>
  <c r="N178" i="12"/>
  <c r="O178" i="12"/>
  <c r="P178" i="12"/>
  <c r="Q178" i="12"/>
  <c r="R178" i="12"/>
  <c r="S178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C166" i="12"/>
  <c r="D150" i="12"/>
  <c r="E150" i="12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D151" i="12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D152" i="12"/>
  <c r="E152" i="12"/>
  <c r="F152" i="12"/>
  <c r="G152" i="12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D153" i="12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D155" i="12"/>
  <c r="E155" i="12"/>
  <c r="F155" i="12"/>
  <c r="G155" i="12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D157" i="12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D159" i="12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D160" i="12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E149" i="12"/>
  <c r="F149" i="12"/>
  <c r="G149" i="12"/>
  <c r="H149" i="12"/>
  <c r="I149" i="12"/>
  <c r="J149" i="12"/>
  <c r="K149" i="12"/>
  <c r="L149" i="12"/>
  <c r="M149" i="12"/>
  <c r="N149" i="12"/>
  <c r="O149" i="12"/>
  <c r="P149" i="12"/>
  <c r="Q149" i="12"/>
  <c r="R149" i="12"/>
  <c r="S149" i="12"/>
  <c r="D149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P144" i="12"/>
  <c r="Q144" i="12"/>
  <c r="R144" i="12"/>
  <c r="S144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C132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P104" i="12"/>
  <c r="Q104" i="12"/>
  <c r="R104" i="12"/>
  <c r="S104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C92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D75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C57" i="12"/>
  <c r="D41" i="12"/>
  <c r="E41" i="12"/>
  <c r="F41" i="12"/>
  <c r="C41" i="12" s="1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D40" i="12"/>
  <c r="C32" i="12"/>
  <c r="C33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C22" i="12"/>
  <c r="D212" i="11"/>
  <c r="E212" i="11"/>
  <c r="F212" i="11"/>
  <c r="G212" i="11"/>
  <c r="H212" i="11"/>
  <c r="I212" i="11"/>
  <c r="J212" i="11"/>
  <c r="K212" i="11"/>
  <c r="L212" i="11"/>
  <c r="M212" i="11"/>
  <c r="N212" i="11"/>
  <c r="O212" i="11"/>
  <c r="P212" i="11"/>
  <c r="Q212" i="11"/>
  <c r="R212" i="11"/>
  <c r="S212" i="11"/>
  <c r="C201" i="11"/>
  <c r="D201" i="11"/>
  <c r="E201" i="11"/>
  <c r="F201" i="11"/>
  <c r="G201" i="11"/>
  <c r="H201" i="11"/>
  <c r="I201" i="11"/>
  <c r="J201" i="11"/>
  <c r="K201" i="11"/>
  <c r="L201" i="11"/>
  <c r="M201" i="11"/>
  <c r="N201" i="11"/>
  <c r="O201" i="11"/>
  <c r="P201" i="11"/>
  <c r="Q201" i="11"/>
  <c r="R201" i="11"/>
  <c r="S201" i="11"/>
  <c r="C202" i="11"/>
  <c r="D202" i="11"/>
  <c r="E202" i="11"/>
  <c r="F202" i="11"/>
  <c r="G202" i="11"/>
  <c r="H202" i="11"/>
  <c r="I202" i="11"/>
  <c r="J202" i="11"/>
  <c r="K202" i="11"/>
  <c r="L202" i="11"/>
  <c r="M202" i="11"/>
  <c r="N202" i="11"/>
  <c r="O202" i="11"/>
  <c r="P202" i="11"/>
  <c r="Q202" i="11"/>
  <c r="R202" i="11"/>
  <c r="S202" i="11"/>
  <c r="C203" i="11"/>
  <c r="D203" i="11"/>
  <c r="E203" i="11"/>
  <c r="F203" i="11"/>
  <c r="G203" i="11"/>
  <c r="H203" i="11"/>
  <c r="I203" i="11"/>
  <c r="J203" i="11"/>
  <c r="K203" i="11"/>
  <c r="L203" i="11"/>
  <c r="M203" i="11"/>
  <c r="N203" i="11"/>
  <c r="O203" i="11"/>
  <c r="P203" i="11"/>
  <c r="Q203" i="11"/>
  <c r="R203" i="11"/>
  <c r="S203" i="11"/>
  <c r="C204" i="11"/>
  <c r="D204" i="11"/>
  <c r="E204" i="11"/>
  <c r="F204" i="11"/>
  <c r="G204" i="11"/>
  <c r="H204" i="11"/>
  <c r="I204" i="11"/>
  <c r="J204" i="11"/>
  <c r="K204" i="11"/>
  <c r="L204" i="11"/>
  <c r="M204" i="11"/>
  <c r="N204" i="11"/>
  <c r="O204" i="11"/>
  <c r="P204" i="11"/>
  <c r="Q204" i="11"/>
  <c r="R204" i="11"/>
  <c r="S204" i="11"/>
  <c r="C205" i="11"/>
  <c r="D205" i="11"/>
  <c r="E205" i="11"/>
  <c r="F205" i="11"/>
  <c r="G205" i="11"/>
  <c r="H205" i="11"/>
  <c r="I205" i="11"/>
  <c r="J205" i="11"/>
  <c r="K205" i="11"/>
  <c r="L205" i="11"/>
  <c r="M205" i="11"/>
  <c r="N205" i="11"/>
  <c r="O205" i="11"/>
  <c r="P205" i="11"/>
  <c r="Q205" i="11"/>
  <c r="R205" i="11"/>
  <c r="S205" i="11"/>
  <c r="C206" i="11"/>
  <c r="D206" i="11"/>
  <c r="E206" i="11"/>
  <c r="F206" i="11"/>
  <c r="G206" i="11"/>
  <c r="H206" i="11"/>
  <c r="I206" i="11"/>
  <c r="J206" i="11"/>
  <c r="K206" i="11"/>
  <c r="L206" i="11"/>
  <c r="M206" i="11"/>
  <c r="N206" i="11"/>
  <c r="O206" i="11"/>
  <c r="P206" i="11"/>
  <c r="Q206" i="11"/>
  <c r="R206" i="11"/>
  <c r="S206" i="11"/>
  <c r="C207" i="11"/>
  <c r="D207" i="11"/>
  <c r="E207" i="11"/>
  <c r="F207" i="11"/>
  <c r="G207" i="11"/>
  <c r="H207" i="11"/>
  <c r="I207" i="11"/>
  <c r="J207" i="11"/>
  <c r="K207" i="11"/>
  <c r="L207" i="11"/>
  <c r="M207" i="11"/>
  <c r="N207" i="11"/>
  <c r="O207" i="11"/>
  <c r="P207" i="11"/>
  <c r="Q207" i="11"/>
  <c r="R207" i="11"/>
  <c r="S207" i="11"/>
  <c r="C208" i="11"/>
  <c r="D208" i="11"/>
  <c r="E208" i="11"/>
  <c r="F208" i="11"/>
  <c r="G208" i="11"/>
  <c r="H208" i="11"/>
  <c r="I208" i="11"/>
  <c r="J208" i="11"/>
  <c r="K208" i="11"/>
  <c r="L208" i="11"/>
  <c r="M208" i="11"/>
  <c r="N208" i="11"/>
  <c r="O208" i="11"/>
  <c r="P208" i="11"/>
  <c r="Q208" i="11"/>
  <c r="R208" i="11"/>
  <c r="S208" i="11"/>
  <c r="C209" i="11"/>
  <c r="D209" i="11"/>
  <c r="E209" i="11"/>
  <c r="F209" i="11"/>
  <c r="G209" i="11"/>
  <c r="H209" i="11"/>
  <c r="I209" i="11"/>
  <c r="J209" i="11"/>
  <c r="K209" i="11"/>
  <c r="L209" i="11"/>
  <c r="M209" i="11"/>
  <c r="N209" i="11"/>
  <c r="O209" i="11"/>
  <c r="P209" i="11"/>
  <c r="Q209" i="11"/>
  <c r="R209" i="11"/>
  <c r="S209" i="11"/>
  <c r="C210" i="11"/>
  <c r="D210" i="11"/>
  <c r="E210" i="11"/>
  <c r="F210" i="11"/>
  <c r="G210" i="11"/>
  <c r="H210" i="11"/>
  <c r="I210" i="11"/>
  <c r="J210" i="11"/>
  <c r="K210" i="11"/>
  <c r="L210" i="11"/>
  <c r="M210" i="11"/>
  <c r="N210" i="11"/>
  <c r="O210" i="11"/>
  <c r="P210" i="11"/>
  <c r="Q210" i="11"/>
  <c r="R210" i="11"/>
  <c r="S210" i="11"/>
  <c r="C211" i="11"/>
  <c r="D211" i="11"/>
  <c r="E211" i="11"/>
  <c r="F211" i="11"/>
  <c r="G211" i="11"/>
  <c r="H211" i="11"/>
  <c r="I211" i="11"/>
  <c r="J211" i="11"/>
  <c r="K211" i="11"/>
  <c r="L211" i="11"/>
  <c r="M211" i="11"/>
  <c r="N211" i="11"/>
  <c r="O211" i="11"/>
  <c r="P211" i="11"/>
  <c r="Q211" i="11"/>
  <c r="R211" i="11"/>
  <c r="S211" i="11"/>
  <c r="D200" i="11"/>
  <c r="E200" i="11"/>
  <c r="F200" i="11"/>
  <c r="G200" i="11"/>
  <c r="H200" i="11"/>
  <c r="I200" i="11"/>
  <c r="J200" i="11"/>
  <c r="K200" i="11"/>
  <c r="L200" i="11"/>
  <c r="M200" i="11"/>
  <c r="N200" i="11"/>
  <c r="O200" i="11"/>
  <c r="P200" i="11"/>
  <c r="Q200" i="11"/>
  <c r="R200" i="11"/>
  <c r="S200" i="11"/>
  <c r="C200" i="11"/>
  <c r="D184" i="11"/>
  <c r="E184" i="11"/>
  <c r="F184" i="11"/>
  <c r="G184" i="11"/>
  <c r="H184" i="11"/>
  <c r="I184" i="11"/>
  <c r="J184" i="11"/>
  <c r="K184" i="11"/>
  <c r="L184" i="11"/>
  <c r="M184" i="11"/>
  <c r="N184" i="11"/>
  <c r="O184" i="11"/>
  <c r="P184" i="11"/>
  <c r="Q184" i="11"/>
  <c r="R184" i="11"/>
  <c r="S184" i="11"/>
  <c r="D185" i="11"/>
  <c r="E185" i="11"/>
  <c r="F185" i="11"/>
  <c r="G185" i="11"/>
  <c r="H185" i="11"/>
  <c r="I185" i="11"/>
  <c r="J185" i="11"/>
  <c r="C185" i="11" s="1"/>
  <c r="K185" i="11"/>
  <c r="L185" i="11"/>
  <c r="M185" i="11"/>
  <c r="N185" i="11"/>
  <c r="O185" i="11"/>
  <c r="P185" i="11"/>
  <c r="Q185" i="11"/>
  <c r="R185" i="11"/>
  <c r="S185" i="11"/>
  <c r="D186" i="11"/>
  <c r="C186" i="11" s="1"/>
  <c r="E186" i="11"/>
  <c r="F186" i="11"/>
  <c r="G186" i="11"/>
  <c r="H186" i="11"/>
  <c r="I186" i="11"/>
  <c r="J186" i="11"/>
  <c r="K186" i="11"/>
  <c r="L186" i="11"/>
  <c r="M186" i="11"/>
  <c r="N186" i="11"/>
  <c r="O186" i="11"/>
  <c r="P186" i="11"/>
  <c r="Q186" i="11"/>
  <c r="R186" i="11"/>
  <c r="S186" i="11"/>
  <c r="D187" i="11"/>
  <c r="E187" i="11"/>
  <c r="F187" i="11"/>
  <c r="G187" i="11"/>
  <c r="H187" i="11"/>
  <c r="I187" i="11"/>
  <c r="J187" i="11"/>
  <c r="K187" i="11"/>
  <c r="L187" i="11"/>
  <c r="M187" i="11"/>
  <c r="N187" i="11"/>
  <c r="O187" i="11"/>
  <c r="P187" i="11"/>
  <c r="Q187" i="11"/>
  <c r="R187" i="11"/>
  <c r="S187" i="11"/>
  <c r="D188" i="11"/>
  <c r="E188" i="11"/>
  <c r="F188" i="11"/>
  <c r="G188" i="11"/>
  <c r="H188" i="11"/>
  <c r="I188" i="11"/>
  <c r="J188" i="11"/>
  <c r="K188" i="11"/>
  <c r="L188" i="11"/>
  <c r="M188" i="11"/>
  <c r="N188" i="11"/>
  <c r="O188" i="11"/>
  <c r="P188" i="11"/>
  <c r="Q188" i="11"/>
  <c r="R188" i="11"/>
  <c r="S188" i="11"/>
  <c r="D189" i="11"/>
  <c r="E189" i="11"/>
  <c r="F189" i="11"/>
  <c r="G189" i="11"/>
  <c r="H189" i="11"/>
  <c r="I189" i="11"/>
  <c r="J189" i="11"/>
  <c r="K189" i="11"/>
  <c r="L189" i="11"/>
  <c r="M189" i="11"/>
  <c r="N189" i="11"/>
  <c r="O189" i="11"/>
  <c r="P189" i="11"/>
  <c r="Q189" i="11"/>
  <c r="R189" i="11"/>
  <c r="S189" i="11"/>
  <c r="D190" i="11"/>
  <c r="E190" i="11"/>
  <c r="F190" i="11"/>
  <c r="G190" i="11"/>
  <c r="H190" i="11"/>
  <c r="I190" i="11"/>
  <c r="J190" i="11"/>
  <c r="K190" i="11"/>
  <c r="L190" i="11"/>
  <c r="M190" i="11"/>
  <c r="N190" i="11"/>
  <c r="O190" i="11"/>
  <c r="P190" i="11"/>
  <c r="Q190" i="11"/>
  <c r="R190" i="11"/>
  <c r="S190" i="11"/>
  <c r="D191" i="11"/>
  <c r="E191" i="11"/>
  <c r="F191" i="11"/>
  <c r="G191" i="11"/>
  <c r="H191" i="11"/>
  <c r="I191" i="11"/>
  <c r="J191" i="11"/>
  <c r="K191" i="11"/>
  <c r="L191" i="11"/>
  <c r="M191" i="11"/>
  <c r="N191" i="11"/>
  <c r="O191" i="11"/>
  <c r="P191" i="11"/>
  <c r="Q191" i="11"/>
  <c r="R191" i="11"/>
  <c r="S191" i="11"/>
  <c r="D192" i="11"/>
  <c r="E192" i="11"/>
  <c r="F192" i="11"/>
  <c r="G192" i="11"/>
  <c r="H192" i="11"/>
  <c r="I192" i="11"/>
  <c r="J192" i="11"/>
  <c r="K192" i="11"/>
  <c r="L192" i="11"/>
  <c r="M192" i="11"/>
  <c r="N192" i="11"/>
  <c r="O192" i="11"/>
  <c r="P192" i="11"/>
  <c r="Q192" i="11"/>
  <c r="R192" i="11"/>
  <c r="S192" i="11"/>
  <c r="D193" i="11"/>
  <c r="E193" i="11"/>
  <c r="F193" i="11"/>
  <c r="G193" i="11"/>
  <c r="H193" i="11"/>
  <c r="I193" i="11"/>
  <c r="J193" i="11"/>
  <c r="K193" i="11"/>
  <c r="L193" i="11"/>
  <c r="M193" i="11"/>
  <c r="N193" i="11"/>
  <c r="O193" i="11"/>
  <c r="P193" i="11"/>
  <c r="Q193" i="11"/>
  <c r="R193" i="11"/>
  <c r="S193" i="11"/>
  <c r="D194" i="11"/>
  <c r="E194" i="11"/>
  <c r="F194" i="11"/>
  <c r="G194" i="11"/>
  <c r="H194" i="11"/>
  <c r="I194" i="11"/>
  <c r="J194" i="11"/>
  <c r="K194" i="11"/>
  <c r="L194" i="11"/>
  <c r="M194" i="11"/>
  <c r="N194" i="11"/>
  <c r="O194" i="11"/>
  <c r="P194" i="11"/>
  <c r="Q194" i="11"/>
  <c r="R194" i="11"/>
  <c r="S194" i="11"/>
  <c r="E183" i="11"/>
  <c r="F183" i="11"/>
  <c r="G183" i="11"/>
  <c r="H183" i="11"/>
  <c r="I183" i="11"/>
  <c r="J183" i="11"/>
  <c r="K183" i="11"/>
  <c r="L183" i="11"/>
  <c r="M183" i="11"/>
  <c r="N183" i="11"/>
  <c r="O183" i="11"/>
  <c r="P183" i="11"/>
  <c r="Q183" i="11"/>
  <c r="R183" i="11"/>
  <c r="S183" i="11"/>
  <c r="D183" i="11"/>
  <c r="D178" i="11"/>
  <c r="E178" i="11"/>
  <c r="F178" i="11"/>
  <c r="G178" i="11"/>
  <c r="H178" i="11"/>
  <c r="I178" i="11"/>
  <c r="J178" i="11"/>
  <c r="K178" i="11"/>
  <c r="L178" i="11"/>
  <c r="M178" i="11"/>
  <c r="N178" i="11"/>
  <c r="O178" i="11"/>
  <c r="P178" i="11"/>
  <c r="Q178" i="11"/>
  <c r="R178" i="11"/>
  <c r="S178" i="11"/>
  <c r="C167" i="11"/>
  <c r="D167" i="11"/>
  <c r="E167" i="11"/>
  <c r="F167" i="11"/>
  <c r="G167" i="11"/>
  <c r="H167" i="11"/>
  <c r="I167" i="11"/>
  <c r="J167" i="11"/>
  <c r="K167" i="11"/>
  <c r="L167" i="11"/>
  <c r="M167" i="11"/>
  <c r="N167" i="11"/>
  <c r="O167" i="11"/>
  <c r="P167" i="11"/>
  <c r="Q167" i="11"/>
  <c r="R167" i="11"/>
  <c r="S167" i="11"/>
  <c r="C168" i="11"/>
  <c r="D168" i="11"/>
  <c r="E168" i="11"/>
  <c r="F168" i="11"/>
  <c r="G168" i="11"/>
  <c r="H168" i="11"/>
  <c r="I168" i="11"/>
  <c r="J168" i="11"/>
  <c r="K168" i="11"/>
  <c r="L168" i="11"/>
  <c r="M168" i="11"/>
  <c r="N168" i="11"/>
  <c r="O168" i="11"/>
  <c r="P168" i="11"/>
  <c r="Q168" i="11"/>
  <c r="R168" i="11"/>
  <c r="S168" i="11"/>
  <c r="C169" i="11"/>
  <c r="D169" i="11"/>
  <c r="E169" i="11"/>
  <c r="F169" i="11"/>
  <c r="G169" i="11"/>
  <c r="H169" i="11"/>
  <c r="I169" i="11"/>
  <c r="J169" i="11"/>
  <c r="K169" i="11"/>
  <c r="L169" i="11"/>
  <c r="M169" i="11"/>
  <c r="N169" i="11"/>
  <c r="O169" i="11"/>
  <c r="P169" i="11"/>
  <c r="Q169" i="11"/>
  <c r="R169" i="11"/>
  <c r="S169" i="11"/>
  <c r="C170" i="11"/>
  <c r="D170" i="11"/>
  <c r="E170" i="11"/>
  <c r="F170" i="11"/>
  <c r="G170" i="11"/>
  <c r="H170" i="11"/>
  <c r="I170" i="11"/>
  <c r="J170" i="11"/>
  <c r="K170" i="11"/>
  <c r="L170" i="11"/>
  <c r="M170" i="11"/>
  <c r="N170" i="11"/>
  <c r="O170" i="11"/>
  <c r="P170" i="11"/>
  <c r="Q170" i="11"/>
  <c r="R170" i="11"/>
  <c r="S170" i="11"/>
  <c r="C171" i="11"/>
  <c r="D171" i="11"/>
  <c r="E171" i="11"/>
  <c r="F171" i="11"/>
  <c r="G171" i="11"/>
  <c r="H171" i="11"/>
  <c r="I171" i="11"/>
  <c r="J171" i="11"/>
  <c r="K171" i="11"/>
  <c r="L171" i="11"/>
  <c r="M171" i="11"/>
  <c r="N171" i="11"/>
  <c r="O171" i="11"/>
  <c r="P171" i="11"/>
  <c r="Q171" i="11"/>
  <c r="R171" i="11"/>
  <c r="S171" i="11"/>
  <c r="C172" i="11"/>
  <c r="D172" i="11"/>
  <c r="E172" i="11"/>
  <c r="F172" i="11"/>
  <c r="G172" i="11"/>
  <c r="H172" i="11"/>
  <c r="I172" i="11"/>
  <c r="J172" i="11"/>
  <c r="K172" i="11"/>
  <c r="L172" i="11"/>
  <c r="M172" i="11"/>
  <c r="N172" i="11"/>
  <c r="O172" i="11"/>
  <c r="P172" i="11"/>
  <c r="Q172" i="11"/>
  <c r="R172" i="11"/>
  <c r="S172" i="11"/>
  <c r="C173" i="11"/>
  <c r="D173" i="11"/>
  <c r="E173" i="11"/>
  <c r="F173" i="11"/>
  <c r="G173" i="11"/>
  <c r="H173" i="11"/>
  <c r="I173" i="11"/>
  <c r="J173" i="11"/>
  <c r="K173" i="11"/>
  <c r="L173" i="11"/>
  <c r="M173" i="11"/>
  <c r="N173" i="11"/>
  <c r="O173" i="11"/>
  <c r="P173" i="11"/>
  <c r="Q173" i="11"/>
  <c r="R173" i="11"/>
  <c r="S173" i="11"/>
  <c r="C174" i="11"/>
  <c r="D174" i="11"/>
  <c r="E174" i="11"/>
  <c r="F174" i="11"/>
  <c r="G174" i="11"/>
  <c r="H174" i="11"/>
  <c r="I174" i="11"/>
  <c r="J174" i="11"/>
  <c r="K174" i="11"/>
  <c r="L174" i="11"/>
  <c r="M174" i="11"/>
  <c r="N174" i="11"/>
  <c r="O174" i="11"/>
  <c r="P174" i="11"/>
  <c r="Q174" i="11"/>
  <c r="R174" i="11"/>
  <c r="S174" i="11"/>
  <c r="C175" i="11"/>
  <c r="D175" i="11"/>
  <c r="E175" i="11"/>
  <c r="F175" i="11"/>
  <c r="G175" i="11"/>
  <c r="H175" i="11"/>
  <c r="I175" i="11"/>
  <c r="J175" i="11"/>
  <c r="K175" i="11"/>
  <c r="L175" i="11"/>
  <c r="M175" i="11"/>
  <c r="N175" i="11"/>
  <c r="O175" i="11"/>
  <c r="P175" i="11"/>
  <c r="Q175" i="11"/>
  <c r="R175" i="11"/>
  <c r="S175" i="11"/>
  <c r="C176" i="11"/>
  <c r="D176" i="11"/>
  <c r="E176" i="11"/>
  <c r="F176" i="11"/>
  <c r="G176" i="11"/>
  <c r="H176" i="11"/>
  <c r="I176" i="11"/>
  <c r="J176" i="11"/>
  <c r="K176" i="11"/>
  <c r="L176" i="11"/>
  <c r="M176" i="11"/>
  <c r="N176" i="11"/>
  <c r="O176" i="11"/>
  <c r="P176" i="11"/>
  <c r="Q176" i="11"/>
  <c r="R176" i="11"/>
  <c r="S176" i="11"/>
  <c r="C177" i="11"/>
  <c r="D177" i="11"/>
  <c r="E177" i="11"/>
  <c r="F177" i="11"/>
  <c r="G177" i="11"/>
  <c r="H177" i="11"/>
  <c r="I177" i="11"/>
  <c r="J177" i="11"/>
  <c r="K177" i="11"/>
  <c r="L177" i="11"/>
  <c r="M177" i="11"/>
  <c r="N177" i="11"/>
  <c r="O177" i="11"/>
  <c r="P177" i="11"/>
  <c r="Q177" i="11"/>
  <c r="R177" i="11"/>
  <c r="S177" i="11"/>
  <c r="D166" i="11"/>
  <c r="E166" i="11"/>
  <c r="F166" i="11"/>
  <c r="G166" i="11"/>
  <c r="H166" i="11"/>
  <c r="I166" i="11"/>
  <c r="J166" i="11"/>
  <c r="K166" i="11"/>
  <c r="L166" i="11"/>
  <c r="M166" i="11"/>
  <c r="N166" i="11"/>
  <c r="O166" i="11"/>
  <c r="P166" i="11"/>
  <c r="Q166" i="11"/>
  <c r="R166" i="11"/>
  <c r="S166" i="11"/>
  <c r="C166" i="11"/>
  <c r="D150" i="11"/>
  <c r="E150" i="11"/>
  <c r="F150" i="11"/>
  <c r="G150" i="11"/>
  <c r="H150" i="11"/>
  <c r="I150" i="11"/>
  <c r="J150" i="11"/>
  <c r="K150" i="11"/>
  <c r="L150" i="11"/>
  <c r="M150" i="11"/>
  <c r="N150" i="11"/>
  <c r="O150" i="11"/>
  <c r="P150" i="11"/>
  <c r="Q150" i="11"/>
  <c r="R150" i="11"/>
  <c r="S150" i="11"/>
  <c r="D151" i="11"/>
  <c r="E151" i="11"/>
  <c r="F151" i="11"/>
  <c r="G151" i="11"/>
  <c r="H151" i="11"/>
  <c r="I151" i="11"/>
  <c r="J151" i="11"/>
  <c r="K151" i="11"/>
  <c r="L151" i="11"/>
  <c r="M151" i="11"/>
  <c r="N151" i="11"/>
  <c r="O151" i="11"/>
  <c r="P151" i="11"/>
  <c r="Q151" i="11"/>
  <c r="R151" i="11"/>
  <c r="S151" i="11"/>
  <c r="D152" i="11"/>
  <c r="E152" i="11"/>
  <c r="F152" i="11"/>
  <c r="G152" i="11"/>
  <c r="H152" i="11"/>
  <c r="I152" i="11"/>
  <c r="J152" i="11"/>
  <c r="K152" i="11"/>
  <c r="L152" i="11"/>
  <c r="M152" i="11"/>
  <c r="N152" i="11"/>
  <c r="O152" i="11"/>
  <c r="P152" i="11"/>
  <c r="Q152" i="11"/>
  <c r="R152" i="11"/>
  <c r="S152" i="11"/>
  <c r="D153" i="11"/>
  <c r="E153" i="11"/>
  <c r="F153" i="11"/>
  <c r="G153" i="11"/>
  <c r="H153" i="11"/>
  <c r="I153" i="11"/>
  <c r="J153" i="11"/>
  <c r="K153" i="11"/>
  <c r="L153" i="11"/>
  <c r="M153" i="11"/>
  <c r="N153" i="11"/>
  <c r="O153" i="11"/>
  <c r="P153" i="11"/>
  <c r="Q153" i="11"/>
  <c r="R153" i="11"/>
  <c r="S153" i="11"/>
  <c r="D154" i="11"/>
  <c r="E154" i="11"/>
  <c r="F154" i="11"/>
  <c r="G154" i="11"/>
  <c r="H154" i="11"/>
  <c r="I154" i="11"/>
  <c r="J154" i="11"/>
  <c r="K154" i="11"/>
  <c r="L154" i="11"/>
  <c r="M154" i="11"/>
  <c r="N154" i="11"/>
  <c r="O154" i="11"/>
  <c r="P154" i="11"/>
  <c r="Q154" i="11"/>
  <c r="R154" i="11"/>
  <c r="S154" i="11"/>
  <c r="D155" i="11"/>
  <c r="E155" i="11"/>
  <c r="F155" i="11"/>
  <c r="G155" i="11"/>
  <c r="H155" i="11"/>
  <c r="I155" i="11"/>
  <c r="J155" i="11"/>
  <c r="K155" i="11"/>
  <c r="L155" i="11"/>
  <c r="M155" i="11"/>
  <c r="N155" i="11"/>
  <c r="O155" i="11"/>
  <c r="P155" i="11"/>
  <c r="Q155" i="11"/>
  <c r="R155" i="11"/>
  <c r="S155" i="11"/>
  <c r="D156" i="11"/>
  <c r="E156" i="11"/>
  <c r="F156" i="11"/>
  <c r="G156" i="11"/>
  <c r="H156" i="11"/>
  <c r="I156" i="11"/>
  <c r="J156" i="11"/>
  <c r="K156" i="11"/>
  <c r="L156" i="11"/>
  <c r="M156" i="11"/>
  <c r="N156" i="11"/>
  <c r="O156" i="11"/>
  <c r="P156" i="11"/>
  <c r="Q156" i="11"/>
  <c r="R156" i="11"/>
  <c r="S156" i="11"/>
  <c r="D157" i="11"/>
  <c r="E157" i="11"/>
  <c r="C157" i="11" s="1"/>
  <c r="F157" i="11"/>
  <c r="G157" i="11"/>
  <c r="H157" i="11"/>
  <c r="I157" i="11"/>
  <c r="J157" i="11"/>
  <c r="K157" i="11"/>
  <c r="L157" i="11"/>
  <c r="M157" i="11"/>
  <c r="N157" i="11"/>
  <c r="O157" i="11"/>
  <c r="P157" i="11"/>
  <c r="Q157" i="11"/>
  <c r="R157" i="11"/>
  <c r="S157" i="11"/>
  <c r="D158" i="1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D159" i="11"/>
  <c r="E159" i="11"/>
  <c r="F159" i="11"/>
  <c r="G159" i="11"/>
  <c r="H159" i="11"/>
  <c r="I159" i="11"/>
  <c r="J159" i="11"/>
  <c r="K159" i="11"/>
  <c r="L159" i="11"/>
  <c r="M159" i="11"/>
  <c r="N159" i="11"/>
  <c r="O159" i="11"/>
  <c r="P159" i="11"/>
  <c r="Q159" i="11"/>
  <c r="R159" i="11"/>
  <c r="S159" i="11"/>
  <c r="D160" i="11"/>
  <c r="E160" i="11"/>
  <c r="F160" i="11"/>
  <c r="G160" i="11"/>
  <c r="H160" i="11"/>
  <c r="I160" i="11"/>
  <c r="J160" i="11"/>
  <c r="K160" i="11"/>
  <c r="L160" i="11"/>
  <c r="M160" i="11"/>
  <c r="N160" i="11"/>
  <c r="O160" i="11"/>
  <c r="P160" i="11"/>
  <c r="Q160" i="11"/>
  <c r="R160" i="11"/>
  <c r="S160" i="11"/>
  <c r="E149" i="11"/>
  <c r="F149" i="11"/>
  <c r="G149" i="11"/>
  <c r="H149" i="11"/>
  <c r="I149" i="11"/>
  <c r="J149" i="11"/>
  <c r="K149" i="11"/>
  <c r="L149" i="11"/>
  <c r="M149" i="11"/>
  <c r="N149" i="11"/>
  <c r="O149" i="11"/>
  <c r="P149" i="11"/>
  <c r="Q149" i="11"/>
  <c r="R149" i="11"/>
  <c r="S149" i="11"/>
  <c r="D149" i="11"/>
  <c r="D144" i="11"/>
  <c r="E144" i="11"/>
  <c r="F144" i="11"/>
  <c r="G144" i="11"/>
  <c r="H144" i="11"/>
  <c r="I144" i="11"/>
  <c r="J144" i="11"/>
  <c r="K144" i="11"/>
  <c r="L144" i="11"/>
  <c r="M144" i="11"/>
  <c r="N144" i="11"/>
  <c r="O144" i="11"/>
  <c r="P144" i="11"/>
  <c r="Q144" i="11"/>
  <c r="R144" i="11"/>
  <c r="S144" i="11"/>
  <c r="C133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R133" i="11"/>
  <c r="S133" i="11"/>
  <c r="C134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R134" i="11"/>
  <c r="S134" i="11"/>
  <c r="C135" i="11"/>
  <c r="D135" i="11"/>
  <c r="E135" i="11"/>
  <c r="F135" i="11"/>
  <c r="G135" i="11"/>
  <c r="H135" i="11"/>
  <c r="I135" i="11"/>
  <c r="J135" i="11"/>
  <c r="K135" i="11"/>
  <c r="L135" i="11"/>
  <c r="M135" i="11"/>
  <c r="N135" i="11"/>
  <c r="O135" i="11"/>
  <c r="P135" i="11"/>
  <c r="Q135" i="11"/>
  <c r="R135" i="11"/>
  <c r="S135" i="11"/>
  <c r="C136" i="11"/>
  <c r="D136" i="11"/>
  <c r="E136" i="11"/>
  <c r="F136" i="11"/>
  <c r="G136" i="11"/>
  <c r="H136" i="11"/>
  <c r="I136" i="11"/>
  <c r="J136" i="11"/>
  <c r="K136" i="11"/>
  <c r="L136" i="11"/>
  <c r="M136" i="11"/>
  <c r="N136" i="11"/>
  <c r="O136" i="11"/>
  <c r="P136" i="11"/>
  <c r="Q136" i="11"/>
  <c r="R136" i="11"/>
  <c r="S136" i="11"/>
  <c r="C137" i="11"/>
  <c r="D137" i="11"/>
  <c r="E137" i="11"/>
  <c r="F137" i="11"/>
  <c r="G137" i="11"/>
  <c r="H137" i="11"/>
  <c r="I137" i="11"/>
  <c r="J137" i="11"/>
  <c r="K137" i="11"/>
  <c r="L137" i="11"/>
  <c r="M137" i="11"/>
  <c r="N137" i="11"/>
  <c r="O137" i="11"/>
  <c r="P137" i="11"/>
  <c r="Q137" i="11"/>
  <c r="R137" i="11"/>
  <c r="S137" i="11"/>
  <c r="C138" i="11"/>
  <c r="D138" i="11"/>
  <c r="E138" i="11"/>
  <c r="F138" i="11"/>
  <c r="G138" i="11"/>
  <c r="H138" i="11"/>
  <c r="I138" i="11"/>
  <c r="J138" i="11"/>
  <c r="K138" i="11"/>
  <c r="L138" i="11"/>
  <c r="M138" i="11"/>
  <c r="N138" i="11"/>
  <c r="O138" i="11"/>
  <c r="P138" i="11"/>
  <c r="Q138" i="11"/>
  <c r="R138" i="11"/>
  <c r="S138" i="11"/>
  <c r="C139" i="11"/>
  <c r="D139" i="11"/>
  <c r="E139" i="11"/>
  <c r="F139" i="11"/>
  <c r="G139" i="11"/>
  <c r="H139" i="11"/>
  <c r="I139" i="11"/>
  <c r="J139" i="11"/>
  <c r="K139" i="11"/>
  <c r="L139" i="11"/>
  <c r="M139" i="11"/>
  <c r="N139" i="11"/>
  <c r="O139" i="11"/>
  <c r="P139" i="11"/>
  <c r="Q139" i="11"/>
  <c r="R139" i="11"/>
  <c r="S139" i="11"/>
  <c r="C140" i="11"/>
  <c r="D140" i="11"/>
  <c r="E140" i="11"/>
  <c r="F140" i="11"/>
  <c r="G140" i="11"/>
  <c r="H140" i="11"/>
  <c r="I140" i="11"/>
  <c r="J140" i="11"/>
  <c r="K140" i="11"/>
  <c r="L140" i="11"/>
  <c r="M140" i="11"/>
  <c r="N140" i="11"/>
  <c r="O140" i="11"/>
  <c r="P140" i="11"/>
  <c r="Q140" i="11"/>
  <c r="R140" i="11"/>
  <c r="S140" i="11"/>
  <c r="C141" i="11"/>
  <c r="D141" i="11"/>
  <c r="E141" i="11"/>
  <c r="F141" i="11"/>
  <c r="G141" i="11"/>
  <c r="H141" i="11"/>
  <c r="I141" i="11"/>
  <c r="J141" i="11"/>
  <c r="K141" i="11"/>
  <c r="L141" i="11"/>
  <c r="M141" i="11"/>
  <c r="N141" i="11"/>
  <c r="O141" i="11"/>
  <c r="P141" i="11"/>
  <c r="Q141" i="11"/>
  <c r="R141" i="11"/>
  <c r="S141" i="11"/>
  <c r="C142" i="11"/>
  <c r="D142" i="11"/>
  <c r="E142" i="11"/>
  <c r="F142" i="11"/>
  <c r="G142" i="11"/>
  <c r="H142" i="11"/>
  <c r="I142" i="11"/>
  <c r="J142" i="11"/>
  <c r="K142" i="11"/>
  <c r="L142" i="11"/>
  <c r="M142" i="11"/>
  <c r="N142" i="11"/>
  <c r="O142" i="11"/>
  <c r="P142" i="11"/>
  <c r="Q142" i="11"/>
  <c r="R142" i="11"/>
  <c r="S142" i="11"/>
  <c r="C143" i="11"/>
  <c r="D143" i="11"/>
  <c r="E143" i="11"/>
  <c r="F143" i="11"/>
  <c r="G143" i="11"/>
  <c r="H143" i="11"/>
  <c r="I143" i="11"/>
  <c r="J143" i="11"/>
  <c r="K143" i="11"/>
  <c r="L143" i="11"/>
  <c r="M143" i="11"/>
  <c r="N143" i="11"/>
  <c r="O143" i="11"/>
  <c r="P143" i="11"/>
  <c r="Q143" i="11"/>
  <c r="R143" i="11"/>
  <c r="S143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R132" i="11"/>
  <c r="S132" i="11"/>
  <c r="C132" i="11"/>
  <c r="D104" i="11"/>
  <c r="E104" i="11"/>
  <c r="F104" i="11"/>
  <c r="G104" i="11"/>
  <c r="H104" i="11"/>
  <c r="I104" i="11"/>
  <c r="J104" i="11"/>
  <c r="K104" i="11"/>
  <c r="L104" i="11"/>
  <c r="M104" i="11"/>
  <c r="N104" i="11"/>
  <c r="O104" i="11"/>
  <c r="P104" i="11"/>
  <c r="Q104" i="11"/>
  <c r="R104" i="11"/>
  <c r="S104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P93" i="11"/>
  <c r="Q93" i="11"/>
  <c r="R93" i="11"/>
  <c r="S93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R95" i="11"/>
  <c r="S95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P92" i="11"/>
  <c r="Q92" i="11"/>
  <c r="R92" i="11"/>
  <c r="S92" i="11"/>
  <c r="C92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P79" i="11"/>
  <c r="Q79" i="11"/>
  <c r="R79" i="11"/>
  <c r="S79" i="11"/>
  <c r="D80" i="11"/>
  <c r="E80" i="11"/>
  <c r="C80" i="11" s="1"/>
  <c r="F80" i="11"/>
  <c r="G80" i="11"/>
  <c r="H80" i="11"/>
  <c r="I80" i="11"/>
  <c r="J80" i="11"/>
  <c r="K80" i="11"/>
  <c r="L80" i="11"/>
  <c r="M80" i="11"/>
  <c r="N80" i="11"/>
  <c r="O80" i="11"/>
  <c r="P80" i="11"/>
  <c r="Q80" i="11"/>
  <c r="R80" i="11"/>
  <c r="S80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P81" i="11"/>
  <c r="Q81" i="11"/>
  <c r="R81" i="11"/>
  <c r="S81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P82" i="11"/>
  <c r="Q82" i="11"/>
  <c r="R82" i="11"/>
  <c r="S82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P83" i="11"/>
  <c r="Q83" i="11"/>
  <c r="R83" i="11"/>
  <c r="S83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P86" i="11"/>
  <c r="Q86" i="11"/>
  <c r="R86" i="11"/>
  <c r="S86" i="11"/>
  <c r="E75" i="11"/>
  <c r="F75" i="11"/>
  <c r="G75" i="11"/>
  <c r="H75" i="11"/>
  <c r="I75" i="11"/>
  <c r="J75" i="11"/>
  <c r="K75" i="11"/>
  <c r="L75" i="11"/>
  <c r="M75" i="11"/>
  <c r="N75" i="11"/>
  <c r="O75" i="11"/>
  <c r="P75" i="11"/>
  <c r="Q75" i="11"/>
  <c r="R75" i="11"/>
  <c r="S75" i="11"/>
  <c r="D75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P69" i="11"/>
  <c r="Q69" i="11"/>
  <c r="R69" i="11"/>
  <c r="S69" i="11"/>
  <c r="C58" i="11"/>
  <c r="D58" i="11"/>
  <c r="E58" i="11"/>
  <c r="F58" i="11"/>
  <c r="G58" i="11"/>
  <c r="H58" i="11"/>
  <c r="I58" i="11"/>
  <c r="J58" i="11"/>
  <c r="K58" i="11"/>
  <c r="L58" i="11"/>
  <c r="M58" i="11"/>
  <c r="N58" i="11"/>
  <c r="O58" i="11"/>
  <c r="P58" i="11"/>
  <c r="Q58" i="11"/>
  <c r="R58" i="11"/>
  <c r="S58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P59" i="11"/>
  <c r="Q59" i="11"/>
  <c r="R59" i="11"/>
  <c r="S59" i="11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P60" i="11"/>
  <c r="Q60" i="11"/>
  <c r="R60" i="11"/>
  <c r="S60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P61" i="11"/>
  <c r="Q61" i="11"/>
  <c r="R61" i="11"/>
  <c r="S61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R66" i="11"/>
  <c r="S66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Q68" i="11"/>
  <c r="R68" i="11"/>
  <c r="S68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C57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D40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C22" i="11"/>
  <c r="D212" i="10"/>
  <c r="E212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R212" i="10"/>
  <c r="S212" i="10"/>
  <c r="C201" i="10"/>
  <c r="D201" i="10"/>
  <c r="E201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C202" i="10"/>
  <c r="D202" i="10"/>
  <c r="E202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C203" i="10"/>
  <c r="D203" i="10"/>
  <c r="E203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C204" i="10"/>
  <c r="D204" i="10"/>
  <c r="E204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C205" i="10"/>
  <c r="D205" i="10"/>
  <c r="E205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C206" i="10"/>
  <c r="D206" i="10"/>
  <c r="E206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C207" i="10"/>
  <c r="D207" i="10"/>
  <c r="E207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C208" i="10"/>
  <c r="D208" i="10"/>
  <c r="E208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C209" i="10"/>
  <c r="D209" i="10"/>
  <c r="E209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C210" i="10"/>
  <c r="D210" i="10"/>
  <c r="E210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C211" i="10"/>
  <c r="D211" i="10"/>
  <c r="E211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D200" i="10"/>
  <c r="E200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C200" i="10"/>
  <c r="D212" i="9"/>
  <c r="E212" i="9"/>
  <c r="F212" i="9"/>
  <c r="G212" i="9"/>
  <c r="H212" i="9"/>
  <c r="I212" i="9"/>
  <c r="J212" i="9"/>
  <c r="K212" i="9"/>
  <c r="L212" i="9"/>
  <c r="M212" i="9"/>
  <c r="N212" i="9"/>
  <c r="O212" i="9"/>
  <c r="P212" i="9"/>
  <c r="Q212" i="9"/>
  <c r="R212" i="9"/>
  <c r="S212" i="9"/>
  <c r="C184" i="10"/>
  <c r="D184" i="10"/>
  <c r="E184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C185" i="10"/>
  <c r="D185" i="10"/>
  <c r="E185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C186" i="10"/>
  <c r="D186" i="10"/>
  <c r="E186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C187" i="10"/>
  <c r="D187" i="10"/>
  <c r="E187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C188" i="10"/>
  <c r="D188" i="10"/>
  <c r="E188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C189" i="10"/>
  <c r="D189" i="10"/>
  <c r="E189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C190" i="10"/>
  <c r="D190" i="10"/>
  <c r="E19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C191" i="10"/>
  <c r="D191" i="10"/>
  <c r="E191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C192" i="10"/>
  <c r="D192" i="10"/>
  <c r="E192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C193" i="10"/>
  <c r="D193" i="10"/>
  <c r="E193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C194" i="10"/>
  <c r="D194" i="10"/>
  <c r="E194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D183" i="10"/>
  <c r="E183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C183" i="10"/>
  <c r="D178" i="10"/>
  <c r="E178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R178" i="10"/>
  <c r="S178" i="10"/>
  <c r="C167" i="10"/>
  <c r="D167" i="10"/>
  <c r="E167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C168" i="10"/>
  <c r="D168" i="10"/>
  <c r="E168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C169" i="10"/>
  <c r="D169" i="10"/>
  <c r="E169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C170" i="10"/>
  <c r="D170" i="10"/>
  <c r="E170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C171" i="10"/>
  <c r="D171" i="10"/>
  <c r="E171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C172" i="10"/>
  <c r="D172" i="10"/>
  <c r="E172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C173" i="10"/>
  <c r="D173" i="10"/>
  <c r="E173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C174" i="10"/>
  <c r="D174" i="10"/>
  <c r="E174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C175" i="10"/>
  <c r="D175" i="10"/>
  <c r="E175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C176" i="10"/>
  <c r="D176" i="10"/>
  <c r="E176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C177" i="10"/>
  <c r="D177" i="10"/>
  <c r="E177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D166" i="10"/>
  <c r="E166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C166" i="10"/>
  <c r="D178" i="9"/>
  <c r="E178" i="9"/>
  <c r="F178" i="9"/>
  <c r="G178" i="9"/>
  <c r="H178" i="9"/>
  <c r="I178" i="9"/>
  <c r="J178" i="9"/>
  <c r="K178" i="9"/>
  <c r="L178" i="9"/>
  <c r="M178" i="9"/>
  <c r="N178" i="9"/>
  <c r="O178" i="9"/>
  <c r="P178" i="9"/>
  <c r="Q178" i="9"/>
  <c r="R178" i="9"/>
  <c r="S178" i="9"/>
  <c r="C150" i="10"/>
  <c r="D150" i="10"/>
  <c r="E150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C151" i="10"/>
  <c r="D151" i="10"/>
  <c r="E151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C152" i="10"/>
  <c r="D152" i="10"/>
  <c r="E152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C153" i="10"/>
  <c r="D153" i="10"/>
  <c r="E153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C154" i="10"/>
  <c r="D154" i="10"/>
  <c r="E154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C155" i="10"/>
  <c r="D155" i="10"/>
  <c r="E155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C156" i="10"/>
  <c r="D156" i="10"/>
  <c r="E156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C157" i="10"/>
  <c r="D157" i="10"/>
  <c r="E157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C158" i="10"/>
  <c r="D158" i="10"/>
  <c r="E158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C159" i="10"/>
  <c r="D159" i="10"/>
  <c r="E159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C160" i="10"/>
  <c r="D160" i="10"/>
  <c r="E160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D149" i="10"/>
  <c r="E149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C149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C133" i="10"/>
  <c r="D133" i="10"/>
  <c r="E133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C134" i="10"/>
  <c r="D134" i="10"/>
  <c r="E134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C135" i="10"/>
  <c r="D135" i="10"/>
  <c r="E135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C136" i="10"/>
  <c r="D136" i="10"/>
  <c r="E136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C137" i="10"/>
  <c r="D137" i="10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C138" i="10"/>
  <c r="D138" i="10"/>
  <c r="E138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C139" i="10"/>
  <c r="D139" i="10"/>
  <c r="E139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C140" i="10"/>
  <c r="D140" i="10"/>
  <c r="E140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C141" i="10"/>
  <c r="D141" i="10"/>
  <c r="E141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C142" i="10"/>
  <c r="D142" i="10"/>
  <c r="E142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C143" i="10"/>
  <c r="D143" i="10"/>
  <c r="E143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D132" i="10"/>
  <c r="E132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C13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C91" i="10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C91" i="9"/>
  <c r="C92" i="9"/>
  <c r="C93" i="9"/>
  <c r="C94" i="9"/>
  <c r="C95" i="9"/>
  <c r="C96" i="9"/>
  <c r="C97" i="9"/>
  <c r="C98" i="9"/>
  <c r="C99" i="9"/>
  <c r="C100" i="9"/>
  <c r="C101" i="9"/>
  <c r="C102" i="9"/>
  <c r="C90" i="9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D74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C57" i="10"/>
  <c r="C57" i="9"/>
  <c r="C58" i="9"/>
  <c r="C59" i="9"/>
  <c r="C60" i="9"/>
  <c r="C61" i="9"/>
  <c r="C62" i="9"/>
  <c r="C63" i="9"/>
  <c r="C64" i="9"/>
  <c r="C65" i="9"/>
  <c r="C66" i="9"/>
  <c r="C67" i="9"/>
  <c r="C68" i="9"/>
  <c r="C56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C44" i="10"/>
  <c r="D44" i="10"/>
  <c r="E44" i="10"/>
  <c r="F44" i="10"/>
  <c r="G44" i="10"/>
  <c r="H44" i="10"/>
  <c r="I44" i="10"/>
  <c r="J44" i="10"/>
  <c r="J9" i="10" s="1"/>
  <c r="AF9" i="10" s="1"/>
  <c r="K44" i="10"/>
  <c r="L44" i="10"/>
  <c r="M44" i="10"/>
  <c r="N44" i="10"/>
  <c r="O44" i="10"/>
  <c r="P44" i="10"/>
  <c r="Q44" i="10"/>
  <c r="R44" i="10"/>
  <c r="S44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D40" i="10"/>
  <c r="E40" i="10"/>
  <c r="F40" i="10"/>
  <c r="G40" i="10"/>
  <c r="H40" i="10"/>
  <c r="I40" i="10"/>
  <c r="J40" i="10"/>
  <c r="K40" i="10"/>
  <c r="L40" i="10"/>
  <c r="L52" i="10" s="1"/>
  <c r="M40" i="10"/>
  <c r="N40" i="10"/>
  <c r="O40" i="10"/>
  <c r="P40" i="10"/>
  <c r="Q40" i="10"/>
  <c r="R40" i="10"/>
  <c r="S40" i="10"/>
  <c r="C40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C22" i="10"/>
  <c r="C201" i="9"/>
  <c r="D201" i="9"/>
  <c r="E201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C202" i="9"/>
  <c r="D202" i="9"/>
  <c r="E202" i="9"/>
  <c r="F202" i="9"/>
  <c r="G202" i="9"/>
  <c r="H202" i="9"/>
  <c r="I202" i="9"/>
  <c r="J202" i="9"/>
  <c r="K202" i="9"/>
  <c r="L202" i="9"/>
  <c r="M202" i="9"/>
  <c r="N202" i="9"/>
  <c r="O202" i="9"/>
  <c r="P202" i="9"/>
  <c r="Q202" i="9"/>
  <c r="R202" i="9"/>
  <c r="S202" i="9"/>
  <c r="C203" i="9"/>
  <c r="D203" i="9"/>
  <c r="E203" i="9"/>
  <c r="F203" i="9"/>
  <c r="G203" i="9"/>
  <c r="H203" i="9"/>
  <c r="I203" i="9"/>
  <c r="J203" i="9"/>
  <c r="K203" i="9"/>
  <c r="L203" i="9"/>
  <c r="M203" i="9"/>
  <c r="N203" i="9"/>
  <c r="O203" i="9"/>
  <c r="P203" i="9"/>
  <c r="Q203" i="9"/>
  <c r="R203" i="9"/>
  <c r="S203" i="9"/>
  <c r="C204" i="9"/>
  <c r="D204" i="9"/>
  <c r="E204" i="9"/>
  <c r="F204" i="9"/>
  <c r="G204" i="9"/>
  <c r="H204" i="9"/>
  <c r="I204" i="9"/>
  <c r="J204" i="9"/>
  <c r="K204" i="9"/>
  <c r="L204" i="9"/>
  <c r="M204" i="9"/>
  <c r="N204" i="9"/>
  <c r="O204" i="9"/>
  <c r="P204" i="9"/>
  <c r="Q204" i="9"/>
  <c r="R204" i="9"/>
  <c r="S204" i="9"/>
  <c r="C205" i="9"/>
  <c r="D205" i="9"/>
  <c r="E205" i="9"/>
  <c r="F205" i="9"/>
  <c r="G205" i="9"/>
  <c r="H205" i="9"/>
  <c r="I205" i="9"/>
  <c r="J205" i="9"/>
  <c r="K205" i="9"/>
  <c r="L205" i="9"/>
  <c r="M205" i="9"/>
  <c r="N205" i="9"/>
  <c r="O205" i="9"/>
  <c r="P205" i="9"/>
  <c r="Q205" i="9"/>
  <c r="R205" i="9"/>
  <c r="S205" i="9"/>
  <c r="C206" i="9"/>
  <c r="D206" i="9"/>
  <c r="E206" i="9"/>
  <c r="F206" i="9"/>
  <c r="G206" i="9"/>
  <c r="H206" i="9"/>
  <c r="I206" i="9"/>
  <c r="J206" i="9"/>
  <c r="K206" i="9"/>
  <c r="L206" i="9"/>
  <c r="M206" i="9"/>
  <c r="N206" i="9"/>
  <c r="O206" i="9"/>
  <c r="P206" i="9"/>
  <c r="Q206" i="9"/>
  <c r="R206" i="9"/>
  <c r="S206" i="9"/>
  <c r="C207" i="9"/>
  <c r="D207" i="9"/>
  <c r="E207" i="9"/>
  <c r="F207" i="9"/>
  <c r="G207" i="9"/>
  <c r="H207" i="9"/>
  <c r="I207" i="9"/>
  <c r="J207" i="9"/>
  <c r="K207" i="9"/>
  <c r="L207" i="9"/>
  <c r="M207" i="9"/>
  <c r="N207" i="9"/>
  <c r="O207" i="9"/>
  <c r="P207" i="9"/>
  <c r="Q207" i="9"/>
  <c r="R207" i="9"/>
  <c r="S207" i="9"/>
  <c r="C208" i="9"/>
  <c r="D208" i="9"/>
  <c r="E208" i="9"/>
  <c r="F208" i="9"/>
  <c r="G208" i="9"/>
  <c r="H208" i="9"/>
  <c r="I208" i="9"/>
  <c r="J208" i="9"/>
  <c r="K208" i="9"/>
  <c r="L208" i="9"/>
  <c r="M208" i="9"/>
  <c r="N208" i="9"/>
  <c r="O208" i="9"/>
  <c r="P208" i="9"/>
  <c r="Q208" i="9"/>
  <c r="R208" i="9"/>
  <c r="S208" i="9"/>
  <c r="C209" i="9"/>
  <c r="D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C210" i="9"/>
  <c r="D210" i="9"/>
  <c r="E210" i="9"/>
  <c r="F210" i="9"/>
  <c r="G210" i="9"/>
  <c r="H210" i="9"/>
  <c r="I210" i="9"/>
  <c r="J210" i="9"/>
  <c r="K210" i="9"/>
  <c r="L210" i="9"/>
  <c r="M210" i="9"/>
  <c r="N210" i="9"/>
  <c r="O210" i="9"/>
  <c r="P210" i="9"/>
  <c r="Q210" i="9"/>
  <c r="R210" i="9"/>
  <c r="S210" i="9"/>
  <c r="C211" i="9"/>
  <c r="D211" i="9"/>
  <c r="E211" i="9"/>
  <c r="F211" i="9"/>
  <c r="G211" i="9"/>
  <c r="H211" i="9"/>
  <c r="I211" i="9"/>
  <c r="J211" i="9"/>
  <c r="K211" i="9"/>
  <c r="L211" i="9"/>
  <c r="M211" i="9"/>
  <c r="N211" i="9"/>
  <c r="O211" i="9"/>
  <c r="P211" i="9"/>
  <c r="Q211" i="9"/>
  <c r="R211" i="9"/>
  <c r="S211" i="9"/>
  <c r="D200" i="9"/>
  <c r="E200" i="9"/>
  <c r="F200" i="9"/>
  <c r="G200" i="9"/>
  <c r="H200" i="9"/>
  <c r="I200" i="9"/>
  <c r="J200" i="9"/>
  <c r="K200" i="9"/>
  <c r="L200" i="9"/>
  <c r="M200" i="9"/>
  <c r="N200" i="9"/>
  <c r="O200" i="9"/>
  <c r="P200" i="9"/>
  <c r="Q200" i="9"/>
  <c r="R200" i="9"/>
  <c r="S200" i="9"/>
  <c r="C200" i="9"/>
  <c r="C184" i="9"/>
  <c r="D184" i="9"/>
  <c r="E184" i="9"/>
  <c r="F184" i="9"/>
  <c r="G184" i="9"/>
  <c r="H184" i="9"/>
  <c r="I184" i="9"/>
  <c r="J184" i="9"/>
  <c r="K184" i="9"/>
  <c r="L184" i="9"/>
  <c r="M184" i="9"/>
  <c r="N184" i="9"/>
  <c r="O184" i="9"/>
  <c r="P184" i="9"/>
  <c r="Q184" i="9"/>
  <c r="R184" i="9"/>
  <c r="S184" i="9"/>
  <c r="C185" i="9"/>
  <c r="D185" i="9"/>
  <c r="E185" i="9"/>
  <c r="F185" i="9"/>
  <c r="G185" i="9"/>
  <c r="H185" i="9"/>
  <c r="I185" i="9"/>
  <c r="J185" i="9"/>
  <c r="K185" i="9"/>
  <c r="L185" i="9"/>
  <c r="M185" i="9"/>
  <c r="N185" i="9"/>
  <c r="O185" i="9"/>
  <c r="P185" i="9"/>
  <c r="Q185" i="9"/>
  <c r="R185" i="9"/>
  <c r="S185" i="9"/>
  <c r="C186" i="9"/>
  <c r="D186" i="9"/>
  <c r="E186" i="9"/>
  <c r="F186" i="9"/>
  <c r="G186" i="9"/>
  <c r="H186" i="9"/>
  <c r="I186" i="9"/>
  <c r="J186" i="9"/>
  <c r="K186" i="9"/>
  <c r="L186" i="9"/>
  <c r="M186" i="9"/>
  <c r="N186" i="9"/>
  <c r="O186" i="9"/>
  <c r="P186" i="9"/>
  <c r="Q186" i="9"/>
  <c r="R186" i="9"/>
  <c r="S186" i="9"/>
  <c r="C187" i="9"/>
  <c r="D187" i="9"/>
  <c r="E187" i="9"/>
  <c r="F187" i="9"/>
  <c r="G187" i="9"/>
  <c r="H187" i="9"/>
  <c r="I187" i="9"/>
  <c r="J187" i="9"/>
  <c r="K187" i="9"/>
  <c r="L187" i="9"/>
  <c r="M187" i="9"/>
  <c r="N187" i="9"/>
  <c r="O187" i="9"/>
  <c r="P187" i="9"/>
  <c r="Q187" i="9"/>
  <c r="R187" i="9"/>
  <c r="S187" i="9"/>
  <c r="C188" i="9"/>
  <c r="D188" i="9"/>
  <c r="E188" i="9"/>
  <c r="F188" i="9"/>
  <c r="G188" i="9"/>
  <c r="H188" i="9"/>
  <c r="I188" i="9"/>
  <c r="J188" i="9"/>
  <c r="K188" i="9"/>
  <c r="L188" i="9"/>
  <c r="M188" i="9"/>
  <c r="N188" i="9"/>
  <c r="O188" i="9"/>
  <c r="P188" i="9"/>
  <c r="Q188" i="9"/>
  <c r="R188" i="9"/>
  <c r="S188" i="9"/>
  <c r="C189" i="9"/>
  <c r="D189" i="9"/>
  <c r="E189" i="9"/>
  <c r="F189" i="9"/>
  <c r="G189" i="9"/>
  <c r="H189" i="9"/>
  <c r="I189" i="9"/>
  <c r="J189" i="9"/>
  <c r="K189" i="9"/>
  <c r="L189" i="9"/>
  <c r="M189" i="9"/>
  <c r="N189" i="9"/>
  <c r="O189" i="9"/>
  <c r="P189" i="9"/>
  <c r="Q189" i="9"/>
  <c r="R189" i="9"/>
  <c r="S189" i="9"/>
  <c r="C190" i="9"/>
  <c r="D190" i="9"/>
  <c r="E190" i="9"/>
  <c r="F190" i="9"/>
  <c r="G190" i="9"/>
  <c r="H190" i="9"/>
  <c r="I190" i="9"/>
  <c r="J190" i="9"/>
  <c r="K190" i="9"/>
  <c r="L190" i="9"/>
  <c r="M190" i="9"/>
  <c r="N190" i="9"/>
  <c r="O190" i="9"/>
  <c r="P190" i="9"/>
  <c r="Q190" i="9"/>
  <c r="R190" i="9"/>
  <c r="S190" i="9"/>
  <c r="C191" i="9"/>
  <c r="D191" i="9"/>
  <c r="E191" i="9"/>
  <c r="F191" i="9"/>
  <c r="G191" i="9"/>
  <c r="H191" i="9"/>
  <c r="I191" i="9"/>
  <c r="J191" i="9"/>
  <c r="K191" i="9"/>
  <c r="L191" i="9"/>
  <c r="M191" i="9"/>
  <c r="N191" i="9"/>
  <c r="O191" i="9"/>
  <c r="P191" i="9"/>
  <c r="Q191" i="9"/>
  <c r="R191" i="9"/>
  <c r="S191" i="9"/>
  <c r="C192" i="9"/>
  <c r="D192" i="9"/>
  <c r="E192" i="9"/>
  <c r="F192" i="9"/>
  <c r="G192" i="9"/>
  <c r="H192" i="9"/>
  <c r="I192" i="9"/>
  <c r="J192" i="9"/>
  <c r="K192" i="9"/>
  <c r="L192" i="9"/>
  <c r="M192" i="9"/>
  <c r="N192" i="9"/>
  <c r="O192" i="9"/>
  <c r="P192" i="9"/>
  <c r="Q192" i="9"/>
  <c r="R192" i="9"/>
  <c r="S192" i="9"/>
  <c r="C193" i="9"/>
  <c r="D193" i="9"/>
  <c r="E193" i="9"/>
  <c r="F193" i="9"/>
  <c r="G193" i="9"/>
  <c r="H193" i="9"/>
  <c r="I193" i="9"/>
  <c r="J193" i="9"/>
  <c r="K193" i="9"/>
  <c r="L193" i="9"/>
  <c r="M193" i="9"/>
  <c r="N193" i="9"/>
  <c r="O193" i="9"/>
  <c r="P193" i="9"/>
  <c r="Q193" i="9"/>
  <c r="R193" i="9"/>
  <c r="S193" i="9"/>
  <c r="C194" i="9"/>
  <c r="D194" i="9"/>
  <c r="E194" i="9"/>
  <c r="F194" i="9"/>
  <c r="G194" i="9"/>
  <c r="H194" i="9"/>
  <c r="I194" i="9"/>
  <c r="J194" i="9"/>
  <c r="K194" i="9"/>
  <c r="L194" i="9"/>
  <c r="M194" i="9"/>
  <c r="N194" i="9"/>
  <c r="O194" i="9"/>
  <c r="P194" i="9"/>
  <c r="Q194" i="9"/>
  <c r="R194" i="9"/>
  <c r="S194" i="9"/>
  <c r="D183" i="9"/>
  <c r="E183" i="9"/>
  <c r="F183" i="9"/>
  <c r="G183" i="9"/>
  <c r="H183" i="9"/>
  <c r="I183" i="9"/>
  <c r="J183" i="9"/>
  <c r="K183" i="9"/>
  <c r="L183" i="9"/>
  <c r="M183" i="9"/>
  <c r="N183" i="9"/>
  <c r="O183" i="9"/>
  <c r="P183" i="9"/>
  <c r="Q183" i="9"/>
  <c r="R183" i="9"/>
  <c r="S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D166" i="9"/>
  <c r="E166" i="9"/>
  <c r="F166" i="9"/>
  <c r="G166" i="9"/>
  <c r="H166" i="9"/>
  <c r="I166" i="9"/>
  <c r="J166" i="9"/>
  <c r="K166" i="9"/>
  <c r="L166" i="9"/>
  <c r="M166" i="9"/>
  <c r="N166" i="9"/>
  <c r="O166" i="9"/>
  <c r="P166" i="9"/>
  <c r="Q166" i="9"/>
  <c r="R166" i="9"/>
  <c r="S166" i="9"/>
  <c r="C166" i="9"/>
  <c r="D150" i="9"/>
  <c r="E150" i="9"/>
  <c r="F150" i="9"/>
  <c r="G150" i="9"/>
  <c r="H150" i="9"/>
  <c r="I150" i="9"/>
  <c r="J150" i="9"/>
  <c r="K150" i="9"/>
  <c r="L150" i="9"/>
  <c r="M150" i="9"/>
  <c r="N150" i="9"/>
  <c r="O150" i="9"/>
  <c r="P150" i="9"/>
  <c r="Q150" i="9"/>
  <c r="R150" i="9"/>
  <c r="S150" i="9"/>
  <c r="D151" i="9"/>
  <c r="E151" i="9"/>
  <c r="F151" i="9"/>
  <c r="G151" i="9"/>
  <c r="H151" i="9"/>
  <c r="I151" i="9"/>
  <c r="J151" i="9"/>
  <c r="K151" i="9"/>
  <c r="L151" i="9"/>
  <c r="M151" i="9"/>
  <c r="N151" i="9"/>
  <c r="O151" i="9"/>
  <c r="P151" i="9"/>
  <c r="Q151" i="9"/>
  <c r="R151" i="9"/>
  <c r="S151" i="9"/>
  <c r="D152" i="9"/>
  <c r="E152" i="9"/>
  <c r="F152" i="9"/>
  <c r="G152" i="9"/>
  <c r="H152" i="9"/>
  <c r="I152" i="9"/>
  <c r="J152" i="9"/>
  <c r="K152" i="9"/>
  <c r="L152" i="9"/>
  <c r="M152" i="9"/>
  <c r="N152" i="9"/>
  <c r="O152" i="9"/>
  <c r="P152" i="9"/>
  <c r="Q152" i="9"/>
  <c r="R152" i="9"/>
  <c r="S152" i="9"/>
  <c r="D153" i="9"/>
  <c r="E153" i="9"/>
  <c r="F153" i="9"/>
  <c r="G153" i="9"/>
  <c r="H153" i="9"/>
  <c r="I153" i="9"/>
  <c r="J153" i="9"/>
  <c r="K153" i="9"/>
  <c r="L153" i="9"/>
  <c r="M153" i="9"/>
  <c r="N153" i="9"/>
  <c r="O153" i="9"/>
  <c r="P153" i="9"/>
  <c r="Q153" i="9"/>
  <c r="R153" i="9"/>
  <c r="S153" i="9"/>
  <c r="D154" i="9"/>
  <c r="E154" i="9"/>
  <c r="F154" i="9"/>
  <c r="G154" i="9"/>
  <c r="H154" i="9"/>
  <c r="I154" i="9"/>
  <c r="J154" i="9"/>
  <c r="K154" i="9"/>
  <c r="L154" i="9"/>
  <c r="M154" i="9"/>
  <c r="N154" i="9"/>
  <c r="O154" i="9"/>
  <c r="P154" i="9"/>
  <c r="Q154" i="9"/>
  <c r="R154" i="9"/>
  <c r="S154" i="9"/>
  <c r="D155" i="9"/>
  <c r="E155" i="9"/>
  <c r="F155" i="9"/>
  <c r="G155" i="9"/>
  <c r="H155" i="9"/>
  <c r="I155" i="9"/>
  <c r="J155" i="9"/>
  <c r="K155" i="9"/>
  <c r="L155" i="9"/>
  <c r="M155" i="9"/>
  <c r="N155" i="9"/>
  <c r="O155" i="9"/>
  <c r="P155" i="9"/>
  <c r="Q155" i="9"/>
  <c r="R155" i="9"/>
  <c r="S155" i="9"/>
  <c r="D156" i="9"/>
  <c r="E156" i="9"/>
  <c r="F156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D157" i="9"/>
  <c r="E157" i="9"/>
  <c r="F157" i="9"/>
  <c r="G157" i="9"/>
  <c r="H157" i="9"/>
  <c r="I157" i="9"/>
  <c r="J157" i="9"/>
  <c r="K157" i="9"/>
  <c r="L157" i="9"/>
  <c r="M157" i="9"/>
  <c r="N157" i="9"/>
  <c r="O157" i="9"/>
  <c r="P157" i="9"/>
  <c r="Q157" i="9"/>
  <c r="R157" i="9"/>
  <c r="S157" i="9"/>
  <c r="D158" i="9"/>
  <c r="E158" i="9"/>
  <c r="F158" i="9"/>
  <c r="G158" i="9"/>
  <c r="H158" i="9"/>
  <c r="I158" i="9"/>
  <c r="J158" i="9"/>
  <c r="K158" i="9"/>
  <c r="L158" i="9"/>
  <c r="M158" i="9"/>
  <c r="N158" i="9"/>
  <c r="O158" i="9"/>
  <c r="P158" i="9"/>
  <c r="Q158" i="9"/>
  <c r="R158" i="9"/>
  <c r="S158" i="9"/>
  <c r="D159" i="9"/>
  <c r="E159" i="9"/>
  <c r="F159" i="9"/>
  <c r="G159" i="9"/>
  <c r="H159" i="9"/>
  <c r="I159" i="9"/>
  <c r="J159" i="9"/>
  <c r="K159" i="9"/>
  <c r="L159" i="9"/>
  <c r="M159" i="9"/>
  <c r="N159" i="9"/>
  <c r="O159" i="9"/>
  <c r="P159" i="9"/>
  <c r="Q159" i="9"/>
  <c r="R159" i="9"/>
  <c r="S159" i="9"/>
  <c r="D160" i="9"/>
  <c r="E160" i="9"/>
  <c r="F160" i="9"/>
  <c r="G160" i="9"/>
  <c r="H160" i="9"/>
  <c r="I160" i="9"/>
  <c r="J160" i="9"/>
  <c r="K160" i="9"/>
  <c r="L160" i="9"/>
  <c r="M160" i="9"/>
  <c r="N160" i="9"/>
  <c r="O160" i="9"/>
  <c r="P160" i="9"/>
  <c r="Q160" i="9"/>
  <c r="R160" i="9"/>
  <c r="S160" i="9"/>
  <c r="E149" i="9"/>
  <c r="F149" i="9"/>
  <c r="G149" i="9"/>
  <c r="H149" i="9"/>
  <c r="I149" i="9"/>
  <c r="J149" i="9"/>
  <c r="K149" i="9"/>
  <c r="L149" i="9"/>
  <c r="M149" i="9"/>
  <c r="N149" i="9"/>
  <c r="O149" i="9"/>
  <c r="P149" i="9"/>
  <c r="Q149" i="9"/>
  <c r="R149" i="9"/>
  <c r="S149" i="9"/>
  <c r="D149" i="9"/>
  <c r="C153" i="9"/>
  <c r="C154" i="9"/>
  <c r="C155" i="9"/>
  <c r="C156" i="9"/>
  <c r="C157" i="9"/>
  <c r="C158" i="9"/>
  <c r="C159" i="9"/>
  <c r="C160" i="9"/>
  <c r="C149" i="9"/>
  <c r="C150" i="9"/>
  <c r="C151" i="9"/>
  <c r="C152" i="9"/>
  <c r="E144" i="9"/>
  <c r="F144" i="9"/>
  <c r="G144" i="9"/>
  <c r="H144" i="9"/>
  <c r="I144" i="9"/>
  <c r="J144" i="9"/>
  <c r="K144" i="9"/>
  <c r="L144" i="9"/>
  <c r="M144" i="9"/>
  <c r="N144" i="9"/>
  <c r="O144" i="9"/>
  <c r="P144" i="9"/>
  <c r="Q144" i="9"/>
  <c r="R144" i="9"/>
  <c r="S144" i="9"/>
  <c r="D144" i="9"/>
  <c r="C133" i="9"/>
  <c r="C134" i="9"/>
  <c r="C135" i="9"/>
  <c r="C136" i="9"/>
  <c r="C137" i="9"/>
  <c r="C138" i="9"/>
  <c r="C139" i="9"/>
  <c r="C140" i="9"/>
  <c r="C141" i="9"/>
  <c r="C142" i="9"/>
  <c r="C143" i="9"/>
  <c r="C132" i="9"/>
  <c r="D133" i="9"/>
  <c r="E133" i="9"/>
  <c r="F133" i="9"/>
  <c r="G133" i="9"/>
  <c r="H133" i="9"/>
  <c r="I133" i="9"/>
  <c r="J133" i="9"/>
  <c r="K133" i="9"/>
  <c r="L133" i="9"/>
  <c r="M133" i="9"/>
  <c r="N133" i="9"/>
  <c r="O133" i="9"/>
  <c r="P133" i="9"/>
  <c r="Q133" i="9"/>
  <c r="R133" i="9"/>
  <c r="S133" i="9"/>
  <c r="D134" i="9"/>
  <c r="E134" i="9"/>
  <c r="F134" i="9"/>
  <c r="G134" i="9"/>
  <c r="H134" i="9"/>
  <c r="I134" i="9"/>
  <c r="J134" i="9"/>
  <c r="K134" i="9"/>
  <c r="L134" i="9"/>
  <c r="M134" i="9"/>
  <c r="N134" i="9"/>
  <c r="O134" i="9"/>
  <c r="P134" i="9"/>
  <c r="Q134" i="9"/>
  <c r="R134" i="9"/>
  <c r="S134" i="9"/>
  <c r="D135" i="9"/>
  <c r="E135" i="9"/>
  <c r="F135" i="9"/>
  <c r="G135" i="9"/>
  <c r="H135" i="9"/>
  <c r="I135" i="9"/>
  <c r="J135" i="9"/>
  <c r="K135" i="9"/>
  <c r="L135" i="9"/>
  <c r="M135" i="9"/>
  <c r="N135" i="9"/>
  <c r="O135" i="9"/>
  <c r="P135" i="9"/>
  <c r="Q135" i="9"/>
  <c r="R135" i="9"/>
  <c r="S135" i="9"/>
  <c r="D136" i="9"/>
  <c r="E136" i="9"/>
  <c r="F136" i="9"/>
  <c r="G136" i="9"/>
  <c r="H136" i="9"/>
  <c r="I136" i="9"/>
  <c r="J136" i="9"/>
  <c r="K136" i="9"/>
  <c r="L136" i="9"/>
  <c r="M136" i="9"/>
  <c r="N136" i="9"/>
  <c r="O136" i="9"/>
  <c r="P136" i="9"/>
  <c r="Q136" i="9"/>
  <c r="R136" i="9"/>
  <c r="S136" i="9"/>
  <c r="D137" i="9"/>
  <c r="E137" i="9"/>
  <c r="F137" i="9"/>
  <c r="G137" i="9"/>
  <c r="H137" i="9"/>
  <c r="I137" i="9"/>
  <c r="J137" i="9"/>
  <c r="K137" i="9"/>
  <c r="L137" i="9"/>
  <c r="M137" i="9"/>
  <c r="N137" i="9"/>
  <c r="O137" i="9"/>
  <c r="P137" i="9"/>
  <c r="Q137" i="9"/>
  <c r="R137" i="9"/>
  <c r="S137" i="9"/>
  <c r="D138" i="9"/>
  <c r="E138" i="9"/>
  <c r="F138" i="9"/>
  <c r="G138" i="9"/>
  <c r="H138" i="9"/>
  <c r="I138" i="9"/>
  <c r="J138" i="9"/>
  <c r="K138" i="9"/>
  <c r="L138" i="9"/>
  <c r="M138" i="9"/>
  <c r="N138" i="9"/>
  <c r="O138" i="9"/>
  <c r="P138" i="9"/>
  <c r="Q138" i="9"/>
  <c r="R138" i="9"/>
  <c r="S138" i="9"/>
  <c r="D139" i="9"/>
  <c r="E139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D140" i="9"/>
  <c r="E140" i="9"/>
  <c r="F140" i="9"/>
  <c r="G140" i="9"/>
  <c r="H140" i="9"/>
  <c r="I140" i="9"/>
  <c r="J140" i="9"/>
  <c r="K140" i="9"/>
  <c r="L140" i="9"/>
  <c r="M140" i="9"/>
  <c r="N140" i="9"/>
  <c r="O140" i="9"/>
  <c r="P140" i="9"/>
  <c r="Q140" i="9"/>
  <c r="R140" i="9"/>
  <c r="S140" i="9"/>
  <c r="D141" i="9"/>
  <c r="E141" i="9"/>
  <c r="F141" i="9"/>
  <c r="G141" i="9"/>
  <c r="H141" i="9"/>
  <c r="I141" i="9"/>
  <c r="J141" i="9"/>
  <c r="K141" i="9"/>
  <c r="L141" i="9"/>
  <c r="M141" i="9"/>
  <c r="N141" i="9"/>
  <c r="O141" i="9"/>
  <c r="P141" i="9"/>
  <c r="Q141" i="9"/>
  <c r="R141" i="9"/>
  <c r="S141" i="9"/>
  <c r="D142" i="9"/>
  <c r="E142" i="9"/>
  <c r="F142" i="9"/>
  <c r="G142" i="9"/>
  <c r="H142" i="9"/>
  <c r="I142" i="9"/>
  <c r="J142" i="9"/>
  <c r="K142" i="9"/>
  <c r="L142" i="9"/>
  <c r="M142" i="9"/>
  <c r="N142" i="9"/>
  <c r="O142" i="9"/>
  <c r="P142" i="9"/>
  <c r="Q142" i="9"/>
  <c r="R142" i="9"/>
  <c r="S142" i="9"/>
  <c r="D143" i="9"/>
  <c r="E143" i="9"/>
  <c r="F143" i="9"/>
  <c r="G143" i="9"/>
  <c r="H143" i="9"/>
  <c r="I143" i="9"/>
  <c r="J143" i="9"/>
  <c r="K143" i="9"/>
  <c r="L143" i="9"/>
  <c r="M143" i="9"/>
  <c r="N143" i="9"/>
  <c r="O143" i="9"/>
  <c r="P143" i="9"/>
  <c r="Q143" i="9"/>
  <c r="R143" i="9"/>
  <c r="S143" i="9"/>
  <c r="E132" i="9"/>
  <c r="F132" i="9"/>
  <c r="G132" i="9"/>
  <c r="H132" i="9"/>
  <c r="I132" i="9"/>
  <c r="J132" i="9"/>
  <c r="K132" i="9"/>
  <c r="L132" i="9"/>
  <c r="M132" i="9"/>
  <c r="N132" i="9"/>
  <c r="O132" i="9"/>
  <c r="P132" i="9"/>
  <c r="Q132" i="9"/>
  <c r="R132" i="9"/>
  <c r="S132" i="9"/>
  <c r="D132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D90" i="9"/>
  <c r="E90" i="9"/>
  <c r="F90" i="9"/>
  <c r="G90" i="9"/>
  <c r="H90" i="9"/>
  <c r="I90" i="9"/>
  <c r="J90" i="9"/>
  <c r="K90" i="9"/>
  <c r="L90" i="9"/>
  <c r="M90" i="9"/>
  <c r="N90" i="9"/>
  <c r="O90" i="9"/>
  <c r="P90" i="9"/>
  <c r="Q90" i="9"/>
  <c r="R90" i="9"/>
  <c r="S90" i="9"/>
  <c r="D91" i="9"/>
  <c r="E91" i="9"/>
  <c r="F91" i="9"/>
  <c r="G91" i="9"/>
  <c r="H91" i="9"/>
  <c r="I91" i="9"/>
  <c r="J91" i="9"/>
  <c r="K91" i="9"/>
  <c r="L91" i="9"/>
  <c r="M91" i="9"/>
  <c r="N91" i="9"/>
  <c r="O91" i="9"/>
  <c r="P91" i="9"/>
  <c r="Q91" i="9"/>
  <c r="R91" i="9"/>
  <c r="S91" i="9"/>
  <c r="D92" i="9"/>
  <c r="E92" i="9"/>
  <c r="F92" i="9"/>
  <c r="G92" i="9"/>
  <c r="H92" i="9"/>
  <c r="I92" i="9"/>
  <c r="J92" i="9"/>
  <c r="K92" i="9"/>
  <c r="L92" i="9"/>
  <c r="M92" i="9"/>
  <c r="N92" i="9"/>
  <c r="O92" i="9"/>
  <c r="P92" i="9"/>
  <c r="Q92" i="9"/>
  <c r="R92" i="9"/>
  <c r="S92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D93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D83" i="9"/>
  <c r="E83" i="9"/>
  <c r="F83" i="9"/>
  <c r="G83" i="9"/>
  <c r="H83" i="9"/>
  <c r="I83" i="9"/>
  <c r="J83" i="9"/>
  <c r="K83" i="9"/>
  <c r="L83" i="9"/>
  <c r="M83" i="9"/>
  <c r="N83" i="9"/>
  <c r="O83" i="9"/>
  <c r="C83" i="9" s="1"/>
  <c r="P83" i="9"/>
  <c r="Q83" i="9"/>
  <c r="R83" i="9"/>
  <c r="S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D73" i="9"/>
  <c r="E73" i="9"/>
  <c r="F73" i="9"/>
  <c r="F85" i="9" s="1"/>
  <c r="G73" i="9"/>
  <c r="G85" i="9" s="1"/>
  <c r="H73" i="9"/>
  <c r="I73" i="9"/>
  <c r="J73" i="9"/>
  <c r="K73" i="9"/>
  <c r="L73" i="9"/>
  <c r="L85" i="9" s="1"/>
  <c r="M73" i="9"/>
  <c r="M85" i="9" s="1"/>
  <c r="N73" i="9"/>
  <c r="N85" i="9" s="1"/>
  <c r="O73" i="9"/>
  <c r="P73" i="9"/>
  <c r="Q73" i="9"/>
  <c r="R73" i="9"/>
  <c r="R85" i="9" s="1"/>
  <c r="S73" i="9"/>
  <c r="S85" i="9" s="1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D75" i="9"/>
  <c r="E75" i="9"/>
  <c r="F75" i="9"/>
  <c r="G75" i="9"/>
  <c r="H75" i="9"/>
  <c r="I75" i="9"/>
  <c r="J75" i="9"/>
  <c r="K75" i="9"/>
  <c r="K85" i="9" s="1"/>
  <c r="L75" i="9"/>
  <c r="M75" i="9"/>
  <c r="N75" i="9"/>
  <c r="O75" i="9"/>
  <c r="P75" i="9"/>
  <c r="Q75" i="9"/>
  <c r="R75" i="9"/>
  <c r="S75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D76" i="9"/>
  <c r="C76" i="9" s="1"/>
  <c r="D56" i="9"/>
  <c r="E56" i="9"/>
  <c r="F56" i="9"/>
  <c r="G56" i="9"/>
  <c r="H56" i="9"/>
  <c r="I56" i="9"/>
  <c r="J56" i="9"/>
  <c r="K56" i="9"/>
  <c r="L56" i="9"/>
  <c r="M56" i="9"/>
  <c r="N56" i="9"/>
  <c r="O56" i="9"/>
  <c r="P56" i="9"/>
  <c r="Q56" i="9"/>
  <c r="R56" i="9"/>
  <c r="S56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D58" i="9"/>
  <c r="E58" i="9"/>
  <c r="F58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D60" i="9"/>
  <c r="E60" i="9"/>
  <c r="F60" i="9"/>
  <c r="G60" i="9"/>
  <c r="H60" i="9"/>
  <c r="I60" i="9"/>
  <c r="J60" i="9"/>
  <c r="K60" i="9"/>
  <c r="L60" i="9"/>
  <c r="M60" i="9"/>
  <c r="N60" i="9"/>
  <c r="O60" i="9"/>
  <c r="P60" i="9"/>
  <c r="Q60" i="9"/>
  <c r="R60" i="9"/>
  <c r="S60" i="9"/>
  <c r="D61" i="9"/>
  <c r="E61" i="9"/>
  <c r="F61" i="9"/>
  <c r="G61" i="9"/>
  <c r="H61" i="9"/>
  <c r="I61" i="9"/>
  <c r="J61" i="9"/>
  <c r="K61" i="9"/>
  <c r="L61" i="9"/>
  <c r="M61" i="9"/>
  <c r="N61" i="9"/>
  <c r="O61" i="9"/>
  <c r="P61" i="9"/>
  <c r="Q61" i="9"/>
  <c r="R61" i="9"/>
  <c r="S61" i="9"/>
  <c r="D62" i="9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D63" i="9"/>
  <c r="E63" i="9"/>
  <c r="F63" i="9"/>
  <c r="G63" i="9"/>
  <c r="H63" i="9"/>
  <c r="I63" i="9"/>
  <c r="J63" i="9"/>
  <c r="K63" i="9"/>
  <c r="L63" i="9"/>
  <c r="M63" i="9"/>
  <c r="N63" i="9"/>
  <c r="O63" i="9"/>
  <c r="P63" i="9"/>
  <c r="Q63" i="9"/>
  <c r="R63" i="9"/>
  <c r="S63" i="9"/>
  <c r="D64" i="9"/>
  <c r="E64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D65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E59" i="9"/>
  <c r="F59" i="9"/>
  <c r="G59" i="9"/>
  <c r="H59" i="9"/>
  <c r="I59" i="9"/>
  <c r="J59" i="9"/>
  <c r="K59" i="9"/>
  <c r="L59" i="9"/>
  <c r="M59" i="9"/>
  <c r="N59" i="9"/>
  <c r="O59" i="9"/>
  <c r="P59" i="9"/>
  <c r="Q59" i="9"/>
  <c r="R59" i="9"/>
  <c r="S59" i="9"/>
  <c r="D59" i="9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D9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D44" i="9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D47" i="9"/>
  <c r="E47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D48" i="9"/>
  <c r="E48" i="9"/>
  <c r="F48" i="9"/>
  <c r="G48" i="9"/>
  <c r="H48" i="9"/>
  <c r="I48" i="9"/>
  <c r="J48" i="9"/>
  <c r="K48" i="9"/>
  <c r="L48" i="9"/>
  <c r="M48" i="9"/>
  <c r="N48" i="9"/>
  <c r="O48" i="9"/>
  <c r="P48" i="9"/>
  <c r="Q48" i="9"/>
  <c r="R48" i="9"/>
  <c r="S48" i="9"/>
  <c r="D49" i="9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D50" i="9"/>
  <c r="E50" i="9"/>
  <c r="F50" i="9"/>
  <c r="G50" i="9"/>
  <c r="H50" i="9"/>
  <c r="I50" i="9"/>
  <c r="J50" i="9"/>
  <c r="K50" i="9"/>
  <c r="L50" i="9"/>
  <c r="M50" i="9"/>
  <c r="N50" i="9"/>
  <c r="O50" i="9"/>
  <c r="P50" i="9"/>
  <c r="Q50" i="9"/>
  <c r="R50" i="9"/>
  <c r="S5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D42" i="9"/>
  <c r="C26" i="9"/>
  <c r="C27" i="9"/>
  <c r="C28" i="9"/>
  <c r="C29" i="9"/>
  <c r="C30" i="9"/>
  <c r="C31" i="9"/>
  <c r="C32" i="9"/>
  <c r="C33" i="9"/>
  <c r="C25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D29" i="9"/>
  <c r="E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E26" i="9"/>
  <c r="D26" i="9"/>
  <c r="I25" i="9"/>
  <c r="J25" i="9"/>
  <c r="K25" i="9"/>
  <c r="L25" i="9"/>
  <c r="M25" i="9"/>
  <c r="N25" i="9"/>
  <c r="O25" i="9"/>
  <c r="P25" i="9"/>
  <c r="Q25" i="9"/>
  <c r="R25" i="9"/>
  <c r="S25" i="9"/>
  <c r="F25" i="9"/>
  <c r="G25" i="9"/>
  <c r="H25" i="9"/>
  <c r="E25" i="9"/>
  <c r="D25" i="9"/>
  <c r="K52" i="10" l="1"/>
  <c r="C44" i="11"/>
  <c r="C41" i="11"/>
  <c r="C83" i="11"/>
  <c r="C77" i="11"/>
  <c r="Q85" i="9"/>
  <c r="E85" i="9"/>
  <c r="J52" i="10"/>
  <c r="C84" i="10"/>
  <c r="C81" i="10"/>
  <c r="C75" i="10"/>
  <c r="P85" i="9"/>
  <c r="C73" i="9"/>
  <c r="C82" i="9"/>
  <c r="C80" i="9"/>
  <c r="C79" i="9"/>
  <c r="I52" i="10"/>
  <c r="C74" i="10"/>
  <c r="D86" i="10"/>
  <c r="C50" i="11"/>
  <c r="C49" i="12"/>
  <c r="O85" i="9"/>
  <c r="C52" i="10"/>
  <c r="H52" i="10"/>
  <c r="C85" i="10"/>
  <c r="C49" i="11"/>
  <c r="C46" i="11"/>
  <c r="C43" i="11"/>
  <c r="C85" i="11"/>
  <c r="C76" i="11"/>
  <c r="S52" i="10"/>
  <c r="G52" i="10"/>
  <c r="C82" i="11"/>
  <c r="C79" i="11"/>
  <c r="R52" i="10"/>
  <c r="F52" i="10"/>
  <c r="C83" i="10"/>
  <c r="C80" i="10"/>
  <c r="C77" i="10"/>
  <c r="C47" i="11"/>
  <c r="C84" i="9"/>
  <c r="C81" i="9"/>
  <c r="Q52" i="10"/>
  <c r="E52" i="10"/>
  <c r="E5" i="10"/>
  <c r="C82" i="10"/>
  <c r="C76" i="10"/>
  <c r="C48" i="11"/>
  <c r="C81" i="11"/>
  <c r="P52" i="10"/>
  <c r="D52" i="10"/>
  <c r="C84" i="11"/>
  <c r="J85" i="9"/>
  <c r="O52" i="10"/>
  <c r="C51" i="11"/>
  <c r="C45" i="11"/>
  <c r="C42" i="11"/>
  <c r="C78" i="11"/>
  <c r="C42" i="12"/>
  <c r="N52" i="10"/>
  <c r="C79" i="10"/>
  <c r="C34" i="12"/>
  <c r="C75" i="9"/>
  <c r="C78" i="9"/>
  <c r="C43" i="9"/>
  <c r="I85" i="9"/>
  <c r="C74" i="9"/>
  <c r="H85" i="9"/>
  <c r="C77" i="9"/>
  <c r="M52" i="10"/>
  <c r="C78" i="10"/>
  <c r="C86" i="11"/>
  <c r="C156" i="11"/>
  <c r="C153" i="11"/>
  <c r="C144" i="12"/>
  <c r="C156" i="12"/>
  <c r="C153" i="12"/>
  <c r="C194" i="12"/>
  <c r="C191" i="12"/>
  <c r="C187" i="12"/>
  <c r="C184" i="12"/>
  <c r="C192" i="11"/>
  <c r="C190" i="11"/>
  <c r="C187" i="11"/>
  <c r="C184" i="11"/>
  <c r="C9" i="13"/>
  <c r="C12" i="13"/>
  <c r="C5" i="13"/>
  <c r="C8" i="13"/>
  <c r="C14" i="13"/>
  <c r="C7" i="13"/>
  <c r="C6" i="13"/>
  <c r="C159" i="12"/>
  <c r="C185" i="12"/>
  <c r="C149" i="12"/>
  <c r="C158" i="12"/>
  <c r="C155" i="12"/>
  <c r="C154" i="12"/>
  <c r="C152" i="12"/>
  <c r="C193" i="11"/>
  <c r="C149" i="11"/>
  <c r="C159" i="11"/>
  <c r="C150" i="11"/>
  <c r="C193" i="12"/>
  <c r="C195" i="9"/>
  <c r="C212" i="9"/>
  <c r="C183" i="11"/>
  <c r="C192" i="12"/>
  <c r="C189" i="12"/>
  <c r="C186" i="12"/>
  <c r="C152" i="11"/>
  <c r="C151" i="11"/>
  <c r="C150" i="12"/>
  <c r="C183" i="12"/>
  <c r="C178" i="9"/>
  <c r="C189" i="11"/>
  <c r="C160" i="12"/>
  <c r="C157" i="12"/>
  <c r="C151" i="12"/>
  <c r="C158" i="11"/>
  <c r="C155" i="11"/>
  <c r="C160" i="11"/>
  <c r="C154" i="11"/>
  <c r="C194" i="11"/>
  <c r="C191" i="11"/>
  <c r="C188" i="11"/>
  <c r="C190" i="12"/>
  <c r="C188" i="12"/>
  <c r="C16" i="13"/>
  <c r="AB9" i="13"/>
  <c r="C50" i="12"/>
  <c r="C47" i="12"/>
  <c r="C86" i="12"/>
  <c r="C83" i="12"/>
  <c r="C80" i="12"/>
  <c r="C77" i="12"/>
  <c r="D85" i="9"/>
  <c r="C40" i="12"/>
  <c r="C48" i="12"/>
  <c r="C46" i="12"/>
  <c r="C43" i="12"/>
  <c r="C85" i="12"/>
  <c r="C82" i="12"/>
  <c r="C76" i="12"/>
  <c r="C44" i="12"/>
  <c r="C81" i="12"/>
  <c r="C79" i="12"/>
  <c r="C78" i="12"/>
  <c r="C45" i="12"/>
  <c r="C84" i="12"/>
  <c r="C51" i="12"/>
  <c r="C75" i="11"/>
  <c r="C75" i="12"/>
  <c r="C40" i="11"/>
  <c r="D72" i="28"/>
  <c r="E72" i="28"/>
  <c r="F72" i="28"/>
  <c r="G72" i="28"/>
  <c r="H72" i="28"/>
  <c r="I72" i="28"/>
  <c r="J72" i="28"/>
  <c r="K72" i="28"/>
  <c r="L72" i="28"/>
  <c r="M72" i="28"/>
  <c r="N72" i="28"/>
  <c r="O72" i="28"/>
  <c r="P72" i="28"/>
  <c r="Q72" i="28"/>
  <c r="R72" i="28"/>
  <c r="S72" i="28"/>
  <c r="C72" i="28"/>
  <c r="D55" i="28"/>
  <c r="E55" i="28"/>
  <c r="F55" i="28"/>
  <c r="G55" i="28"/>
  <c r="H55" i="28"/>
  <c r="I55" i="28"/>
  <c r="J55" i="28"/>
  <c r="K55" i="28"/>
  <c r="L55" i="28"/>
  <c r="M55" i="28"/>
  <c r="N55" i="28"/>
  <c r="O55" i="28"/>
  <c r="P55" i="28"/>
  <c r="Q55" i="28"/>
  <c r="R55" i="28"/>
  <c r="S55" i="28"/>
  <c r="C55" i="28"/>
  <c r="D35" i="28"/>
  <c r="E35" i="28"/>
  <c r="F35" i="28"/>
  <c r="G35" i="28"/>
  <c r="H35" i="28"/>
  <c r="I35" i="28"/>
  <c r="J35" i="28"/>
  <c r="K35" i="28"/>
  <c r="L35" i="28"/>
  <c r="M35" i="28"/>
  <c r="N35" i="28"/>
  <c r="O35" i="28"/>
  <c r="P35" i="28"/>
  <c r="Q35" i="28"/>
  <c r="R35" i="28"/>
  <c r="S35" i="28"/>
  <c r="C35" i="28"/>
  <c r="D18" i="28"/>
  <c r="E18" i="28"/>
  <c r="F18" i="28"/>
  <c r="G18" i="28"/>
  <c r="H18" i="28"/>
  <c r="I18" i="28"/>
  <c r="J18" i="28"/>
  <c r="K18" i="28"/>
  <c r="L18" i="28"/>
  <c r="M18" i="28"/>
  <c r="N18" i="28"/>
  <c r="O18" i="28"/>
  <c r="P18" i="28"/>
  <c r="Q18" i="28"/>
  <c r="R18" i="28"/>
  <c r="S18" i="28"/>
  <c r="C18" i="2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C35" i="8"/>
  <c r="C85" i="9" l="1"/>
  <c r="C24" i="9"/>
  <c r="C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R338" i="29" l="1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1" i="25" s="1" a="1"/>
  <c r="X411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W127" i="25" l="1" a="1"/>
  <c r="W127" i="25" s="1"/>
  <c r="W657" i="25" a="1"/>
  <c r="Y657" i="25" s="1"/>
  <c r="W269" i="25" a="1"/>
  <c r="AC269" i="25" s="1"/>
  <c r="W937" i="25" a="1"/>
  <c r="AH937" i="25" s="1"/>
  <c r="W551" i="25" a="1"/>
  <c r="X551" i="25" s="1"/>
  <c r="W797" i="25" a="1"/>
  <c r="W797" i="25" s="1"/>
  <c r="AH411" i="25"/>
  <c r="AG411" i="25"/>
  <c r="Z411" i="25"/>
  <c r="W411" i="25"/>
  <c r="AB411" i="25"/>
  <c r="Y411" i="25"/>
  <c r="AF411" i="25"/>
  <c r="AE411" i="25"/>
  <c r="AD411" i="25"/>
  <c r="AC411" i="25"/>
  <c r="AA411" i="25"/>
  <c r="AG127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E5" i="9"/>
  <c r="Q5" i="11"/>
  <c r="G5" i="9"/>
  <c r="AA5" i="9" s="1"/>
  <c r="I5" i="12"/>
  <c r="AE5" i="12" s="1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D17" i="28"/>
  <c r="E17" i="28"/>
  <c r="F17" i="28"/>
  <c r="G17" i="28"/>
  <c r="H17" i="28"/>
  <c r="I17" i="28"/>
  <c r="J17" i="28"/>
  <c r="K17" i="28"/>
  <c r="L17" i="28"/>
  <c r="M17" i="28"/>
  <c r="N17" i="28"/>
  <c r="O17" i="28"/>
  <c r="P17" i="28"/>
  <c r="Q17" i="28"/>
  <c r="R17" i="28"/>
  <c r="S17" i="28"/>
  <c r="C34" i="28"/>
  <c r="D34" i="28"/>
  <c r="E34" i="28"/>
  <c r="F34" i="28"/>
  <c r="G34" i="28"/>
  <c r="H34" i="28"/>
  <c r="I34" i="28"/>
  <c r="J34" i="28"/>
  <c r="K34" i="28"/>
  <c r="L34" i="28"/>
  <c r="M34" i="28"/>
  <c r="N34" i="28"/>
  <c r="O34" i="28"/>
  <c r="P34" i="28"/>
  <c r="Q34" i="28"/>
  <c r="R34" i="28"/>
  <c r="S34" i="28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H54" i="28"/>
  <c r="I54" i="28"/>
  <c r="J54" i="28"/>
  <c r="K54" i="28"/>
  <c r="L54" i="28"/>
  <c r="M54" i="28"/>
  <c r="N54" i="28"/>
  <c r="O54" i="28"/>
  <c r="P54" i="28"/>
  <c r="Q54" i="28"/>
  <c r="R54" i="28"/>
  <c r="S54" i="28"/>
  <c r="W59" i="28" a="1"/>
  <c r="W60" i="28" s="1"/>
  <c r="X60" i="28" s="1"/>
  <c r="C71" i="28"/>
  <c r="D71" i="28"/>
  <c r="E71" i="28"/>
  <c r="F71" i="28"/>
  <c r="G71" i="28"/>
  <c r="H71" i="28"/>
  <c r="I71" i="28"/>
  <c r="J71" i="28"/>
  <c r="K71" i="28"/>
  <c r="L71" i="28"/>
  <c r="M71" i="28"/>
  <c r="N71" i="28"/>
  <c r="O71" i="28"/>
  <c r="P71" i="28"/>
  <c r="Q71" i="28"/>
  <c r="R71" i="28"/>
  <c r="S71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V52" i="11" s="1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3" i="25" s="1"/>
  <c r="B213" i="25" s="1"/>
  <c r="B283" i="25" s="1"/>
  <c r="B353" i="25" s="1"/>
  <c r="B423" i="25" s="1"/>
  <c r="B493" i="25" s="1"/>
  <c r="B563" i="25" s="1"/>
  <c r="B633" i="25" s="1"/>
  <c r="B704" i="25" s="1"/>
  <c r="B774" i="25" s="1"/>
  <c r="B844" i="25" s="1"/>
  <c r="B914" i="25" s="1"/>
  <c r="E72" i="25"/>
  <c r="E213" i="25"/>
  <c r="E353" i="25"/>
  <c r="E493" i="25"/>
  <c r="E633" i="25"/>
  <c r="E774" i="25"/>
  <c r="E914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AC17" i="28"/>
  <c r="H10" i="27"/>
  <c r="Y6" i="20"/>
  <c r="D22" i="27"/>
  <c r="J43" i="27"/>
  <c r="J49" i="27" s="1"/>
  <c r="J149" i="27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AH9" i="14"/>
  <c r="W155" i="12"/>
  <c r="AH10" i="8"/>
  <c r="AF127" i="25" l="1"/>
  <c r="X127" i="25"/>
  <c r="AE127" i="25"/>
  <c r="AH127" i="25"/>
  <c r="Y127" i="25"/>
  <c r="Z127" i="25"/>
  <c r="AA127" i="25"/>
  <c r="AB127" i="25"/>
  <c r="AC127" i="25"/>
  <c r="AD127" i="25"/>
  <c r="Y269" i="25"/>
  <c r="AH269" i="25"/>
  <c r="AD269" i="25"/>
  <c r="AF269" i="25"/>
  <c r="W269" i="25"/>
  <c r="X657" i="25"/>
  <c r="AA657" i="25"/>
  <c r="Z657" i="25"/>
  <c r="W657" i="25"/>
  <c r="AC657" i="25"/>
  <c r="AD657" i="25"/>
  <c r="AG657" i="25"/>
  <c r="AE937" i="25"/>
  <c r="AF937" i="25"/>
  <c r="AB937" i="25"/>
  <c r="AG937" i="25"/>
  <c r="AA937" i="25"/>
  <c r="AB657" i="25"/>
  <c r="AB269" i="25"/>
  <c r="AE657" i="25"/>
  <c r="AH657" i="25"/>
  <c r="X269" i="25"/>
  <c r="AF657" i="25"/>
  <c r="AA797" i="25"/>
  <c r="Z269" i="25"/>
  <c r="W937" i="25"/>
  <c r="Z937" i="25"/>
  <c r="AA269" i="25"/>
  <c r="X937" i="25"/>
  <c r="AA551" i="25"/>
  <c r="AC937" i="25"/>
  <c r="AD937" i="25"/>
  <c r="AE269" i="25"/>
  <c r="AG269" i="25"/>
  <c r="AG797" i="25"/>
  <c r="Z797" i="25"/>
  <c r="Y937" i="25"/>
  <c r="AH551" i="25"/>
  <c r="W551" i="25"/>
  <c r="Y551" i="25"/>
  <c r="AE551" i="25"/>
  <c r="AB797" i="25"/>
  <c r="AF551" i="25"/>
  <c r="AC797" i="25"/>
  <c r="Z551" i="25"/>
  <c r="AD797" i="25"/>
  <c r="AE797" i="25"/>
  <c r="AF797" i="25"/>
  <c r="AH797" i="25"/>
  <c r="AC551" i="25"/>
  <c r="X797" i="25"/>
  <c r="AB551" i="25"/>
  <c r="AD551" i="25"/>
  <c r="Y797" i="25"/>
  <c r="AG551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P18" i="8" s="1"/>
  <c r="AB14" i="13"/>
  <c r="AJ15" i="13"/>
  <c r="AB8" i="8"/>
  <c r="W12" i="14"/>
  <c r="AL5" i="8"/>
  <c r="AL17" i="8" s="1"/>
  <c r="AL18" i="8" s="1"/>
  <c r="R17" i="8"/>
  <c r="R18" i="8" s="1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324" i="21"/>
  <c r="P144" i="21"/>
  <c r="G42" i="21"/>
  <c r="G50" i="21" s="1"/>
  <c r="D26" i="21"/>
  <c r="M31" i="5"/>
  <c r="P31" i="5" s="1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15" i="9"/>
  <c r="E13" i="9"/>
  <c r="E12" i="9"/>
  <c r="E10" i="9"/>
  <c r="E9" i="9"/>
  <c r="Z9" i="9" s="1"/>
  <c r="E7" i="9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Q16" i="9"/>
  <c r="Q15" i="9"/>
  <c r="Q14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K8" i="10"/>
  <c r="AG8" i="10" s="1"/>
  <c r="L7" i="10"/>
  <c r="AH7" i="10" s="1"/>
  <c r="X138" i="11"/>
  <c r="L115" i="9"/>
  <c r="AF115" i="9" s="1"/>
  <c r="K126" i="9"/>
  <c r="AE126" i="9" s="1"/>
  <c r="K123" i="9"/>
  <c r="AE123" i="9" s="1"/>
  <c r="I52" i="12"/>
  <c r="H52" i="12"/>
  <c r="M7" i="9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Q7" i="9"/>
  <c r="AI121" i="9"/>
  <c r="C34" i="10"/>
  <c r="C35" i="10" s="1"/>
  <c r="M6" i="10"/>
  <c r="O115" i="10"/>
  <c r="O126" i="10"/>
  <c r="P125" i="10"/>
  <c r="Q124" i="10"/>
  <c r="L52" i="11"/>
  <c r="M52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K34" i="9"/>
  <c r="R116" i="11"/>
  <c r="P115" i="12"/>
  <c r="P126" i="12"/>
  <c r="I117" i="12"/>
  <c r="N52" i="11"/>
  <c r="R123" i="10"/>
  <c r="M120" i="11"/>
  <c r="P117" i="11"/>
  <c r="Q116" i="11"/>
  <c r="L15" i="12"/>
  <c r="AH15" i="12" s="1"/>
  <c r="Q87" i="12"/>
  <c r="R9" i="12"/>
  <c r="C87" i="12"/>
  <c r="R5" i="9"/>
  <c r="AI5" i="9" s="1"/>
  <c r="F12" i="9"/>
  <c r="J86" i="10"/>
  <c r="O87" i="12"/>
  <c r="O17" i="14"/>
  <c r="G52" i="11"/>
  <c r="S6" i="9"/>
  <c r="AJ6" i="9" s="1"/>
  <c r="S7" i="9"/>
  <c r="AJ7" i="9" s="1"/>
  <c r="I87" i="12"/>
  <c r="AB8" i="13"/>
  <c r="AI5" i="14"/>
  <c r="AI16" i="14"/>
  <c r="E87" i="11"/>
  <c r="S8" i="9"/>
  <c r="AJ8" i="9" s="1"/>
  <c r="S11" i="9"/>
  <c r="AJ11" i="9" s="1"/>
  <c r="L7" i="11"/>
  <c r="AH7" i="11" s="1"/>
  <c r="S12" i="9"/>
  <c r="AJ12" i="9" s="1"/>
  <c r="S13" i="9"/>
  <c r="AJ13" i="9" s="1"/>
  <c r="AK10" i="13"/>
  <c r="S87" i="11"/>
  <c r="Q13" i="9"/>
  <c r="N87" i="11"/>
  <c r="AJ11" i="13"/>
  <c r="X177" i="10"/>
  <c r="AI12" i="13"/>
  <c r="AI11" i="13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D52" i="11"/>
  <c r="N15" i="9"/>
  <c r="N14" i="9"/>
  <c r="N13" i="9"/>
  <c r="N12" i="9"/>
  <c r="N10" i="9"/>
  <c r="N9" i="9"/>
  <c r="N8" i="9"/>
  <c r="N7" i="9"/>
  <c r="C70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G18" i="8" s="1"/>
  <c r="AC12" i="8"/>
  <c r="AB12" i="9"/>
  <c r="R125" i="12"/>
  <c r="S124" i="12"/>
  <c r="F17" i="14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M115" i="11"/>
  <c r="F52" i="12"/>
  <c r="C69" i="12"/>
  <c r="O34" i="9"/>
  <c r="P87" i="11"/>
  <c r="P5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N6" i="10"/>
  <c r="N86" i="10"/>
  <c r="W40" i="11"/>
  <c r="C52" i="11"/>
  <c r="F52" i="11"/>
  <c r="F14" i="11"/>
  <c r="E6" i="10"/>
  <c r="F13" i="10"/>
  <c r="F86" i="10"/>
  <c r="J51" i="9"/>
  <c r="AH123" i="9"/>
  <c r="J5" i="10"/>
  <c r="W42" i="10"/>
  <c r="D6" i="10"/>
  <c r="R86" i="10"/>
  <c r="R5" i="10"/>
  <c r="H16" i="9"/>
  <c r="AB16" i="9" s="1"/>
  <c r="H51" i="9"/>
  <c r="AH118" i="9"/>
  <c r="O5" i="9"/>
  <c r="AH5" i="9" s="1"/>
  <c r="N11" i="9"/>
  <c r="V79" i="9"/>
  <c r="O115" i="9"/>
  <c r="AH115" i="9" s="1"/>
  <c r="N126" i="9"/>
  <c r="K5" i="9"/>
  <c r="K51" i="9"/>
  <c r="M6" i="9"/>
  <c r="M51" i="9"/>
  <c r="AB14" i="8"/>
  <c r="F17" i="8"/>
  <c r="F18" i="8" s="1"/>
  <c r="AI6" i="8"/>
  <c r="L34" i="9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AF18" i="8" s="1"/>
  <c r="L17" i="8"/>
  <c r="L18" i="8" s="1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M115" i="10"/>
  <c r="M126" i="10"/>
  <c r="N125" i="10"/>
  <c r="O124" i="10"/>
  <c r="P123" i="10"/>
  <c r="Q11" i="11"/>
  <c r="S17" i="14"/>
  <c r="G52" i="12"/>
  <c r="J34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Q15" i="11"/>
  <c r="O12" i="11"/>
  <c r="K11" i="12"/>
  <c r="AG11" i="12" s="1"/>
  <c r="AB10" i="13"/>
  <c r="AJ15" i="14"/>
  <c r="E52" i="12"/>
  <c r="I34" i="9"/>
  <c r="N16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M86" i="10"/>
  <c r="S11" i="10"/>
  <c r="AL11" i="10" s="1"/>
  <c r="O16" i="11"/>
  <c r="J11" i="12"/>
  <c r="AF11" i="12" s="1"/>
  <c r="I34" i="14"/>
  <c r="R34" i="9"/>
  <c r="C39" i="9"/>
  <c r="V39" i="9" s="1"/>
  <c r="C40" i="9"/>
  <c r="V40" i="9" s="1"/>
  <c r="J115" i="9"/>
  <c r="AD115" i="9" s="1"/>
  <c r="I126" i="9"/>
  <c r="AC126" i="9" s="1"/>
  <c r="H12" i="10"/>
  <c r="AD12" i="10" s="1"/>
  <c r="L86" i="10"/>
  <c r="R11" i="10"/>
  <c r="I87" i="11"/>
  <c r="K16" i="12"/>
  <c r="AG16" i="12" s="1"/>
  <c r="M14" i="12"/>
  <c r="N13" i="12"/>
  <c r="O12" i="12"/>
  <c r="P11" i="12"/>
  <c r="AI14" i="13"/>
  <c r="AI13" i="13"/>
  <c r="F11" i="12"/>
  <c r="O11" i="12"/>
  <c r="Q34" i="9"/>
  <c r="C41" i="9"/>
  <c r="V41" i="9" s="1"/>
  <c r="E14" i="10"/>
  <c r="K86" i="10"/>
  <c r="P12" i="10"/>
  <c r="F121" i="10"/>
  <c r="H119" i="10"/>
  <c r="F118" i="11"/>
  <c r="J16" i="12"/>
  <c r="AF16" i="12" s="1"/>
  <c r="K15" i="12"/>
  <c r="AG15" i="12" s="1"/>
  <c r="M52" i="12"/>
  <c r="H115" i="12"/>
  <c r="F8" i="9"/>
  <c r="E121" i="10"/>
  <c r="H15" i="11"/>
  <c r="P7" i="11"/>
  <c r="E118" i="11"/>
  <c r="R87" i="12"/>
  <c r="E13" i="12"/>
  <c r="Q125" i="12"/>
  <c r="R124" i="12"/>
  <c r="S123" i="12"/>
  <c r="E121" i="12"/>
  <c r="F120" i="12"/>
  <c r="J116" i="12"/>
  <c r="D34" i="9"/>
  <c r="E8" i="9"/>
  <c r="I86" i="10"/>
  <c r="M13" i="10"/>
  <c r="K52" i="11"/>
  <c r="D13" i="12"/>
  <c r="C104" i="12"/>
  <c r="C105" i="12" s="1"/>
  <c r="O115" i="12"/>
  <c r="O126" i="12"/>
  <c r="P125" i="12"/>
  <c r="Q124" i="12"/>
  <c r="R123" i="12"/>
  <c r="D121" i="12"/>
  <c r="H117" i="12"/>
  <c r="I116" i="12"/>
  <c r="H86" i="10"/>
  <c r="L13" i="10"/>
  <c r="AH13" i="10" s="1"/>
  <c r="N115" i="12"/>
  <c r="N126" i="12"/>
  <c r="R34" i="10"/>
  <c r="H15" i="10"/>
  <c r="AD15" i="10" s="1"/>
  <c r="K117" i="11"/>
  <c r="L116" i="11"/>
  <c r="AJ8" i="13"/>
  <c r="AJ8" i="14"/>
  <c r="AK6" i="14"/>
  <c r="Q34" i="10"/>
  <c r="J34" i="10"/>
  <c r="F5" i="10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P115" i="11"/>
  <c r="P126" i="11"/>
  <c r="Q125" i="11"/>
  <c r="R124" i="11"/>
  <c r="S123" i="11"/>
  <c r="E121" i="11"/>
  <c r="F120" i="11"/>
  <c r="H118" i="11"/>
  <c r="N15" i="12"/>
  <c r="L51" i="9"/>
  <c r="P11" i="9"/>
  <c r="O34" i="10"/>
  <c r="O6" i="10"/>
  <c r="G10" i="11"/>
  <c r="AC10" i="11" s="1"/>
  <c r="L87" i="12"/>
  <c r="M15" i="12"/>
  <c r="AG17" i="8"/>
  <c r="AG18" i="8" s="1"/>
  <c r="AB115" i="9"/>
  <c r="AB123" i="9"/>
  <c r="AF17" i="13"/>
  <c r="N17" i="13"/>
  <c r="D17" i="8"/>
  <c r="D18" i="8" s="1"/>
  <c r="M17" i="13"/>
  <c r="Q115" i="11"/>
  <c r="H123" i="11"/>
  <c r="AH6" i="8"/>
  <c r="AH17" i="8" s="1"/>
  <c r="AH18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O18" i="8" s="1"/>
  <c r="AE7" i="14"/>
  <c r="AE17" i="14" s="1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H18" i="8" s="1"/>
  <c r="AD17" i="14"/>
  <c r="P116" i="12"/>
  <c r="F124" i="10"/>
  <c r="Q123" i="10"/>
  <c r="G119" i="12"/>
  <c r="S116" i="12"/>
  <c r="H17" i="14"/>
  <c r="G34" i="14"/>
  <c r="K17" i="8"/>
  <c r="K18" i="8" s="1"/>
  <c r="N117" i="10"/>
  <c r="G118" i="12"/>
  <c r="M120" i="10"/>
  <c r="N119" i="10"/>
  <c r="E34" i="14"/>
  <c r="J17" i="8"/>
  <c r="J18" i="8" s="1"/>
  <c r="L120" i="10"/>
  <c r="S116" i="11"/>
  <c r="F115" i="12"/>
  <c r="O118" i="12"/>
  <c r="Q17" i="13"/>
  <c r="AJ9" i="14"/>
  <c r="L34" i="14"/>
  <c r="K17" i="14"/>
  <c r="P125" i="9"/>
  <c r="J121" i="10"/>
  <c r="O118" i="11"/>
  <c r="J34" i="14"/>
  <c r="I121" i="10"/>
  <c r="N116" i="10"/>
  <c r="L119" i="12"/>
  <c r="O17" i="13"/>
  <c r="R34" i="14"/>
  <c r="R126" i="10"/>
  <c r="S125" i="10"/>
  <c r="E123" i="10"/>
  <c r="L119" i="11"/>
  <c r="AJ12" i="13"/>
  <c r="M17" i="8"/>
  <c r="M18" i="8" s="1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Q17" i="14"/>
  <c r="S17" i="13"/>
  <c r="P17" i="13"/>
  <c r="J120" i="9"/>
  <c r="AD120" i="9" s="1"/>
  <c r="I117" i="10"/>
  <c r="F121" i="12"/>
  <c r="N34" i="14"/>
  <c r="C34" i="14"/>
  <c r="C35" i="14" s="1"/>
  <c r="S86" i="10"/>
  <c r="AD5" i="9"/>
  <c r="R11" i="11"/>
  <c r="R87" i="11"/>
  <c r="W12" i="8"/>
  <c r="C17" i="8"/>
  <c r="C18" i="8" s="1"/>
  <c r="AB11" i="8"/>
  <c r="E17" i="8"/>
  <c r="E18" i="8" s="1"/>
  <c r="P5" i="10"/>
  <c r="J117" i="12"/>
  <c r="K116" i="12"/>
  <c r="S121" i="9"/>
  <c r="Q124" i="9"/>
  <c r="O125" i="9"/>
  <c r="W80" i="10"/>
  <c r="L13" i="9"/>
  <c r="P12" i="12"/>
  <c r="P52" i="12"/>
  <c r="H87" i="12"/>
  <c r="H12" i="12"/>
  <c r="W45" i="13"/>
  <c r="J14" i="9"/>
  <c r="J5" i="12"/>
  <c r="J52" i="12"/>
  <c r="L14" i="12"/>
  <c r="L52" i="12"/>
  <c r="AE8" i="13"/>
  <c r="I17" i="13"/>
  <c r="D10" i="10"/>
  <c r="P115" i="10"/>
  <c r="AF7" i="12"/>
  <c r="O16" i="9"/>
  <c r="O51" i="9"/>
  <c r="G86" i="10"/>
  <c r="G9" i="10"/>
  <c r="G121" i="11"/>
  <c r="F17" i="13"/>
  <c r="AC11" i="12"/>
  <c r="AD10" i="8"/>
  <c r="K5" i="12"/>
  <c r="K52" i="12"/>
  <c r="P34" i="9"/>
  <c r="C42" i="9"/>
  <c r="V42" i="9" s="1"/>
  <c r="V43" i="9"/>
  <c r="C44" i="9"/>
  <c r="V44" i="9" s="1"/>
  <c r="C45" i="9"/>
  <c r="V45" i="9" s="1"/>
  <c r="J52" i="11"/>
  <c r="J87" i="11"/>
  <c r="N17" i="8"/>
  <c r="N18" i="8" s="1"/>
  <c r="C46" i="9"/>
  <c r="V46" i="9" s="1"/>
  <c r="D13" i="9"/>
  <c r="C47" i="9"/>
  <c r="V47" i="9" s="1"/>
  <c r="N34" i="10"/>
  <c r="H17" i="13"/>
  <c r="G15" i="9"/>
  <c r="M34" i="10"/>
  <c r="Q52" i="11"/>
  <c r="Q34" i="14"/>
  <c r="C48" i="9"/>
  <c r="V48" i="9" s="1"/>
  <c r="C49" i="9"/>
  <c r="V49" i="9" s="1"/>
  <c r="L34" i="10"/>
  <c r="AI7" i="14"/>
  <c r="P34" i="14"/>
  <c r="C50" i="9"/>
  <c r="V50" i="9" s="1"/>
  <c r="E16" i="9"/>
  <c r="I120" i="9"/>
  <c r="O34" i="14"/>
  <c r="AE5" i="8"/>
  <c r="I17" i="8"/>
  <c r="I18" i="8" s="1"/>
  <c r="I34" i="10"/>
  <c r="L87" i="11"/>
  <c r="L8" i="11"/>
  <c r="M87" i="12"/>
  <c r="N17" i="14"/>
  <c r="M34" i="14"/>
  <c r="D34" i="14"/>
  <c r="H34" i="10"/>
  <c r="Q87" i="11"/>
  <c r="R52" i="12"/>
  <c r="R17" i="13"/>
  <c r="M17" i="14"/>
  <c r="E34" i="9"/>
  <c r="H34" i="9"/>
  <c r="E116" i="11"/>
  <c r="Q52" i="12"/>
  <c r="K87" i="12"/>
  <c r="S115" i="9"/>
  <c r="O87" i="11"/>
  <c r="J87" i="12"/>
  <c r="P86" i="10"/>
  <c r="O52" i="11"/>
  <c r="O5" i="11"/>
  <c r="M87" i="11"/>
  <c r="N52" i="12"/>
  <c r="O86" i="10"/>
  <c r="P87" i="12"/>
  <c r="D15" i="9"/>
  <c r="AB9" i="10" l="1"/>
  <c r="C86" i="10"/>
  <c r="L87" i="10" s="1"/>
  <c r="B20" i="1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S18" i="8" s="1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AJ18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I18" i="8" s="1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J53" i="10"/>
  <c r="M88" i="11"/>
  <c r="E53" i="10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53" i="12"/>
  <c r="C121" i="12"/>
  <c r="W121" i="12" s="1"/>
  <c r="M17" i="12"/>
  <c r="AA12" i="8"/>
  <c r="Q88" i="12"/>
  <c r="C115" i="9"/>
  <c r="V115" i="9" s="1"/>
  <c r="G88" i="11"/>
  <c r="R69" i="9"/>
  <c r="R53" i="12"/>
  <c r="J53" i="12"/>
  <c r="C15" i="12"/>
  <c r="W15" i="12" s="1"/>
  <c r="AG17" i="10"/>
  <c r="Q53" i="12"/>
  <c r="F35" i="14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G103" i="9"/>
  <c r="L53" i="10"/>
  <c r="P17" i="9"/>
  <c r="C6" i="10"/>
  <c r="W6" i="10" s="1"/>
  <c r="AC17" i="8"/>
  <c r="AC18" i="8" s="1"/>
  <c r="Z117" i="9"/>
  <c r="Y117" i="9" s="1"/>
  <c r="C124" i="12"/>
  <c r="W124" i="12" s="1"/>
  <c r="L105" i="12"/>
  <c r="E53" i="11"/>
  <c r="D70" i="12"/>
  <c r="C53" i="12"/>
  <c r="H53" i="12"/>
  <c r="E88" i="11"/>
  <c r="S88" i="11"/>
  <c r="I70" i="12"/>
  <c r="N88" i="11"/>
  <c r="Q88" i="11"/>
  <c r="M35" i="13"/>
  <c r="C126" i="9"/>
  <c r="V126" i="9" s="1"/>
  <c r="H17" i="10"/>
  <c r="C10" i="11"/>
  <c r="W10" i="11" s="1"/>
  <c r="K104" i="10"/>
  <c r="S17" i="12"/>
  <c r="AB5" i="11"/>
  <c r="E17" i="11"/>
  <c r="H88" i="11"/>
  <c r="S53" i="12"/>
  <c r="I53" i="12"/>
  <c r="Q53" i="10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D18" i="8" s="1"/>
  <c r="AA116" i="9"/>
  <c r="O35" i="13"/>
  <c r="AJ17" i="14"/>
  <c r="AK17" i="14"/>
  <c r="AA5" i="14"/>
  <c r="G35" i="14"/>
  <c r="C117" i="11"/>
  <c r="W117" i="11" s="1"/>
  <c r="S35" i="14"/>
  <c r="C117" i="10"/>
  <c r="W117" i="10" s="1"/>
  <c r="AJ17" i="13"/>
  <c r="R35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K17" i="12"/>
  <c r="AG5" i="12"/>
  <c r="AG17" i="12" s="1"/>
  <c r="F35" i="13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L86" i="9"/>
  <c r="C5" i="12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E18" i="8" s="1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AF17" i="11"/>
  <c r="AA11" i="8"/>
  <c r="AB17" i="8"/>
  <c r="AB18" i="8" s="1"/>
  <c r="AH8" i="11"/>
  <c r="C8" i="11"/>
  <c r="W8" i="11" s="1"/>
  <c r="L17" i="11"/>
  <c r="Q35" i="13"/>
  <c r="AJ12" i="12"/>
  <c r="AF5" i="12"/>
  <c r="J17" i="12"/>
  <c r="W17" i="8"/>
  <c r="I87" i="10" l="1"/>
  <c r="C87" i="10"/>
  <c r="J87" i="10"/>
  <c r="H87" i="10"/>
  <c r="G87" i="10"/>
  <c r="R87" i="10"/>
  <c r="S87" i="10"/>
  <c r="Q87" i="10"/>
  <c r="K87" i="10"/>
  <c r="O87" i="10"/>
  <c r="M87" i="10"/>
  <c r="P87" i="10"/>
  <c r="E87" i="10"/>
  <c r="N87" i="10"/>
  <c r="D87" i="10"/>
  <c r="F87" i="10"/>
  <c r="J18" i="14"/>
  <c r="P18" i="14"/>
  <c r="S18" i="14"/>
  <c r="D18" i="14"/>
  <c r="H18" i="14"/>
  <c r="N18" i="14"/>
  <c r="M18" i="14"/>
  <c r="I18" i="14"/>
  <c r="O18" i="14"/>
  <c r="F18" i="14"/>
  <c r="Q18" i="14"/>
  <c r="L18" i="14"/>
  <c r="G18" i="14"/>
  <c r="L18" i="13"/>
  <c r="I18" i="13"/>
  <c r="AI17" i="13"/>
  <c r="AA5" i="8"/>
  <c r="AK17" i="8"/>
  <c r="AK18" i="8" s="1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A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B18" i="13" l="1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E18" i="13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P71" i="14" l="1"/>
  <c r="P71" i="8"/>
  <c r="I196" i="9"/>
  <c r="Q71" i="13"/>
  <c r="C71" i="13"/>
  <c r="C72" i="13" s="1"/>
  <c r="D71" i="14"/>
  <c r="F196" i="9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F71" i="13"/>
  <c r="H71" i="14"/>
  <c r="R71" i="14"/>
  <c r="D71" i="8"/>
  <c r="E71" i="14"/>
  <c r="N54" i="14"/>
  <c r="G71" i="13"/>
  <c r="S71" i="14"/>
  <c r="E71" i="8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J71" i="8"/>
  <c r="E54" i="14"/>
  <c r="M71" i="13"/>
  <c r="L71" i="14"/>
  <c r="K71" i="8"/>
  <c r="N71" i="13"/>
  <c r="L71" i="8"/>
  <c r="O71" i="13"/>
  <c r="M71" i="14"/>
  <c r="M71" i="8"/>
  <c r="M54" i="8"/>
  <c r="P71" i="13"/>
  <c r="N71" i="8"/>
  <c r="N71" i="14"/>
  <c r="O71" i="8"/>
  <c r="H54" i="14"/>
  <c r="L54" i="8"/>
  <c r="E54" i="8"/>
  <c r="M54" i="14"/>
  <c r="K54" i="14"/>
  <c r="O54" i="8"/>
  <c r="O54" i="14"/>
  <c r="P54" i="14"/>
  <c r="R54" i="8"/>
  <c r="R54" i="14"/>
  <c r="S54" i="8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9" i="9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5" i="12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3" i="9"/>
  <c r="L72" i="13" l="1"/>
  <c r="N213" i="1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Q54" i="14"/>
  <c r="G72" i="14"/>
  <c r="D72" i="14"/>
  <c r="M72" i="14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<sst xmlns="http://schemas.openxmlformats.org/spreadsheetml/2006/main" count="5911" uniqueCount="364">
  <si>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</si>
  <si>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</si>
  <si>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</si>
  <si>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</si>
  <si>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</si>
  <si>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</si>
  <si>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</si>
  <si>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</si>
  <si>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</si>
  <si>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</si>
  <si>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</si>
  <si>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</si>
  <si>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</si>
  <si>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</si>
  <si>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</si>
  <si>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</si>
  <si>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</si>
  <si>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</si>
  <si>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</si>
  <si>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</si>
  <si>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</si>
  <si>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</si>
  <si>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</si>
  <si>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</si>
  <si>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</si>
  <si>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</si>
  <si>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</si>
  <si>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</si>
  <si>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</si>
  <si>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</si>
  <si>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</si>
  <si>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</si>
  <si>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</si>
  <si>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</si>
  <si>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</si>
  <si>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</si>
  <si>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</si>
  <si>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</si>
  <si>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</si>
  <si>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</si>
  <si>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</si>
  <si>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</si>
  <si>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</si>
  <si>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</si>
  <si>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</si>
  <si>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</si>
  <si>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</si>
  <si>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</si>
  <si>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</si>
  <si>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</si>
  <si>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</si>
  <si>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</si>
  <si>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</si>
  <si>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</si>
  <si>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</si>
  <si>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</si>
  <si>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</si>
  <si>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</si>
  <si>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</si>
  <si>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</si>
  <si>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</si>
  <si>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</si>
  <si>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</si>
  <si>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</si>
  <si>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</si>
  <si>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</si>
  <si>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</si>
  <si>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</si>
  <si>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</si>
  <si>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</si>
  <si>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</si>
  <si>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</si>
  <si>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</si>
  <si>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</si>
  <si>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</si>
  <si>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</si>
  <si>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</si>
  <si>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</si>
  <si>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</si>
  <si>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</si>
  <si>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</si>
  <si>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</si>
  <si>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</si>
  <si>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</si>
  <si>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</si>
  <si>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</si>
  <si>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</si>
  <si>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</si>
  <si>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</si>
  <si>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</si>
  <si>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</si>
  <si>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</si>
  <si>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</si>
  <si>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</si>
  <si>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</si>
  <si>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</si>
  <si>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</si>
  <si>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</si>
  <si>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</si>
  <si>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</si>
  <si>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</si>
  <si>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</si>
  <si>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</si>
  <si>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</si>
  <si>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</si>
  <si>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</si>
  <si>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</si>
  <si>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</si>
  <si>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</si>
  <si>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</si>
  <si>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</si>
  <si>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</si>
  <si>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</si>
  <si>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</si>
  <si>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</si>
  <si>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</si>
  <si>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</si>
  <si>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</si>
  <si>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</si>
  <si>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</si>
  <si>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</si>
  <si>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</si>
  <si>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</si>
  <si>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</si>
  <si>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</si>
  <si>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</si>
  <si>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</si>
  <si>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</si>
  <si>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</si>
  <si>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</si>
  <si>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</si>
  <si>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</si>
  <si>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</si>
  <si>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</si>
  <si>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</si>
  <si>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</si>
  <si>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</si>
  <si>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</si>
  <si>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</si>
  <si>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</si>
  <si>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</si>
  <si>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</si>
  <si>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</si>
  <si>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</si>
  <si>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</si>
  <si>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</si>
  <si>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</si>
  <si>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</si>
  <si>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</si>
  <si>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</si>
  <si>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</si>
  <si>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</si>
  <si>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</si>
  <si>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</si>
  <si>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</si>
  <si>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</si>
  <si>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</si>
  <si>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</si>
  <si>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</si>
  <si>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</si>
  <si>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</si>
  <si>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</si>
  <si>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</si>
  <si>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</si>
  <si>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</si>
  <si>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</si>
  <si>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</si>
  <si>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</si>
  <si>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</si>
  <si>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</si>
  <si>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</si>
  <si>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</si>
  <si>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</si>
  <si>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</si>
  <si>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</si>
  <si>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</si>
  <si>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</si>
  <si>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</si>
  <si>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</si>
  <si>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</si>
  <si>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</si>
  <si>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</si>
  <si>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</si>
  <si>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</si>
  <si>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</si>
  <si>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</si>
  <si>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</si>
  <si>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</si>
  <si>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</si>
  <si>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</si>
  <si>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</si>
  <si>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</si>
  <si>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</si>
  <si>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</si>
  <si>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</si>
  <si>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</si>
  <si>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</si>
  <si>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</si>
  <si>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</si>
  <si>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</si>
  <si>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</si>
  <si>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</si>
  <si>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</si>
  <si>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</si>
  <si>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</si>
  <si>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</si>
  <si>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</si>
  <si>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</si>
  <si>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</si>
  <si>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</si>
  <si>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</si>
  <si>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</si>
  <si>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</si>
  <si>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</si>
  <si>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</si>
  <si>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</si>
  <si>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</si>
  <si>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</si>
  <si>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</si>
  <si>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</si>
  <si>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</si>
  <si>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</si>
  <si>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</si>
  <si>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</si>
  <si>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</si>
  <si>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</si>
  <si>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</si>
  <si>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</si>
  <si>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</si>
  <si>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</si>
  <si>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</si>
  <si>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</si>
  <si>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</si>
  <si>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</si>
  <si>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</si>
  <si>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</si>
  <si>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</si>
  <si>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</si>
  <si>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</si>
  <si>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</si>
  <si>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</si>
  <si>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</si>
  <si>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</si>
  <si>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</si>
  <si>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</si>
  <si>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</si>
  <si>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</si>
  <si>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</si>
  <si>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</si>
  <si>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</si>
  <si>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</si>
  <si>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</si>
  <si>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</si>
  <si>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</si>
  <si>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</si>
  <si>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</si>
  <si>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</si>
  <si>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</si>
  <si>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</si>
  <si>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</si>
  <si>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</si>
  <si>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</si>
  <si>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</si>
  <si>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</si>
  <si>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</si>
  <si>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</si>
  <si>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</si>
  <si>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</si>
  <si>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</si>
  <si>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</si>
  <si>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</si>
  <si>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</si>
  <si>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</si>
  <si>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</si>
  <si>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</si>
  <si>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</si>
  <si>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</si>
  <si>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</si>
  <si>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</si>
  <si>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</si>
  <si>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</si>
  <si>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</si>
  <si>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</si>
  <si>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</si>
  <si>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</si>
  <si>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</si>
  <si>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</si>
  <si>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</si>
  <si>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</si>
  <si>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</si>
  <si>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</si>
  <si>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</si>
  <si>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</si>
  <si>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</si>
  <si>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</si>
  <si>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</si>
  <si>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</si>
  <si>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</si>
  <si>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</si>
  <si>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</si>
  <si>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</si>
  <si>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</si>
  <si>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</si>
  <si>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</si>
  <si>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</si>
  <si>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</si>
  <si>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</si>
  <si>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</si>
  <si>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</si>
  <si>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</si>
  <si>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</si>
  <si>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</si>
  <si>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</si>
  <si>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</si>
  <si>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</si>
  <si>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</si>
  <si>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</si>
  <si>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</si>
  <si>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</si>
  <si>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</si>
  <si>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</si>
  <si>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</si>
  <si>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</si>
  <si>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</si>
  <si>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</si>
  <si>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</si>
  <si>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</si>
  <si>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</si>
  <si>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</si>
  <si>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</si>
  <si>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</si>
  <si>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</si>
  <si>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</si>
  <si>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</si>
  <si>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</si>
  <si>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</si>
  <si>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</si>
  <si>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</si>
  <si>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</si>
  <si>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</si>
  <si>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</si>
  <si>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</si>
  <si>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</si>
  <si>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</si>
  <si>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</si>
  <si>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</si>
  <si>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</si>
  <si>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</si>
  <si>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</si>
  <si>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</si>
  <si>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</si>
  <si>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</si>
  <si>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</si>
  <si>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</si>
  <si>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</si>
  <si>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</si>
  <si>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</si>
  <si>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</si>
  <si>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</si>
  <si>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</si>
  <si>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</si>
  <si>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</si>
  <si>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</si>
  <si>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令和8年5月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</si>
</sst>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5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8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11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7" fillId="0" borderId="52" xfId="0" applyNumberFormat="1" applyFont="1" applyBorder="1"/>
    <xf numFmtId="178" fontId="23" fillId="0" borderId="52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9" fontId="2" fillId="0" borderId="202" xfId="0" applyNumberFormat="1" applyFont="1" applyBorder="1"/>
    <xf numFmtId="9" fontId="1" fillId="0" borderId="202" xfId="0" applyNumberFormat="1" applyFont="1" applyBorder="1"/>
    <xf numFmtId="9" fontId="39" fillId="0" borderId="202" xfId="0" applyNumberFormat="1" applyFont="1" applyBorder="1"/>
    <xf numFmtId="178" fontId="0" fillId="0" borderId="45" xfId="0" applyNumberFormat="1" applyBorder="1"/>
    <xf numFmtId="9" fontId="45" fillId="0" borderId="45" xfId="0" applyNumberFormat="1" applyFont="1" applyBorder="1"/>
    <xf numFmtId="178" fontId="45" fillId="0" borderId="45" xfId="0" applyNumberFormat="1" applyFont="1" applyBorder="1"/>
    <xf numFmtId="178" fontId="46" fillId="0" borderId="45" xfId="0" applyNumberFormat="1" applyFont="1" applyBorder="1"/>
    <xf numFmtId="0" fontId="47" fillId="0" borderId="45" xfId="0" applyFont="1" applyBorder="1" applyAlignment="1">
      <alignment vertical="center"/>
    </xf>
    <xf numFmtId="178" fontId="48" fillId="0" borderId="45" xfId="0" applyNumberFormat="1" applyFont="1" applyBorder="1"/>
    <xf numFmtId="178" fontId="49" fillId="0" borderId="45" xfId="0" applyNumberFormat="1" applyFont="1" applyBorder="1"/>
    <xf numFmtId="184" fontId="0" fillId="0" borderId="45" xfId="0" applyNumberFormat="1" applyBorder="1"/>
    <xf numFmtId="178" fontId="50" fillId="0" borderId="45" xfId="0" applyNumberFormat="1" applyFont="1" applyBorder="1"/>
    <xf numFmtId="178" fontId="2" fillId="0" borderId="245" xfId="0" applyNumberFormat="1" applyFont="1" applyBorder="1"/>
    <xf numFmtId="178" fontId="2" fillId="0" borderId="308" xfId="0" applyNumberFormat="1" applyFont="1" applyBorder="1"/>
    <xf numFmtId="178" fontId="2" fillId="0" borderId="309" xfId="0" applyNumberFormat="1" applyFont="1" applyBorder="1"/>
    <xf numFmtId="0" fontId="0" fillId="0" borderId="0" xfId="0" applyAlignment="1">
      <alignment horizontal="center"/>
    </xf>
    <xf numFmtId="0" fontId="0" fillId="0" borderId="290" xfId="0" applyBorder="1" applyAlignment="1">
      <alignment horizontal="center"/>
    </xf>
    <xf numFmtId="0" fontId="0" fillId="0" borderId="289" xfId="0" applyBorder="1" applyAlignment="1">
      <alignment horizontal="center"/>
    </xf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  <c:pt idx="1">
                  <c:v>2.17</c:v>
                </c:pt>
                <c:pt idx="2">
                  <c:v>2.36</c:v>
                </c:pt>
                <c:pt idx="3">
                  <c:v>2.2200000000000002</c:v>
                </c:pt>
                <c:pt idx="4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0.5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  <c:pt idx="1">
                  <c:v>0.33</c:v>
                </c:pt>
                <c:pt idx="2">
                  <c:v>0.38</c:v>
                </c:pt>
                <c:pt idx="3">
                  <c:v>0.39</c:v>
                </c:pt>
                <c:pt idx="4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  <c:pt idx="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  <c:pt idx="1">
                  <c:v>0.53</c:v>
                </c:pt>
                <c:pt idx="2">
                  <c:v>0.61</c:v>
                </c:pt>
                <c:pt idx="3">
                  <c:v>0.53</c:v>
                </c:pt>
                <c:pt idx="4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  <c:pt idx="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'総合（令和8年）'!$V$265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'総合（令和8年）'!$V$266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'総合（令和8年）'!$V$267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'総合（令和8年）'!$V$268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'総合（令和8年）'!$V$269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'総合（令和8年）'!$W$269:$AH$269</c:f>
              <c:numCache>
                <c:formatCode>0.00_ 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'総合（令和8年）'!$V$264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'総合（令和8年）'!$W$264:$AH$264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年次別!$G$195:$G$338</c:f>
              <c:numCache>
                <c:formatCode>General</c:formatCode>
                <c:ptCount val="144"/>
                <c:pt idx="0">
                  <c:v>0.18</c:v>
                </c:pt>
                <c:pt idx="1">
                  <c:v>0</c:v>
                </c:pt>
                <c:pt idx="2">
                  <c:v>0.18</c:v>
                </c:pt>
                <c:pt idx="3">
                  <c:v>0.08</c:v>
                </c:pt>
                <c:pt idx="4">
                  <c:v>0.57999999999999996</c:v>
                </c:pt>
                <c:pt idx="5">
                  <c:v>0.83</c:v>
                </c:pt>
                <c:pt idx="6">
                  <c:v>0.08</c:v>
                </c:pt>
                <c:pt idx="7">
                  <c:v>0.25</c:v>
                </c:pt>
                <c:pt idx="8">
                  <c:v>0.5</c:v>
                </c:pt>
                <c:pt idx="9">
                  <c:v>0.17</c:v>
                </c:pt>
                <c:pt idx="10">
                  <c:v>0.5</c:v>
                </c:pt>
                <c:pt idx="11">
                  <c:v>0.25</c:v>
                </c:pt>
                <c:pt idx="12">
                  <c:v>0.42</c:v>
                </c:pt>
                <c:pt idx="13">
                  <c:v>0.08</c:v>
                </c:pt>
                <c:pt idx="14">
                  <c:v>0.08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0.25</c:v>
                </c:pt>
                <c:pt idx="19">
                  <c:v>0.08</c:v>
                </c:pt>
                <c:pt idx="20">
                  <c:v>0</c:v>
                </c:pt>
                <c:pt idx="21">
                  <c:v>0.09</c:v>
                </c:pt>
                <c:pt idx="22">
                  <c:v>0.09</c:v>
                </c:pt>
                <c:pt idx="23">
                  <c:v>0.09</c:v>
                </c:pt>
                <c:pt idx="24">
                  <c:v>0.09</c:v>
                </c:pt>
                <c:pt idx="25">
                  <c:v>0.25</c:v>
                </c:pt>
                <c:pt idx="26">
                  <c:v>0.25</c:v>
                </c:pt>
                <c:pt idx="27">
                  <c:v>0.3</c:v>
                </c:pt>
                <c:pt idx="28">
                  <c:v>0.3</c:v>
                </c:pt>
                <c:pt idx="29">
                  <c:v>0.75</c:v>
                </c:pt>
                <c:pt idx="30">
                  <c:v>0.5</c:v>
                </c:pt>
                <c:pt idx="31">
                  <c:v>0.5</c:v>
                </c:pt>
                <c:pt idx="32">
                  <c:v>0.57999999999999996</c:v>
                </c:pt>
                <c:pt idx="33">
                  <c:v>0.25</c:v>
                </c:pt>
                <c:pt idx="34">
                  <c:v>0.92</c:v>
                </c:pt>
                <c:pt idx="35">
                  <c:v>0.67</c:v>
                </c:pt>
                <c:pt idx="36">
                  <c:v>0.5</c:v>
                </c:pt>
                <c:pt idx="37">
                  <c:v>0.92</c:v>
                </c:pt>
                <c:pt idx="38">
                  <c:v>0.57999999999999996</c:v>
                </c:pt>
                <c:pt idx="39">
                  <c:v>0.57999999999999996</c:v>
                </c:pt>
                <c:pt idx="40">
                  <c:v>0.75</c:v>
                </c:pt>
                <c:pt idx="41">
                  <c:v>0.75</c:v>
                </c:pt>
                <c:pt idx="42">
                  <c:v>1.17</c:v>
                </c:pt>
                <c:pt idx="43">
                  <c:v>0.57999999999999996</c:v>
                </c:pt>
                <c:pt idx="44">
                  <c:v>0.92</c:v>
                </c:pt>
                <c:pt idx="45">
                  <c:v>1.08</c:v>
                </c:pt>
                <c:pt idx="46">
                  <c:v>0.75</c:v>
                </c:pt>
                <c:pt idx="47" formatCode="0.00">
                  <c:v>0.5</c:v>
                </c:pt>
                <c:pt idx="48" formatCode="0.00">
                  <c:v>0.33</c:v>
                </c:pt>
                <c:pt idx="49" formatCode="0.00">
                  <c:v>0.57999999999999996</c:v>
                </c:pt>
                <c:pt idx="50" formatCode="0.00">
                  <c:v>0.75</c:v>
                </c:pt>
                <c:pt idx="51" formatCode="0.00">
                  <c:v>0.67</c:v>
                </c:pt>
                <c:pt idx="52" formatCode="0.00">
                  <c:v>0.83</c:v>
                </c:pt>
                <c:pt idx="53" formatCode="0.00">
                  <c:v>0.75</c:v>
                </c:pt>
                <c:pt idx="54" formatCode="0.00">
                  <c:v>0.75</c:v>
                </c:pt>
                <c:pt idx="55" formatCode="0.00">
                  <c:v>0.42</c:v>
                </c:pt>
                <c:pt idx="56" formatCode="0.00">
                  <c:v>0.75</c:v>
                </c:pt>
                <c:pt idx="57" formatCode="0.00">
                  <c:v>0.83</c:v>
                </c:pt>
                <c:pt idx="58" formatCode="0.00">
                  <c:v>0.57999999999999996</c:v>
                </c:pt>
                <c:pt idx="59" formatCode="0.00">
                  <c:v>0.42</c:v>
                </c:pt>
                <c:pt idx="60" formatCode="0.00">
                  <c:v>1</c:v>
                </c:pt>
                <c:pt idx="61" formatCode="0.00">
                  <c:v>0.67</c:v>
                </c:pt>
                <c:pt idx="62" formatCode="0.00">
                  <c:v>0.75</c:v>
                </c:pt>
                <c:pt idx="63" formatCode="0.00">
                  <c:v>0.73</c:v>
                </c:pt>
                <c:pt idx="64" formatCode="0.00">
                  <c:v>0</c:v>
                </c:pt>
                <c:pt idx="65" formatCode="0.00">
                  <c:v>0.64</c:v>
                </c:pt>
                <c:pt idx="66" formatCode="0.00">
                  <c:v>0.83</c:v>
                </c:pt>
                <c:pt idx="67" formatCode="0.00">
                  <c:v>0.67</c:v>
                </c:pt>
                <c:pt idx="68" formatCode="0.00">
                  <c:v>1.67</c:v>
                </c:pt>
                <c:pt idx="69" formatCode="0.00">
                  <c:v>1.08</c:v>
                </c:pt>
                <c:pt idx="70" formatCode="0.00">
                  <c:v>1.17</c:v>
                </c:pt>
                <c:pt idx="71" formatCode="0.00">
                  <c:v>1.08</c:v>
                </c:pt>
                <c:pt idx="72" formatCode="0.00">
                  <c:v>0.5</c:v>
                </c:pt>
                <c:pt idx="73" formatCode="0.00">
                  <c:v>0.33</c:v>
                </c:pt>
                <c:pt idx="74" formatCode="0.00">
                  <c:v>0.83</c:v>
                </c:pt>
                <c:pt idx="75" formatCode="0.00">
                  <c:v>0.42</c:v>
                </c:pt>
                <c:pt idx="76" formatCode="0.00">
                  <c:v>0.67</c:v>
                </c:pt>
                <c:pt idx="77" formatCode="0.00">
                  <c:v>0.42</c:v>
                </c:pt>
                <c:pt idx="78" formatCode="0.00">
                  <c:v>0.42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0.67</c:v>
                </c:pt>
                <c:pt idx="82" formatCode="0.00">
                  <c:v>0.42</c:v>
                </c:pt>
                <c:pt idx="83" formatCode="0.00">
                  <c:v>0.67</c:v>
                </c:pt>
                <c:pt idx="84" formatCode="0.00">
                  <c:v>0.33</c:v>
                </c:pt>
                <c:pt idx="85" formatCode="0.00">
                  <c:v>0.57999999999999996</c:v>
                </c:pt>
                <c:pt idx="86" formatCode="0.00">
                  <c:v>0.17</c:v>
                </c:pt>
                <c:pt idx="87" formatCode="0.00">
                  <c:v>0.33</c:v>
                </c:pt>
                <c:pt idx="88" formatCode="0.00">
                  <c:v>0.25</c:v>
                </c:pt>
                <c:pt idx="89" formatCode="0.00">
                  <c:v>0.42</c:v>
                </c:pt>
                <c:pt idx="90" formatCode="0.00">
                  <c:v>0.42</c:v>
                </c:pt>
                <c:pt idx="91" formatCode="0.00">
                  <c:v>0.33</c:v>
                </c:pt>
                <c:pt idx="92" formatCode="0.00">
                  <c:v>0.17</c:v>
                </c:pt>
                <c:pt idx="93" formatCode="0.00">
                  <c:v>0.5</c:v>
                </c:pt>
                <c:pt idx="94" formatCode="0.00">
                  <c:v>0.75</c:v>
                </c:pt>
                <c:pt idx="95" formatCode="0.00">
                  <c:v>0.67</c:v>
                </c:pt>
                <c:pt idx="96" formatCode="0.00">
                  <c:v>0.67</c:v>
                </c:pt>
                <c:pt idx="97" formatCode="0.00">
                  <c:v>0.33</c:v>
                </c:pt>
                <c:pt idx="98" formatCode="0.00">
                  <c:v>0.75</c:v>
                </c:pt>
                <c:pt idx="99" formatCode="0.00">
                  <c:v>0.83</c:v>
                </c:pt>
                <c:pt idx="100" formatCode="0.00">
                  <c:v>0.5</c:v>
                </c:pt>
                <c:pt idx="101" formatCode="0.00">
                  <c:v>1.25</c:v>
                </c:pt>
                <c:pt idx="102" formatCode="0.00">
                  <c:v>0.42</c:v>
                </c:pt>
                <c:pt idx="103" formatCode="0.00">
                  <c:v>0.75</c:v>
                </c:pt>
                <c:pt idx="104" formatCode="0.00">
                  <c:v>1</c:v>
                </c:pt>
                <c:pt idx="105" formatCode="0.00">
                  <c:v>0.67</c:v>
                </c:pt>
                <c:pt idx="106" formatCode="0.00">
                  <c:v>0.33</c:v>
                </c:pt>
                <c:pt idx="107" formatCode="0.00">
                  <c:v>0.57999999999999996</c:v>
                </c:pt>
                <c:pt idx="108" formatCode="0.00">
                  <c:v>0.42</c:v>
                </c:pt>
                <c:pt idx="109" formatCode="0.00">
                  <c:v>0.5</c:v>
                </c:pt>
                <c:pt idx="110" formatCode="0.00">
                  <c:v>0.17</c:v>
                </c:pt>
                <c:pt idx="111" formatCode="0.00">
                  <c:v>0.5</c:v>
                </c:pt>
                <c:pt idx="112" formatCode="0.00">
                  <c:v>0.42</c:v>
                </c:pt>
                <c:pt idx="113" formatCode="0.00">
                  <c:v>0.5</c:v>
                </c:pt>
                <c:pt idx="114" formatCode="0.00">
                  <c:v>0.08</c:v>
                </c:pt>
                <c:pt idx="115" formatCode="0.00">
                  <c:v>0.33</c:v>
                </c:pt>
                <c:pt idx="116" formatCode="0.00">
                  <c:v>0.75</c:v>
                </c:pt>
                <c:pt idx="117" formatCode="0.00">
                  <c:v>0.33</c:v>
                </c:pt>
                <c:pt idx="118" formatCode="0.00">
                  <c:v>0.42</c:v>
                </c:pt>
                <c:pt idx="119" formatCode="0.00">
                  <c:v>0.75</c:v>
                </c:pt>
                <c:pt idx="120" formatCode="0.00">
                  <c:v>0.42</c:v>
                </c:pt>
                <c:pt idx="121" formatCode="0.00">
                  <c:v>0.75</c:v>
                </c:pt>
                <c:pt idx="122" formatCode="0.00">
                  <c:v>0.75</c:v>
                </c:pt>
                <c:pt idx="123" formatCode="0.00">
                  <c:v>0.42</c:v>
                </c:pt>
                <c:pt idx="124" formatCode="0.00">
                  <c:v>0.08</c:v>
                </c:pt>
                <c:pt idx="125" formatCode="0.00">
                  <c:v>0.5</c:v>
                </c:pt>
                <c:pt idx="126" formatCode="0.00">
                  <c:v>0.17</c:v>
                </c:pt>
                <c:pt idx="127" formatCode="0.00">
                  <c:v>0.33</c:v>
                </c:pt>
                <c:pt idx="128" formatCode="0.00">
                  <c:v>0.08</c:v>
                </c:pt>
                <c:pt idx="129" formatCode="0.00">
                  <c:v>0.17</c:v>
                </c:pt>
                <c:pt idx="130" formatCode="0.00">
                  <c:v>0.5</c:v>
                </c:pt>
                <c:pt idx="131" formatCode="0.00">
                  <c:v>0.5</c:v>
                </c:pt>
                <c:pt idx="132" formatCode="0.00">
                  <c:v>0.75</c:v>
                </c:pt>
                <c:pt idx="133" formatCode="0.00">
                  <c:v>0.33</c:v>
                </c:pt>
                <c:pt idx="134" formatCode="0.00">
                  <c:v>0.17</c:v>
                </c:pt>
                <c:pt idx="135" formatCode="0.00">
                  <c:v>0.33</c:v>
                </c:pt>
                <c:pt idx="136" formatCode="0.00">
                  <c:v>0.25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年次別!$H$195:$H$338</c:f>
              <c:numCache>
                <c:formatCode>General</c:formatCode>
                <c:ptCount val="144"/>
                <c:pt idx="0">
                  <c:v>0.79</c:v>
                </c:pt>
                <c:pt idx="1">
                  <c:v>0.74</c:v>
                </c:pt>
                <c:pt idx="2">
                  <c:v>0.84</c:v>
                </c:pt>
                <c:pt idx="3">
                  <c:v>0.74</c:v>
                </c:pt>
                <c:pt idx="4">
                  <c:v>0.81</c:v>
                </c:pt>
                <c:pt idx="5">
                  <c:v>0.8</c:v>
                </c:pt>
                <c:pt idx="6">
                  <c:v>0.75</c:v>
                </c:pt>
                <c:pt idx="7">
                  <c:v>0.73</c:v>
                </c:pt>
                <c:pt idx="8">
                  <c:v>0.77</c:v>
                </c:pt>
                <c:pt idx="9">
                  <c:v>0.73</c:v>
                </c:pt>
                <c:pt idx="10">
                  <c:v>0.68</c:v>
                </c:pt>
                <c:pt idx="11">
                  <c:v>0.74</c:v>
                </c:pt>
                <c:pt idx="12">
                  <c:v>0.7</c:v>
                </c:pt>
                <c:pt idx="13">
                  <c:v>0.76</c:v>
                </c:pt>
                <c:pt idx="14">
                  <c:v>0.76</c:v>
                </c:pt>
                <c:pt idx="15">
                  <c:v>0.73</c:v>
                </c:pt>
                <c:pt idx="16">
                  <c:v>0.77</c:v>
                </c:pt>
                <c:pt idx="17">
                  <c:v>0.82</c:v>
                </c:pt>
                <c:pt idx="18">
                  <c:v>0.84</c:v>
                </c:pt>
                <c:pt idx="19">
                  <c:v>0.84</c:v>
                </c:pt>
                <c:pt idx="20">
                  <c:v>0.75</c:v>
                </c:pt>
                <c:pt idx="21">
                  <c:v>0.76</c:v>
                </c:pt>
                <c:pt idx="22">
                  <c:v>0.74</c:v>
                </c:pt>
                <c:pt idx="23">
                  <c:v>0.77</c:v>
                </c:pt>
                <c:pt idx="24">
                  <c:v>0.78</c:v>
                </c:pt>
                <c:pt idx="25">
                  <c:v>0.74</c:v>
                </c:pt>
                <c:pt idx="26">
                  <c:v>0.8</c:v>
                </c:pt>
                <c:pt idx="27">
                  <c:v>0.75</c:v>
                </c:pt>
                <c:pt idx="28">
                  <c:v>0.86</c:v>
                </c:pt>
                <c:pt idx="29">
                  <c:v>0.86</c:v>
                </c:pt>
                <c:pt idx="30">
                  <c:v>0.78</c:v>
                </c:pt>
                <c:pt idx="31">
                  <c:v>0.78</c:v>
                </c:pt>
                <c:pt idx="32">
                  <c:v>0.73</c:v>
                </c:pt>
                <c:pt idx="33">
                  <c:v>0.81</c:v>
                </c:pt>
                <c:pt idx="34">
                  <c:v>0.73</c:v>
                </c:pt>
                <c:pt idx="35">
                  <c:v>0.74</c:v>
                </c:pt>
                <c:pt idx="36">
                  <c:v>0.74</c:v>
                </c:pt>
                <c:pt idx="37">
                  <c:v>0.7</c:v>
                </c:pt>
                <c:pt idx="38">
                  <c:v>0.77</c:v>
                </c:pt>
                <c:pt idx="39">
                  <c:v>0.79</c:v>
                </c:pt>
                <c:pt idx="40">
                  <c:v>0.81</c:v>
                </c:pt>
                <c:pt idx="41">
                  <c:v>0.79</c:v>
                </c:pt>
                <c:pt idx="42">
                  <c:v>0.84</c:v>
                </c:pt>
                <c:pt idx="43">
                  <c:v>0.81</c:v>
                </c:pt>
                <c:pt idx="44">
                  <c:v>0.69</c:v>
                </c:pt>
                <c:pt idx="45">
                  <c:v>0.78</c:v>
                </c:pt>
                <c:pt idx="46">
                  <c:v>0.77</c:v>
                </c:pt>
                <c:pt idx="47" formatCode="0.00">
                  <c:v>0.76</c:v>
                </c:pt>
                <c:pt idx="48" formatCode="0.00">
                  <c:v>0.74</c:v>
                </c:pt>
                <c:pt idx="49" formatCode="0.00">
                  <c:v>0.77</c:v>
                </c:pt>
                <c:pt idx="50" formatCode="0.00">
                  <c:v>0.8</c:v>
                </c:pt>
                <c:pt idx="51" formatCode="0.00">
                  <c:v>0.76</c:v>
                </c:pt>
                <c:pt idx="52" formatCode="0.00">
                  <c:v>0.8</c:v>
                </c:pt>
                <c:pt idx="53" formatCode="0.00">
                  <c:v>0.77</c:v>
                </c:pt>
                <c:pt idx="54" formatCode="0.00">
                  <c:v>0.82</c:v>
                </c:pt>
                <c:pt idx="55" formatCode="0.00">
                  <c:v>0.81</c:v>
                </c:pt>
                <c:pt idx="56" formatCode="0.00">
                  <c:v>0.87</c:v>
                </c:pt>
                <c:pt idx="57" formatCode="0.00">
                  <c:v>0.85</c:v>
                </c:pt>
                <c:pt idx="58" formatCode="0.00">
                  <c:v>0.78</c:v>
                </c:pt>
                <c:pt idx="59" formatCode="0.00">
                  <c:v>0.81</c:v>
                </c:pt>
                <c:pt idx="60" formatCode="0.00">
                  <c:v>0.82</c:v>
                </c:pt>
                <c:pt idx="61" formatCode="0.00">
                  <c:v>0.76</c:v>
                </c:pt>
                <c:pt idx="62" formatCode="0.00">
                  <c:v>0.76</c:v>
                </c:pt>
                <c:pt idx="63" formatCode="0.00">
                  <c:v>0.76</c:v>
                </c:pt>
                <c:pt idx="64" formatCode="0.00">
                  <c:v>0.62</c:v>
                </c:pt>
                <c:pt idx="65" formatCode="0.00">
                  <c:v>0.82</c:v>
                </c:pt>
                <c:pt idx="66" formatCode="0.00">
                  <c:v>0.76</c:v>
                </c:pt>
                <c:pt idx="67" formatCode="0.00">
                  <c:v>0.79</c:v>
                </c:pt>
                <c:pt idx="68" formatCode="0.00">
                  <c:v>0.78</c:v>
                </c:pt>
                <c:pt idx="69" formatCode="0.00">
                  <c:v>0.82</c:v>
                </c:pt>
                <c:pt idx="70" formatCode="0.00">
                  <c:v>0.72</c:v>
                </c:pt>
                <c:pt idx="71" formatCode="0.00">
                  <c:v>0.76</c:v>
                </c:pt>
                <c:pt idx="72" formatCode="0.00">
                  <c:v>0.73</c:v>
                </c:pt>
                <c:pt idx="73" formatCode="0.00">
                  <c:v>0.64</c:v>
                </c:pt>
                <c:pt idx="74" formatCode="0.00">
                  <c:v>0.82</c:v>
                </c:pt>
                <c:pt idx="75" formatCode="0.00">
                  <c:v>0.72</c:v>
                </c:pt>
                <c:pt idx="76" formatCode="0.00">
                  <c:v>0.71</c:v>
                </c:pt>
                <c:pt idx="77" formatCode="0.00">
                  <c:v>0.78</c:v>
                </c:pt>
                <c:pt idx="78" formatCode="0.00">
                  <c:v>0.77</c:v>
                </c:pt>
                <c:pt idx="79" formatCode="0.00">
                  <c:v>0.77</c:v>
                </c:pt>
                <c:pt idx="80" formatCode="0.00">
                  <c:v>0.75</c:v>
                </c:pt>
                <c:pt idx="81" formatCode="0.00">
                  <c:v>0.79</c:v>
                </c:pt>
                <c:pt idx="82" formatCode="0.00">
                  <c:v>0.84</c:v>
                </c:pt>
                <c:pt idx="83" formatCode="0.00">
                  <c:v>0.81</c:v>
                </c:pt>
                <c:pt idx="84" formatCode="0.00">
                  <c:v>0.78</c:v>
                </c:pt>
                <c:pt idx="85" formatCode="0.00">
                  <c:v>0.63</c:v>
                </c:pt>
                <c:pt idx="86" formatCode="0.00">
                  <c:v>0.72</c:v>
                </c:pt>
                <c:pt idx="87" formatCode="0.00">
                  <c:v>0.76</c:v>
                </c:pt>
                <c:pt idx="88" formatCode="0.00">
                  <c:v>0.75</c:v>
                </c:pt>
                <c:pt idx="89" formatCode="0.00">
                  <c:v>0.82</c:v>
                </c:pt>
                <c:pt idx="90" formatCode="0.00">
                  <c:v>0.78</c:v>
                </c:pt>
                <c:pt idx="91" formatCode="0.00">
                  <c:v>0.77</c:v>
                </c:pt>
                <c:pt idx="92" formatCode="0.00">
                  <c:v>0.69</c:v>
                </c:pt>
                <c:pt idx="93" formatCode="0.00">
                  <c:v>0.75</c:v>
                </c:pt>
                <c:pt idx="94" formatCode="0.00">
                  <c:v>0.71</c:v>
                </c:pt>
                <c:pt idx="95" formatCode="0.00">
                  <c:v>0.68</c:v>
                </c:pt>
                <c:pt idx="96" formatCode="0.00">
                  <c:v>0.71</c:v>
                </c:pt>
                <c:pt idx="97" formatCode="0.00">
                  <c:v>0.68</c:v>
                </c:pt>
                <c:pt idx="98" formatCode="0.00">
                  <c:v>0.84</c:v>
                </c:pt>
                <c:pt idx="99" formatCode="0.00">
                  <c:v>0.78</c:v>
                </c:pt>
                <c:pt idx="100" formatCode="0.00">
                  <c:v>0.81</c:v>
                </c:pt>
                <c:pt idx="101" formatCode="0.00">
                  <c:v>0.85</c:v>
                </c:pt>
                <c:pt idx="102" formatCode="0.00">
                  <c:v>0.79</c:v>
                </c:pt>
                <c:pt idx="103" formatCode="0.00">
                  <c:v>0.84</c:v>
                </c:pt>
                <c:pt idx="104" formatCode="0.00">
                  <c:v>0.81</c:v>
                </c:pt>
                <c:pt idx="105" formatCode="0.00">
                  <c:v>0.87</c:v>
                </c:pt>
                <c:pt idx="106" formatCode="0.00">
                  <c:v>0.81</c:v>
                </c:pt>
                <c:pt idx="107" formatCode="0.00">
                  <c:v>0.81</c:v>
                </c:pt>
                <c:pt idx="108" formatCode="0.00">
                  <c:v>0.83</c:v>
                </c:pt>
                <c:pt idx="109" formatCode="0.00">
                  <c:v>0.76</c:v>
                </c:pt>
                <c:pt idx="110" formatCode="0.00">
                  <c:v>0.82</c:v>
                </c:pt>
                <c:pt idx="111" formatCode="0.00">
                  <c:v>0.88</c:v>
                </c:pt>
                <c:pt idx="112" formatCode="0.00">
                  <c:v>0.86</c:v>
                </c:pt>
                <c:pt idx="113" formatCode="0.00">
                  <c:v>0.91</c:v>
                </c:pt>
                <c:pt idx="114" formatCode="0.00">
                  <c:v>0.88</c:v>
                </c:pt>
                <c:pt idx="115" formatCode="0.00">
                  <c:v>0.87</c:v>
                </c:pt>
                <c:pt idx="116" formatCode="0.00">
                  <c:v>0.85</c:v>
                </c:pt>
                <c:pt idx="117" formatCode="0.00">
                  <c:v>0.9</c:v>
                </c:pt>
                <c:pt idx="118" formatCode="0.00">
                  <c:v>0.76</c:v>
                </c:pt>
                <c:pt idx="119" formatCode="0.00">
                  <c:v>0.86</c:v>
                </c:pt>
                <c:pt idx="120" formatCode="0.00">
                  <c:v>0.82</c:v>
                </c:pt>
                <c:pt idx="121" formatCode="0.00">
                  <c:v>0.76</c:v>
                </c:pt>
                <c:pt idx="122" formatCode="0.00">
                  <c:v>0.9</c:v>
                </c:pt>
                <c:pt idx="123" formatCode="0.00">
                  <c:v>0.9</c:v>
                </c:pt>
                <c:pt idx="124" formatCode="0.00">
                  <c:v>0.9</c:v>
                </c:pt>
                <c:pt idx="125" formatCode="0.00">
                  <c:v>0.95</c:v>
                </c:pt>
                <c:pt idx="126" formatCode="0.00">
                  <c:v>0.96</c:v>
                </c:pt>
                <c:pt idx="127" formatCode="0.00">
                  <c:v>0.87</c:v>
                </c:pt>
                <c:pt idx="128" formatCode="0.00">
                  <c:v>0.97</c:v>
                </c:pt>
                <c:pt idx="129" formatCode="0.00">
                  <c:v>0.93</c:v>
                </c:pt>
                <c:pt idx="130" formatCode="0.00">
                  <c:v>0.92</c:v>
                </c:pt>
                <c:pt idx="131" formatCode="0.00">
                  <c:v>0.95</c:v>
                </c:pt>
                <c:pt idx="132" formatCode="0.00">
                  <c:v>0.92</c:v>
                </c:pt>
                <c:pt idx="133" formatCode="0.00">
                  <c:v>0.86</c:v>
                </c:pt>
                <c:pt idx="134" formatCode="0.00">
                  <c:v>0.99</c:v>
                </c:pt>
                <c:pt idx="135" formatCode="0.00">
                  <c:v>0.92</c:v>
                </c:pt>
                <c:pt idx="136" formatCode="0.00">
                  <c:v>0.9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21105458944557295"/>
          <c:h val="7.6743100266108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  <c:pt idx="1">
                  <c:v>0.47</c:v>
                </c:pt>
                <c:pt idx="2">
                  <c:v>0.47</c:v>
                </c:pt>
                <c:pt idx="3">
                  <c:v>0.47</c:v>
                </c:pt>
                <c:pt idx="4">
                  <c:v>0.48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</c:v>
                </c:pt>
                <c:pt idx="3">
                  <c:v>1.25</c:v>
                </c:pt>
                <c:pt idx="4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4.67</c:v>
                </c:pt>
                <c:pt idx="2">
                  <c:v>7</c:v>
                </c:pt>
                <c:pt idx="3">
                  <c:v>4.67</c:v>
                </c:pt>
                <c:pt idx="4">
                  <c:v>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0.75</c:v>
                </c:pt>
                <c:pt idx="2">
                  <c:v>2</c:v>
                </c:pt>
                <c:pt idx="3">
                  <c:v>1.25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0.32</c:v>
                </c:pt>
                <c:pt idx="2">
                  <c:v>0.33</c:v>
                </c:pt>
                <c:pt idx="3">
                  <c:v>0.34</c:v>
                </c:pt>
                <c:pt idx="4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0.15</c:v>
                </c:pt>
                <c:pt idx="2">
                  <c:v>0.14000000000000001</c:v>
                </c:pt>
                <c:pt idx="3">
                  <c:v>0.13</c:v>
                </c:pt>
                <c:pt idx="4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1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'総合（令和8年）'!$V$407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'総合（令和8年）'!$V$408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'総合（令和8年）'!$V$409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'総合（令和8年）'!$V$410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'総合（令和8年）'!$V$411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'総合（令和8年）'!$W$411:$AH$411</c:f>
              <c:numCache>
                <c:formatCode>0.00_ 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'総合（令和8年）'!$V$406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'総合（令和8年）'!$W$406:$AH$406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年次別!$I$195:$I$338</c:f>
              <c:numCache>
                <c:formatCode>General</c:formatCode>
                <c:ptCount val="144"/>
                <c:pt idx="0">
                  <c:v>0.09</c:v>
                </c:pt>
                <c:pt idx="1">
                  <c:v>0.18</c:v>
                </c:pt>
                <c:pt idx="2">
                  <c:v>0.27</c:v>
                </c:pt>
                <c:pt idx="3">
                  <c:v>0.25</c:v>
                </c:pt>
                <c:pt idx="4">
                  <c:v>0.17</c:v>
                </c:pt>
                <c:pt idx="5">
                  <c:v>0.17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</c:v>
                </c:pt>
                <c:pt idx="10">
                  <c:v>0.42</c:v>
                </c:pt>
                <c:pt idx="11">
                  <c:v>0.33</c:v>
                </c:pt>
                <c:pt idx="12">
                  <c:v>0</c:v>
                </c:pt>
                <c:pt idx="13">
                  <c:v>0.17</c:v>
                </c:pt>
                <c:pt idx="14">
                  <c:v>0.08</c:v>
                </c:pt>
                <c:pt idx="15">
                  <c:v>0.08</c:v>
                </c:pt>
                <c:pt idx="16">
                  <c:v>0.17</c:v>
                </c:pt>
                <c:pt idx="17">
                  <c:v>0.17</c:v>
                </c:pt>
                <c:pt idx="18">
                  <c:v>0.17</c:v>
                </c:pt>
                <c:pt idx="19">
                  <c:v>0.25</c:v>
                </c:pt>
                <c:pt idx="20">
                  <c:v>0.17</c:v>
                </c:pt>
                <c:pt idx="21">
                  <c:v>0.27</c:v>
                </c:pt>
                <c:pt idx="22">
                  <c:v>0</c:v>
                </c:pt>
                <c:pt idx="23">
                  <c:v>0</c:v>
                </c:pt>
                <c:pt idx="24">
                  <c:v>0.18</c:v>
                </c:pt>
                <c:pt idx="25">
                  <c:v>0.08</c:v>
                </c:pt>
                <c:pt idx="26">
                  <c:v>0.17</c:v>
                </c:pt>
                <c:pt idx="27">
                  <c:v>0.2</c:v>
                </c:pt>
                <c:pt idx="28">
                  <c:v>0.1</c:v>
                </c:pt>
                <c:pt idx="29">
                  <c:v>0.33</c:v>
                </c:pt>
                <c:pt idx="30">
                  <c:v>0.08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0.25</c:v>
                </c:pt>
                <c:pt idx="35">
                  <c:v>0.08</c:v>
                </c:pt>
                <c:pt idx="36">
                  <c:v>0.33</c:v>
                </c:pt>
                <c:pt idx="37">
                  <c:v>0.42</c:v>
                </c:pt>
                <c:pt idx="38">
                  <c:v>0.25</c:v>
                </c:pt>
                <c:pt idx="39">
                  <c:v>0.33</c:v>
                </c:pt>
                <c:pt idx="40">
                  <c:v>0.25</c:v>
                </c:pt>
                <c:pt idx="41">
                  <c:v>0.25</c:v>
                </c:pt>
                <c:pt idx="42">
                  <c:v>0.17</c:v>
                </c:pt>
                <c:pt idx="43">
                  <c:v>0.33</c:v>
                </c:pt>
                <c:pt idx="44">
                  <c:v>0.33</c:v>
                </c:pt>
                <c:pt idx="45">
                  <c:v>0.67</c:v>
                </c:pt>
                <c:pt idx="46">
                  <c:v>0.5</c:v>
                </c:pt>
                <c:pt idx="47" formatCode="0.00">
                  <c:v>0.17</c:v>
                </c:pt>
                <c:pt idx="48" formatCode="0.00">
                  <c:v>0.42</c:v>
                </c:pt>
                <c:pt idx="49" formatCode="0.00">
                  <c:v>0.33</c:v>
                </c:pt>
                <c:pt idx="50" formatCode="0.00">
                  <c:v>0.17</c:v>
                </c:pt>
                <c:pt idx="51" formatCode="0.00">
                  <c:v>0.33</c:v>
                </c:pt>
                <c:pt idx="52" formatCode="0.00">
                  <c:v>0.57999999999999996</c:v>
                </c:pt>
                <c:pt idx="53" formatCode="0.00">
                  <c:v>0.25</c:v>
                </c:pt>
                <c:pt idx="54" formatCode="0.00">
                  <c:v>0.08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0.17</c:v>
                </c:pt>
                <c:pt idx="58" formatCode="0.00">
                  <c:v>0.25</c:v>
                </c:pt>
                <c:pt idx="59" formatCode="0.00">
                  <c:v>0.57999999999999996</c:v>
                </c:pt>
                <c:pt idx="60" formatCode="0.00">
                  <c:v>0.57999999999999996</c:v>
                </c:pt>
                <c:pt idx="61" formatCode="0.00">
                  <c:v>0.17</c:v>
                </c:pt>
                <c:pt idx="62" formatCode="0.00">
                  <c:v>0.17</c:v>
                </c:pt>
                <c:pt idx="63" formatCode="0.00">
                  <c:v>0.18</c:v>
                </c:pt>
                <c:pt idx="64" formatCode="0.00">
                  <c:v>0.36</c:v>
                </c:pt>
                <c:pt idx="65" formatCode="0.00">
                  <c:v>0.36</c:v>
                </c:pt>
                <c:pt idx="66" formatCode="0.00">
                  <c:v>0.17</c:v>
                </c:pt>
                <c:pt idx="67" formatCode="0.00">
                  <c:v>0.5</c:v>
                </c:pt>
                <c:pt idx="68" formatCode="0.00">
                  <c:v>0.67</c:v>
                </c:pt>
                <c:pt idx="69" formatCode="0.00">
                  <c:v>0.67</c:v>
                </c:pt>
                <c:pt idx="70" formatCode="0.00">
                  <c:v>0.25</c:v>
                </c:pt>
                <c:pt idx="71" formatCode="0.00">
                  <c:v>0.42</c:v>
                </c:pt>
                <c:pt idx="72" formatCode="0.00">
                  <c:v>0.67</c:v>
                </c:pt>
                <c:pt idx="73" formatCode="0.00">
                  <c:v>0.33</c:v>
                </c:pt>
                <c:pt idx="74" formatCode="0.00">
                  <c:v>0.25</c:v>
                </c:pt>
                <c:pt idx="75" formatCode="0.00">
                  <c:v>0.08</c:v>
                </c:pt>
                <c:pt idx="76" formatCode="0.00">
                  <c:v>0.33</c:v>
                </c:pt>
                <c:pt idx="77" formatCode="0.00">
                  <c:v>0.33</c:v>
                </c:pt>
                <c:pt idx="78" formatCode="0.00">
                  <c:v>0.5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0.33</c:v>
                </c:pt>
                <c:pt idx="82" formatCode="0.00">
                  <c:v>0.08</c:v>
                </c:pt>
                <c:pt idx="83" formatCode="0.00">
                  <c:v>0.17</c:v>
                </c:pt>
                <c:pt idx="84" formatCode="0.00">
                  <c:v>0.25</c:v>
                </c:pt>
                <c:pt idx="85" formatCode="0.00">
                  <c:v>0.08</c:v>
                </c:pt>
                <c:pt idx="86" formatCode="0.00">
                  <c:v>0.17</c:v>
                </c:pt>
                <c:pt idx="87" formatCode="0.00">
                  <c:v>0.17</c:v>
                </c:pt>
                <c:pt idx="88" formatCode="0.00">
                  <c:v>0.25</c:v>
                </c:pt>
                <c:pt idx="89" formatCode="0.00">
                  <c:v>0.17</c:v>
                </c:pt>
                <c:pt idx="90" formatCode="0.00">
                  <c:v>0.5</c:v>
                </c:pt>
                <c:pt idx="91" formatCode="0.00">
                  <c:v>0.25</c:v>
                </c:pt>
                <c:pt idx="92" formatCode="0.00">
                  <c:v>0.67</c:v>
                </c:pt>
                <c:pt idx="93" formatCode="0.00">
                  <c:v>0.42</c:v>
                </c:pt>
                <c:pt idx="94" formatCode="0.00">
                  <c:v>0.17</c:v>
                </c:pt>
                <c:pt idx="95" formatCode="0.00">
                  <c:v>0.33</c:v>
                </c:pt>
                <c:pt idx="96" formatCode="0.00">
                  <c:v>0.25</c:v>
                </c:pt>
                <c:pt idx="97" formatCode="0.00">
                  <c:v>0.42</c:v>
                </c:pt>
                <c:pt idx="98" formatCode="0.00">
                  <c:v>0</c:v>
                </c:pt>
                <c:pt idx="99" formatCode="0.00">
                  <c:v>0.33</c:v>
                </c:pt>
                <c:pt idx="100" formatCode="0.00">
                  <c:v>0.67</c:v>
                </c:pt>
                <c:pt idx="101" formatCode="0.00">
                  <c:v>0.08</c:v>
                </c:pt>
                <c:pt idx="102" formatCode="0.00">
                  <c:v>0.5</c:v>
                </c:pt>
                <c:pt idx="103" formatCode="0.00">
                  <c:v>0.17</c:v>
                </c:pt>
                <c:pt idx="104" formatCode="0.00">
                  <c:v>0.33</c:v>
                </c:pt>
                <c:pt idx="105" formatCode="0.00">
                  <c:v>0.33</c:v>
                </c:pt>
                <c:pt idx="106" formatCode="0.00">
                  <c:v>0.33</c:v>
                </c:pt>
                <c:pt idx="107" formatCode="0.00">
                  <c:v>0.25</c:v>
                </c:pt>
                <c:pt idx="108" formatCode="0.00">
                  <c:v>0.25</c:v>
                </c:pt>
                <c:pt idx="109" formatCode="0.00">
                  <c:v>0.25</c:v>
                </c:pt>
                <c:pt idx="110" formatCode="0.00">
                  <c:v>0.42</c:v>
                </c:pt>
                <c:pt idx="111" formatCode="0.00">
                  <c:v>0.57999999999999996</c:v>
                </c:pt>
                <c:pt idx="112" formatCode="0.00">
                  <c:v>0.33</c:v>
                </c:pt>
                <c:pt idx="113" formatCode="0.00">
                  <c:v>0.5</c:v>
                </c:pt>
                <c:pt idx="114" formatCode="0.00">
                  <c:v>0.42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0.42</c:v>
                </c:pt>
                <c:pt idx="118" formatCode="0.00">
                  <c:v>0.17</c:v>
                </c:pt>
                <c:pt idx="119" formatCode="0.00">
                  <c:v>0.42</c:v>
                </c:pt>
                <c:pt idx="120" formatCode="0.00">
                  <c:v>0.42</c:v>
                </c:pt>
                <c:pt idx="121" formatCode="0.00">
                  <c:v>0.33</c:v>
                </c:pt>
                <c:pt idx="122" formatCode="0.00">
                  <c:v>0.33</c:v>
                </c:pt>
                <c:pt idx="123" formatCode="0.00">
                  <c:v>0.5</c:v>
                </c:pt>
                <c:pt idx="124" formatCode="0.00">
                  <c:v>0.25</c:v>
                </c:pt>
                <c:pt idx="125" formatCode="0.00">
                  <c:v>0.25</c:v>
                </c:pt>
                <c:pt idx="126" formatCode="0.00">
                  <c:v>0.42</c:v>
                </c:pt>
                <c:pt idx="127" formatCode="0.00">
                  <c:v>0.42</c:v>
                </c:pt>
                <c:pt idx="128" formatCode="0.00">
                  <c:v>0.08</c:v>
                </c:pt>
                <c:pt idx="129" formatCode="0.00">
                  <c:v>0.33</c:v>
                </c:pt>
                <c:pt idx="130" formatCode="0.00">
                  <c:v>0.57999999999999996</c:v>
                </c:pt>
                <c:pt idx="131" formatCode="0.00">
                  <c:v>0.57999999999999996</c:v>
                </c:pt>
                <c:pt idx="132" formatCode="0.00">
                  <c:v>0.17</c:v>
                </c:pt>
                <c:pt idx="133" formatCode="0.00">
                  <c:v>0.08</c:v>
                </c:pt>
                <c:pt idx="134" formatCode="0.00">
                  <c:v>0.25</c:v>
                </c:pt>
                <c:pt idx="135" formatCode="0.00">
                  <c:v>0.08</c:v>
                </c:pt>
                <c:pt idx="136" formatCode="0.00">
                  <c:v>0.25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年次別!$J$195:$J$338</c:f>
              <c:numCache>
                <c:formatCode>General</c:formatCode>
                <c:ptCount val="144"/>
                <c:pt idx="0">
                  <c:v>0.47</c:v>
                </c:pt>
                <c:pt idx="1">
                  <c:v>0.48</c:v>
                </c:pt>
                <c:pt idx="2">
                  <c:v>0.51</c:v>
                </c:pt>
                <c:pt idx="3">
                  <c:v>0.47</c:v>
                </c:pt>
                <c:pt idx="4">
                  <c:v>0.5</c:v>
                </c:pt>
                <c:pt idx="5">
                  <c:v>0.48</c:v>
                </c:pt>
                <c:pt idx="6">
                  <c:v>0.52</c:v>
                </c:pt>
                <c:pt idx="7">
                  <c:v>0.48</c:v>
                </c:pt>
                <c:pt idx="8">
                  <c:v>0.5</c:v>
                </c:pt>
                <c:pt idx="9">
                  <c:v>0.54</c:v>
                </c:pt>
                <c:pt idx="10">
                  <c:v>0.5</c:v>
                </c:pt>
                <c:pt idx="11">
                  <c:v>0.44</c:v>
                </c:pt>
                <c:pt idx="12">
                  <c:v>0.45</c:v>
                </c:pt>
                <c:pt idx="13">
                  <c:v>0.44</c:v>
                </c:pt>
                <c:pt idx="14">
                  <c:v>0.46</c:v>
                </c:pt>
                <c:pt idx="15">
                  <c:v>0.46</c:v>
                </c:pt>
                <c:pt idx="16">
                  <c:v>0.55000000000000004</c:v>
                </c:pt>
                <c:pt idx="17">
                  <c:v>0.48</c:v>
                </c:pt>
                <c:pt idx="18">
                  <c:v>0.53</c:v>
                </c:pt>
                <c:pt idx="19">
                  <c:v>0.5</c:v>
                </c:pt>
                <c:pt idx="20">
                  <c:v>0.48</c:v>
                </c:pt>
                <c:pt idx="21">
                  <c:v>0.48</c:v>
                </c:pt>
                <c:pt idx="22">
                  <c:v>0.46</c:v>
                </c:pt>
                <c:pt idx="23">
                  <c:v>0.42</c:v>
                </c:pt>
                <c:pt idx="24">
                  <c:v>0.44</c:v>
                </c:pt>
                <c:pt idx="25">
                  <c:v>0.39</c:v>
                </c:pt>
                <c:pt idx="26">
                  <c:v>0.48</c:v>
                </c:pt>
                <c:pt idx="27">
                  <c:v>0.43</c:v>
                </c:pt>
                <c:pt idx="28">
                  <c:v>0.5</c:v>
                </c:pt>
                <c:pt idx="29">
                  <c:v>0.49</c:v>
                </c:pt>
                <c:pt idx="30">
                  <c:v>0.49</c:v>
                </c:pt>
                <c:pt idx="31">
                  <c:v>0.48</c:v>
                </c:pt>
                <c:pt idx="32">
                  <c:v>0.47</c:v>
                </c:pt>
                <c:pt idx="33">
                  <c:v>0.45</c:v>
                </c:pt>
                <c:pt idx="34">
                  <c:v>0.46</c:v>
                </c:pt>
                <c:pt idx="35">
                  <c:v>0.4</c:v>
                </c:pt>
                <c:pt idx="36">
                  <c:v>0.42</c:v>
                </c:pt>
                <c:pt idx="37">
                  <c:v>0.38</c:v>
                </c:pt>
                <c:pt idx="38">
                  <c:v>0.45</c:v>
                </c:pt>
                <c:pt idx="39">
                  <c:v>0.47</c:v>
                </c:pt>
                <c:pt idx="40">
                  <c:v>0.52</c:v>
                </c:pt>
                <c:pt idx="41">
                  <c:v>0.53</c:v>
                </c:pt>
                <c:pt idx="42">
                  <c:v>0.51</c:v>
                </c:pt>
                <c:pt idx="43">
                  <c:v>0.5</c:v>
                </c:pt>
                <c:pt idx="44">
                  <c:v>0.43</c:v>
                </c:pt>
                <c:pt idx="45">
                  <c:v>0.55000000000000004</c:v>
                </c:pt>
                <c:pt idx="46">
                  <c:v>0.49</c:v>
                </c:pt>
                <c:pt idx="47" formatCode="0.00">
                  <c:v>0.42</c:v>
                </c:pt>
                <c:pt idx="48" formatCode="0.00">
                  <c:v>0.59</c:v>
                </c:pt>
                <c:pt idx="49" formatCode="0.00">
                  <c:v>0.44</c:v>
                </c:pt>
                <c:pt idx="50" formatCode="0.00">
                  <c:v>0.51</c:v>
                </c:pt>
                <c:pt idx="51" formatCode="0.00">
                  <c:v>0.47</c:v>
                </c:pt>
                <c:pt idx="52" formatCode="0.00">
                  <c:v>0.52</c:v>
                </c:pt>
                <c:pt idx="53" formatCode="0.00">
                  <c:v>0.57999999999999996</c:v>
                </c:pt>
                <c:pt idx="54" formatCode="0.00">
                  <c:v>0.6</c:v>
                </c:pt>
                <c:pt idx="55" formatCode="0.00">
                  <c:v>0.54</c:v>
                </c:pt>
                <c:pt idx="56" formatCode="0.00">
                  <c:v>0.55000000000000004</c:v>
                </c:pt>
                <c:pt idx="57" formatCode="0.00">
                  <c:v>0.56000000000000005</c:v>
                </c:pt>
                <c:pt idx="58" formatCode="0.00">
                  <c:v>0.53</c:v>
                </c:pt>
                <c:pt idx="59" formatCode="0.00">
                  <c:v>0.49</c:v>
                </c:pt>
                <c:pt idx="60" formatCode="0.00">
                  <c:v>0.52</c:v>
                </c:pt>
                <c:pt idx="61" formatCode="0.00">
                  <c:v>0.44</c:v>
                </c:pt>
                <c:pt idx="62" formatCode="0.00">
                  <c:v>0.5</c:v>
                </c:pt>
                <c:pt idx="63" formatCode="0.00">
                  <c:v>0.43</c:v>
                </c:pt>
                <c:pt idx="64" formatCode="0.00">
                  <c:v>0.44</c:v>
                </c:pt>
                <c:pt idx="65" formatCode="0.00">
                  <c:v>0.57999999999999996</c:v>
                </c:pt>
                <c:pt idx="66" formatCode="0.00">
                  <c:v>0.48</c:v>
                </c:pt>
                <c:pt idx="67" formatCode="0.00">
                  <c:v>0.47</c:v>
                </c:pt>
                <c:pt idx="68" formatCode="0.00">
                  <c:v>0.53</c:v>
                </c:pt>
                <c:pt idx="69" formatCode="0.00">
                  <c:v>0.52</c:v>
                </c:pt>
                <c:pt idx="70" formatCode="0.00">
                  <c:v>0.41</c:v>
                </c:pt>
                <c:pt idx="71" formatCode="0.00">
                  <c:v>0.46</c:v>
                </c:pt>
                <c:pt idx="72" formatCode="0.00">
                  <c:v>0.45</c:v>
                </c:pt>
                <c:pt idx="73" formatCode="0.00">
                  <c:v>0.42</c:v>
                </c:pt>
                <c:pt idx="74" formatCode="0.00">
                  <c:v>0.47</c:v>
                </c:pt>
                <c:pt idx="75" formatCode="0.00">
                  <c:v>0.51</c:v>
                </c:pt>
                <c:pt idx="76" formatCode="0.00">
                  <c:v>0.49</c:v>
                </c:pt>
                <c:pt idx="77" formatCode="0.00">
                  <c:v>0.48</c:v>
                </c:pt>
                <c:pt idx="78" formatCode="0.00">
                  <c:v>0.48</c:v>
                </c:pt>
                <c:pt idx="79" formatCode="0.00">
                  <c:v>0.5</c:v>
                </c:pt>
                <c:pt idx="80" formatCode="0.00">
                  <c:v>0.46</c:v>
                </c:pt>
                <c:pt idx="81" formatCode="0.00">
                  <c:v>0.51</c:v>
                </c:pt>
                <c:pt idx="82" formatCode="0.00">
                  <c:v>0.49</c:v>
                </c:pt>
                <c:pt idx="83" formatCode="0.00">
                  <c:v>0.44</c:v>
                </c:pt>
                <c:pt idx="84" formatCode="0.00">
                  <c:v>0.43</c:v>
                </c:pt>
                <c:pt idx="85" formatCode="0.00">
                  <c:v>0.38</c:v>
                </c:pt>
                <c:pt idx="86" formatCode="0.00">
                  <c:v>0.46</c:v>
                </c:pt>
                <c:pt idx="87" formatCode="0.00">
                  <c:v>0.47</c:v>
                </c:pt>
                <c:pt idx="88" formatCode="0.00">
                  <c:v>0.53</c:v>
                </c:pt>
                <c:pt idx="89" formatCode="0.00">
                  <c:v>0.59</c:v>
                </c:pt>
                <c:pt idx="90" formatCode="0.00">
                  <c:v>0.53</c:v>
                </c:pt>
                <c:pt idx="91" formatCode="0.00">
                  <c:v>0.56000000000000005</c:v>
                </c:pt>
                <c:pt idx="92" formatCode="0.00">
                  <c:v>0.5</c:v>
                </c:pt>
                <c:pt idx="93" formatCode="0.00">
                  <c:v>0.53</c:v>
                </c:pt>
                <c:pt idx="94" formatCode="0.00">
                  <c:v>0.59</c:v>
                </c:pt>
                <c:pt idx="95" formatCode="0.00">
                  <c:v>0.49</c:v>
                </c:pt>
                <c:pt idx="96" formatCode="0.00">
                  <c:v>0.51</c:v>
                </c:pt>
                <c:pt idx="97" formatCode="0.00">
                  <c:v>0.54</c:v>
                </c:pt>
                <c:pt idx="98" formatCode="0.00">
                  <c:v>0.59</c:v>
                </c:pt>
                <c:pt idx="99" formatCode="0.00">
                  <c:v>0.57999999999999996</c:v>
                </c:pt>
                <c:pt idx="100" formatCode="0.00">
                  <c:v>0.62</c:v>
                </c:pt>
                <c:pt idx="101" formatCode="0.00">
                  <c:v>0.62</c:v>
                </c:pt>
                <c:pt idx="102" formatCode="0.00">
                  <c:v>0.59</c:v>
                </c:pt>
                <c:pt idx="103" formatCode="0.00">
                  <c:v>0.54</c:v>
                </c:pt>
                <c:pt idx="104" formatCode="0.00">
                  <c:v>0.49</c:v>
                </c:pt>
                <c:pt idx="105" formatCode="0.00">
                  <c:v>0.56999999999999995</c:v>
                </c:pt>
                <c:pt idx="106" formatCode="0.00">
                  <c:v>0.54</c:v>
                </c:pt>
                <c:pt idx="107" formatCode="0.00">
                  <c:v>0.52</c:v>
                </c:pt>
                <c:pt idx="108" formatCode="0.00">
                  <c:v>0.51</c:v>
                </c:pt>
                <c:pt idx="109" formatCode="0.00">
                  <c:v>0.5</c:v>
                </c:pt>
                <c:pt idx="110" formatCode="0.00">
                  <c:v>0.51</c:v>
                </c:pt>
                <c:pt idx="111" formatCode="0.00">
                  <c:v>0.57999999999999996</c:v>
                </c:pt>
                <c:pt idx="112" formatCode="0.00">
                  <c:v>0.62</c:v>
                </c:pt>
                <c:pt idx="113" formatCode="0.00">
                  <c:v>0.56000000000000005</c:v>
                </c:pt>
                <c:pt idx="114" formatCode="0.00">
                  <c:v>0.57999999999999996</c:v>
                </c:pt>
                <c:pt idx="115" formatCode="0.00">
                  <c:v>0.51</c:v>
                </c:pt>
                <c:pt idx="116" formatCode="0.00">
                  <c:v>0.53</c:v>
                </c:pt>
                <c:pt idx="117" formatCode="0.00">
                  <c:v>0.57999999999999996</c:v>
                </c:pt>
                <c:pt idx="118" formatCode="0.00">
                  <c:v>0.51</c:v>
                </c:pt>
                <c:pt idx="119" formatCode="0.00">
                  <c:v>0.51</c:v>
                </c:pt>
                <c:pt idx="120" formatCode="0.00">
                  <c:v>0.51</c:v>
                </c:pt>
                <c:pt idx="121" formatCode="0.00">
                  <c:v>0.45</c:v>
                </c:pt>
                <c:pt idx="122" formatCode="0.00">
                  <c:v>0.52</c:v>
                </c:pt>
                <c:pt idx="123" formatCode="0.00">
                  <c:v>0.54</c:v>
                </c:pt>
                <c:pt idx="124" formatCode="0.00">
                  <c:v>0.53</c:v>
                </c:pt>
                <c:pt idx="125" formatCode="0.00">
                  <c:v>0.6</c:v>
                </c:pt>
                <c:pt idx="126" formatCode="0.00">
                  <c:v>0.62</c:v>
                </c:pt>
                <c:pt idx="127" formatCode="0.00">
                  <c:v>0.54</c:v>
                </c:pt>
                <c:pt idx="128" formatCode="0.00">
                  <c:v>0.54</c:v>
                </c:pt>
                <c:pt idx="129" formatCode="0.00">
                  <c:v>0.55000000000000004</c:v>
                </c:pt>
                <c:pt idx="130" formatCode="0.00">
                  <c:v>0.48</c:v>
                </c:pt>
                <c:pt idx="131" formatCode="0.00">
                  <c:v>0.49</c:v>
                </c:pt>
                <c:pt idx="132" formatCode="0.00">
                  <c:v>0.47</c:v>
                </c:pt>
                <c:pt idx="133" formatCode="0.00">
                  <c:v>0.47</c:v>
                </c:pt>
                <c:pt idx="134" formatCode="0.00">
                  <c:v>0.47</c:v>
                </c:pt>
                <c:pt idx="135" formatCode="0.00">
                  <c:v>0.47</c:v>
                </c:pt>
                <c:pt idx="136" formatCode="0.00">
                  <c:v>0.48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10893140100416668"/>
          <c:h val="0.15562008037665914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  <c:pt idx="1">
                  <c:v>0.57999999999999996</c:v>
                </c:pt>
                <c:pt idx="2">
                  <c:v>0.64</c:v>
                </c:pt>
                <c:pt idx="3">
                  <c:v>0.65</c:v>
                </c:pt>
                <c:pt idx="4">
                  <c:v>0.61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0.43</c:v>
                </c:pt>
                <c:pt idx="2">
                  <c:v>0.49</c:v>
                </c:pt>
                <c:pt idx="3">
                  <c:v>0.47</c:v>
                </c:pt>
                <c:pt idx="4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0.18</c:v>
                </c:pt>
                <c:pt idx="4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5</c:v>
                </c:pt>
                <c:pt idx="4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14</c:v>
                </c:pt>
                <c:pt idx="4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8</c:v>
                </c:pt>
                <c:pt idx="3">
                  <c:v>5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  <c:pt idx="4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'総合（令和8年）'!$V$547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'総合（令和8年）'!$V$548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'総合（令和8年）'!$V$549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'総合（令和8年）'!$V$550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'総合（令和8年）'!$V$551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'総合（令和8年）'!$W$551:$AH$551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'総合（令和8年）'!$V$546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'総合（令和8年）'!$W$546:$AH$546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年次別!$K$195:$K$338</c:f>
              <c:numCache>
                <c:formatCode>General</c:formatCode>
                <c:ptCount val="144"/>
                <c:pt idx="0">
                  <c:v>0.27</c:v>
                </c:pt>
                <c:pt idx="1">
                  <c:v>0</c:v>
                </c:pt>
                <c:pt idx="2">
                  <c:v>0.27</c:v>
                </c:pt>
                <c:pt idx="3">
                  <c:v>0.08</c:v>
                </c:pt>
                <c:pt idx="4">
                  <c:v>0.25</c:v>
                </c:pt>
                <c:pt idx="5">
                  <c:v>0.17</c:v>
                </c:pt>
                <c:pt idx="6">
                  <c:v>0.08</c:v>
                </c:pt>
                <c:pt idx="7">
                  <c:v>0.17</c:v>
                </c:pt>
                <c:pt idx="8">
                  <c:v>0.17</c:v>
                </c:pt>
                <c:pt idx="9">
                  <c:v>0.08</c:v>
                </c:pt>
                <c:pt idx="10">
                  <c:v>0.08</c:v>
                </c:pt>
                <c:pt idx="11">
                  <c:v>0.17</c:v>
                </c:pt>
                <c:pt idx="12">
                  <c:v>0.17</c:v>
                </c:pt>
                <c:pt idx="13">
                  <c:v>0</c:v>
                </c:pt>
                <c:pt idx="14">
                  <c:v>0.17</c:v>
                </c:pt>
                <c:pt idx="15">
                  <c:v>0.5</c:v>
                </c:pt>
                <c:pt idx="16">
                  <c:v>0.25</c:v>
                </c:pt>
                <c:pt idx="17">
                  <c:v>0.17</c:v>
                </c:pt>
                <c:pt idx="18">
                  <c:v>0.25</c:v>
                </c:pt>
                <c:pt idx="19">
                  <c:v>0.25</c:v>
                </c:pt>
                <c:pt idx="20">
                  <c:v>0.08</c:v>
                </c:pt>
                <c:pt idx="21">
                  <c:v>0.27</c:v>
                </c:pt>
                <c:pt idx="22">
                  <c:v>0.09</c:v>
                </c:pt>
                <c:pt idx="23">
                  <c:v>0.27</c:v>
                </c:pt>
                <c:pt idx="24">
                  <c:v>0.36</c:v>
                </c:pt>
                <c:pt idx="25">
                  <c:v>0.17</c:v>
                </c:pt>
                <c:pt idx="26">
                  <c:v>0.25</c:v>
                </c:pt>
                <c:pt idx="27">
                  <c:v>0.4</c:v>
                </c:pt>
                <c:pt idx="28">
                  <c:v>0.1</c:v>
                </c:pt>
                <c:pt idx="29">
                  <c:v>0.42</c:v>
                </c:pt>
                <c:pt idx="30">
                  <c:v>0.5</c:v>
                </c:pt>
                <c:pt idx="31">
                  <c:v>0.25</c:v>
                </c:pt>
                <c:pt idx="32">
                  <c:v>0.17</c:v>
                </c:pt>
                <c:pt idx="33">
                  <c:v>0.42</c:v>
                </c:pt>
                <c:pt idx="34">
                  <c:v>0.17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0.08</c:v>
                </c:pt>
                <c:pt idx="39">
                  <c:v>0.08</c:v>
                </c:pt>
                <c:pt idx="40">
                  <c:v>0.33</c:v>
                </c:pt>
                <c:pt idx="41">
                  <c:v>0.08</c:v>
                </c:pt>
                <c:pt idx="42">
                  <c:v>0.17</c:v>
                </c:pt>
                <c:pt idx="43">
                  <c:v>0</c:v>
                </c:pt>
                <c:pt idx="44">
                  <c:v>0</c:v>
                </c:pt>
                <c:pt idx="45">
                  <c:v>0.42</c:v>
                </c:pt>
                <c:pt idx="46">
                  <c:v>0.08</c:v>
                </c:pt>
                <c:pt idx="47" formatCode="0.00">
                  <c:v>0.25</c:v>
                </c:pt>
                <c:pt idx="48" formatCode="0.00">
                  <c:v>0.17</c:v>
                </c:pt>
                <c:pt idx="49" formatCode="0.00">
                  <c:v>0.25</c:v>
                </c:pt>
                <c:pt idx="50" formatCode="0.00">
                  <c:v>0.08</c:v>
                </c:pt>
                <c:pt idx="51" formatCode="0.00">
                  <c:v>0.25</c:v>
                </c:pt>
                <c:pt idx="52" formatCode="0.00">
                  <c:v>0.25</c:v>
                </c:pt>
                <c:pt idx="53" formatCode="0.00">
                  <c:v>0.33</c:v>
                </c:pt>
                <c:pt idx="54" formatCode="0.00">
                  <c:v>0.33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0.17</c:v>
                </c:pt>
                <c:pt idx="59" formatCode="0.00">
                  <c:v>0.42</c:v>
                </c:pt>
                <c:pt idx="60" formatCode="0.00">
                  <c:v>0.33</c:v>
                </c:pt>
                <c:pt idx="61" formatCode="0.00">
                  <c:v>0</c:v>
                </c:pt>
                <c:pt idx="62" formatCode="0.00">
                  <c:v>0.42</c:v>
                </c:pt>
                <c:pt idx="63" formatCode="0.00">
                  <c:v>0</c:v>
                </c:pt>
                <c:pt idx="64" formatCode="0.00">
                  <c:v>0.45</c:v>
                </c:pt>
                <c:pt idx="65" formatCode="0.00">
                  <c:v>0.09</c:v>
                </c:pt>
                <c:pt idx="66" formatCode="0.00">
                  <c:v>0.25</c:v>
                </c:pt>
                <c:pt idx="67" formatCode="0.00">
                  <c:v>0.25</c:v>
                </c:pt>
                <c:pt idx="68" formatCode="0.00">
                  <c:v>0.33</c:v>
                </c:pt>
                <c:pt idx="69" formatCode="0.00">
                  <c:v>0.75</c:v>
                </c:pt>
                <c:pt idx="70" formatCode="0.00">
                  <c:v>0.33</c:v>
                </c:pt>
                <c:pt idx="71" formatCode="0.00">
                  <c:v>0.25</c:v>
                </c:pt>
                <c:pt idx="72" formatCode="0.00">
                  <c:v>0.57999999999999996</c:v>
                </c:pt>
                <c:pt idx="73" formatCode="0.00">
                  <c:v>0.25</c:v>
                </c:pt>
                <c:pt idx="74" formatCode="0.00">
                  <c:v>0.42</c:v>
                </c:pt>
                <c:pt idx="75" formatCode="0.00">
                  <c:v>0.42</c:v>
                </c:pt>
                <c:pt idx="76" formatCode="0.00">
                  <c:v>0.57999999999999996</c:v>
                </c:pt>
                <c:pt idx="77" formatCode="0.00">
                  <c:v>0.33</c:v>
                </c:pt>
                <c:pt idx="78" formatCode="0.00">
                  <c:v>0.17</c:v>
                </c:pt>
                <c:pt idx="79" formatCode="0.00">
                  <c:v>0.67</c:v>
                </c:pt>
                <c:pt idx="80" formatCode="0.00">
                  <c:v>0.25</c:v>
                </c:pt>
                <c:pt idx="81" formatCode="0.00">
                  <c:v>0.5</c:v>
                </c:pt>
                <c:pt idx="82" formatCode="0.00">
                  <c:v>1</c:v>
                </c:pt>
                <c:pt idx="83" formatCode="0.00">
                  <c:v>0.42</c:v>
                </c:pt>
                <c:pt idx="84" formatCode="0.00">
                  <c:v>0.33</c:v>
                </c:pt>
                <c:pt idx="85" formatCode="0.00">
                  <c:v>0.33</c:v>
                </c:pt>
                <c:pt idx="86" formatCode="0.00">
                  <c:v>0.5</c:v>
                </c:pt>
                <c:pt idx="87" formatCode="0.00">
                  <c:v>0.5</c:v>
                </c:pt>
                <c:pt idx="88" formatCode="0.00">
                  <c:v>0.57999999999999996</c:v>
                </c:pt>
                <c:pt idx="89" formatCode="0.00">
                  <c:v>0.33</c:v>
                </c:pt>
                <c:pt idx="90" formatCode="0.00">
                  <c:v>0.5</c:v>
                </c:pt>
                <c:pt idx="91" formatCode="0.00">
                  <c:v>0.67</c:v>
                </c:pt>
                <c:pt idx="92" formatCode="0.00">
                  <c:v>0.5</c:v>
                </c:pt>
                <c:pt idx="93" formatCode="0.00">
                  <c:v>0.17</c:v>
                </c:pt>
                <c:pt idx="94" formatCode="0.00">
                  <c:v>0.42</c:v>
                </c:pt>
                <c:pt idx="95" formatCode="0.00">
                  <c:v>0.75</c:v>
                </c:pt>
                <c:pt idx="96" formatCode="0.00">
                  <c:v>0.75</c:v>
                </c:pt>
                <c:pt idx="97" formatCode="0.00">
                  <c:v>0.57999999999999996</c:v>
                </c:pt>
                <c:pt idx="98" formatCode="0.00">
                  <c:v>0.67</c:v>
                </c:pt>
                <c:pt idx="99" formatCode="0.00">
                  <c:v>0.67</c:v>
                </c:pt>
                <c:pt idx="100" formatCode="0.00">
                  <c:v>0.25</c:v>
                </c:pt>
                <c:pt idx="101" formatCode="0.00">
                  <c:v>0.25</c:v>
                </c:pt>
                <c:pt idx="102" formatCode="0.00">
                  <c:v>0.57999999999999996</c:v>
                </c:pt>
                <c:pt idx="103" formatCode="0.00">
                  <c:v>0.08</c:v>
                </c:pt>
                <c:pt idx="104" formatCode="0.00">
                  <c:v>0.5</c:v>
                </c:pt>
                <c:pt idx="105" formatCode="0.00">
                  <c:v>0.57999999999999996</c:v>
                </c:pt>
                <c:pt idx="106" formatCode="0.00">
                  <c:v>0.83</c:v>
                </c:pt>
                <c:pt idx="107" formatCode="0.00">
                  <c:v>0.5</c:v>
                </c:pt>
                <c:pt idx="108" formatCode="0.00">
                  <c:v>0.33</c:v>
                </c:pt>
                <c:pt idx="109" formatCode="0.00">
                  <c:v>0.25</c:v>
                </c:pt>
                <c:pt idx="110" formatCode="0.00">
                  <c:v>0.25</c:v>
                </c:pt>
                <c:pt idx="111" formatCode="0.00">
                  <c:v>0.25</c:v>
                </c:pt>
                <c:pt idx="112" formatCode="0.00">
                  <c:v>0.57999999999999996</c:v>
                </c:pt>
                <c:pt idx="113" formatCode="0.00">
                  <c:v>0.5</c:v>
                </c:pt>
                <c:pt idx="114" formatCode="0.00">
                  <c:v>0.5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0.33</c:v>
                </c:pt>
                <c:pt idx="118" formatCode="0.00">
                  <c:v>0.33</c:v>
                </c:pt>
                <c:pt idx="119" formatCode="0.00">
                  <c:v>0.67</c:v>
                </c:pt>
                <c:pt idx="120" formatCode="0.00">
                  <c:v>0.17</c:v>
                </c:pt>
                <c:pt idx="121" formatCode="0.00">
                  <c:v>0.17</c:v>
                </c:pt>
                <c:pt idx="122" formatCode="0.00">
                  <c:v>0.17</c:v>
                </c:pt>
                <c:pt idx="123" formatCode="0.00">
                  <c:v>0.33</c:v>
                </c:pt>
                <c:pt idx="124" formatCode="0.00">
                  <c:v>0.33</c:v>
                </c:pt>
                <c:pt idx="125" formatCode="0.00">
                  <c:v>0.42</c:v>
                </c:pt>
                <c:pt idx="126" formatCode="0.00">
                  <c:v>0.33</c:v>
                </c:pt>
                <c:pt idx="127" formatCode="0.00">
                  <c:v>0.5</c:v>
                </c:pt>
                <c:pt idx="128" formatCode="0.00">
                  <c:v>0.25</c:v>
                </c:pt>
                <c:pt idx="129" formatCode="0.00">
                  <c:v>0.08</c:v>
                </c:pt>
                <c:pt idx="130" formatCode="0.00">
                  <c:v>0.33</c:v>
                </c:pt>
                <c:pt idx="131" formatCode="0.00">
                  <c:v>0.33</c:v>
                </c:pt>
                <c:pt idx="132" formatCode="0.00">
                  <c:v>0.33</c:v>
                </c:pt>
                <c:pt idx="133" formatCode="0.00">
                  <c:v>0.25</c:v>
                </c:pt>
                <c:pt idx="134" formatCode="0.00">
                  <c:v>0.25</c:v>
                </c:pt>
                <c:pt idx="135" formatCode="0.00">
                  <c:v>0.5</c:v>
                </c:pt>
                <c:pt idx="136" formatCode="0.00">
                  <c:v>0.33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年次別!$L$195:$L$338</c:f>
              <c:numCache>
                <c:formatCode>General</c:formatCode>
                <c:ptCount val="144"/>
                <c:pt idx="0">
                  <c:v>0.85</c:v>
                </c:pt>
                <c:pt idx="1">
                  <c:v>0.71</c:v>
                </c:pt>
                <c:pt idx="2">
                  <c:v>0.73</c:v>
                </c:pt>
                <c:pt idx="3">
                  <c:v>0.63</c:v>
                </c:pt>
                <c:pt idx="4">
                  <c:v>0.68</c:v>
                </c:pt>
                <c:pt idx="5">
                  <c:v>0.69</c:v>
                </c:pt>
                <c:pt idx="6">
                  <c:v>0.83</c:v>
                </c:pt>
                <c:pt idx="7">
                  <c:v>0.78</c:v>
                </c:pt>
                <c:pt idx="8">
                  <c:v>0.77</c:v>
                </c:pt>
                <c:pt idx="9">
                  <c:v>0.72</c:v>
                </c:pt>
                <c:pt idx="10">
                  <c:v>0.74</c:v>
                </c:pt>
                <c:pt idx="11">
                  <c:v>0.71</c:v>
                </c:pt>
                <c:pt idx="12">
                  <c:v>0.75</c:v>
                </c:pt>
                <c:pt idx="13">
                  <c:v>0.66</c:v>
                </c:pt>
                <c:pt idx="14">
                  <c:v>0.67</c:v>
                </c:pt>
                <c:pt idx="15">
                  <c:v>0.65</c:v>
                </c:pt>
                <c:pt idx="16">
                  <c:v>0.66</c:v>
                </c:pt>
                <c:pt idx="17">
                  <c:v>0.66</c:v>
                </c:pt>
                <c:pt idx="18">
                  <c:v>0.69</c:v>
                </c:pt>
                <c:pt idx="19">
                  <c:v>0.79</c:v>
                </c:pt>
                <c:pt idx="20">
                  <c:v>0.75</c:v>
                </c:pt>
                <c:pt idx="21">
                  <c:v>0.73</c:v>
                </c:pt>
                <c:pt idx="22">
                  <c:v>0.67</c:v>
                </c:pt>
                <c:pt idx="23">
                  <c:v>0.62</c:v>
                </c:pt>
                <c:pt idx="24">
                  <c:v>0.68</c:v>
                </c:pt>
                <c:pt idx="25">
                  <c:v>0.64</c:v>
                </c:pt>
                <c:pt idx="26">
                  <c:v>0.64</c:v>
                </c:pt>
                <c:pt idx="27">
                  <c:v>0.6</c:v>
                </c:pt>
                <c:pt idx="28">
                  <c:v>0.64</c:v>
                </c:pt>
                <c:pt idx="29">
                  <c:v>0.66</c:v>
                </c:pt>
                <c:pt idx="30">
                  <c:v>0.71</c:v>
                </c:pt>
                <c:pt idx="31">
                  <c:v>0.79</c:v>
                </c:pt>
                <c:pt idx="32">
                  <c:v>0.75</c:v>
                </c:pt>
                <c:pt idx="33">
                  <c:v>0.71</c:v>
                </c:pt>
                <c:pt idx="34">
                  <c:v>0.69</c:v>
                </c:pt>
                <c:pt idx="35">
                  <c:v>0.63</c:v>
                </c:pt>
                <c:pt idx="36">
                  <c:v>0.69</c:v>
                </c:pt>
                <c:pt idx="37">
                  <c:v>0.55000000000000004</c:v>
                </c:pt>
                <c:pt idx="38">
                  <c:v>0.67</c:v>
                </c:pt>
                <c:pt idx="39">
                  <c:v>0.61</c:v>
                </c:pt>
                <c:pt idx="40">
                  <c:v>0.72</c:v>
                </c:pt>
                <c:pt idx="41">
                  <c:v>0.65</c:v>
                </c:pt>
                <c:pt idx="42">
                  <c:v>0.71</c:v>
                </c:pt>
                <c:pt idx="43">
                  <c:v>0.82</c:v>
                </c:pt>
                <c:pt idx="44">
                  <c:v>0.72</c:v>
                </c:pt>
                <c:pt idx="45">
                  <c:v>0.72</c:v>
                </c:pt>
                <c:pt idx="46">
                  <c:v>0.67</c:v>
                </c:pt>
                <c:pt idx="47" formatCode="0.00">
                  <c:v>0.69</c:v>
                </c:pt>
                <c:pt idx="48" formatCode="0.00">
                  <c:v>0.76</c:v>
                </c:pt>
                <c:pt idx="49" formatCode="0.00">
                  <c:v>0.63</c:v>
                </c:pt>
                <c:pt idx="50" formatCode="0.00">
                  <c:v>0.67</c:v>
                </c:pt>
                <c:pt idx="51" formatCode="0.00">
                  <c:v>0.7</c:v>
                </c:pt>
                <c:pt idx="52" formatCode="0.00">
                  <c:v>0.71</c:v>
                </c:pt>
                <c:pt idx="53" formatCode="0.00">
                  <c:v>0.65</c:v>
                </c:pt>
                <c:pt idx="54" formatCode="0.00">
                  <c:v>0.77</c:v>
                </c:pt>
                <c:pt idx="55" formatCode="0.00">
                  <c:v>0.76</c:v>
                </c:pt>
                <c:pt idx="56" formatCode="0.00">
                  <c:v>0.71</c:v>
                </c:pt>
                <c:pt idx="57" formatCode="0.00">
                  <c:v>0.68</c:v>
                </c:pt>
                <c:pt idx="58" formatCode="0.00">
                  <c:v>0.6</c:v>
                </c:pt>
                <c:pt idx="59" formatCode="0.00">
                  <c:v>0.69</c:v>
                </c:pt>
                <c:pt idx="60" formatCode="0.00">
                  <c:v>0.79</c:v>
                </c:pt>
                <c:pt idx="61" formatCode="0.00">
                  <c:v>0.65</c:v>
                </c:pt>
                <c:pt idx="62" formatCode="0.00">
                  <c:v>0.61</c:v>
                </c:pt>
                <c:pt idx="63" formatCode="0.00">
                  <c:v>0.6</c:v>
                </c:pt>
                <c:pt idx="64" formatCode="0.00">
                  <c:v>0.55000000000000004</c:v>
                </c:pt>
                <c:pt idx="65" formatCode="0.00">
                  <c:v>0.64</c:v>
                </c:pt>
                <c:pt idx="66" formatCode="0.00">
                  <c:v>0.79</c:v>
                </c:pt>
                <c:pt idx="67" formatCode="0.00">
                  <c:v>0.77</c:v>
                </c:pt>
                <c:pt idx="68" formatCode="0.00">
                  <c:v>0.79</c:v>
                </c:pt>
                <c:pt idx="69" formatCode="0.00">
                  <c:v>0.88</c:v>
                </c:pt>
                <c:pt idx="70" formatCode="0.00">
                  <c:v>0.79</c:v>
                </c:pt>
                <c:pt idx="71" formatCode="0.00">
                  <c:v>0.74</c:v>
                </c:pt>
                <c:pt idx="72" formatCode="0.00">
                  <c:v>0.85</c:v>
                </c:pt>
                <c:pt idx="73" formatCode="0.00">
                  <c:v>0.73</c:v>
                </c:pt>
                <c:pt idx="74" formatCode="0.00">
                  <c:v>0.81</c:v>
                </c:pt>
                <c:pt idx="75" formatCode="0.00">
                  <c:v>0.9</c:v>
                </c:pt>
                <c:pt idx="76" formatCode="0.00">
                  <c:v>0.85</c:v>
                </c:pt>
                <c:pt idx="77" formatCode="0.00">
                  <c:v>0.9</c:v>
                </c:pt>
                <c:pt idx="78" formatCode="0.00">
                  <c:v>1.02</c:v>
                </c:pt>
                <c:pt idx="79" formatCode="0.00">
                  <c:v>0.9</c:v>
                </c:pt>
                <c:pt idx="80" formatCode="0.00">
                  <c:v>0.85</c:v>
                </c:pt>
                <c:pt idx="81" formatCode="0.00">
                  <c:v>0.94</c:v>
                </c:pt>
                <c:pt idx="82" formatCode="0.00">
                  <c:v>0.92</c:v>
                </c:pt>
                <c:pt idx="83" formatCode="0.00">
                  <c:v>0.91</c:v>
                </c:pt>
                <c:pt idx="84" formatCode="0.00">
                  <c:v>0.9</c:v>
                </c:pt>
                <c:pt idx="85" formatCode="0.00">
                  <c:v>0.69</c:v>
                </c:pt>
                <c:pt idx="86" formatCode="0.00">
                  <c:v>0.81</c:v>
                </c:pt>
                <c:pt idx="87" formatCode="0.00">
                  <c:v>0.8</c:v>
                </c:pt>
                <c:pt idx="88" formatCode="0.00">
                  <c:v>0.85</c:v>
                </c:pt>
                <c:pt idx="89" formatCode="0.00">
                  <c:v>0.89</c:v>
                </c:pt>
                <c:pt idx="90" formatCode="0.00">
                  <c:v>0.93</c:v>
                </c:pt>
                <c:pt idx="91" formatCode="0.00">
                  <c:v>0.86</c:v>
                </c:pt>
                <c:pt idx="92" formatCode="0.00">
                  <c:v>0.86</c:v>
                </c:pt>
                <c:pt idx="93" formatCode="0.00">
                  <c:v>0.93</c:v>
                </c:pt>
                <c:pt idx="94" formatCode="0.00">
                  <c:v>0.85</c:v>
                </c:pt>
                <c:pt idx="95" formatCode="0.00">
                  <c:v>0.79</c:v>
                </c:pt>
                <c:pt idx="96" formatCode="0.00">
                  <c:v>0.86</c:v>
                </c:pt>
                <c:pt idx="97" formatCode="0.00">
                  <c:v>0.7</c:v>
                </c:pt>
                <c:pt idx="98" formatCode="0.00">
                  <c:v>0.88</c:v>
                </c:pt>
                <c:pt idx="99" formatCode="0.00">
                  <c:v>0.79</c:v>
                </c:pt>
                <c:pt idx="100" formatCode="0.00">
                  <c:v>0.85</c:v>
                </c:pt>
                <c:pt idx="101" formatCode="0.00">
                  <c:v>0.79</c:v>
                </c:pt>
                <c:pt idx="102" formatCode="0.00">
                  <c:v>0.8</c:v>
                </c:pt>
                <c:pt idx="103" formatCode="0.00">
                  <c:v>0.84</c:v>
                </c:pt>
                <c:pt idx="104" formatCode="0.00">
                  <c:v>0.83</c:v>
                </c:pt>
                <c:pt idx="105" formatCode="0.00">
                  <c:v>0.83</c:v>
                </c:pt>
                <c:pt idx="106" formatCode="0.00">
                  <c:v>0.84</c:v>
                </c:pt>
                <c:pt idx="107" formatCode="0.00">
                  <c:v>0.81</c:v>
                </c:pt>
                <c:pt idx="108" formatCode="0.00">
                  <c:v>0.87</c:v>
                </c:pt>
                <c:pt idx="109" formatCode="0.00">
                  <c:v>0.76</c:v>
                </c:pt>
                <c:pt idx="110" formatCode="0.00">
                  <c:v>0.75</c:v>
                </c:pt>
                <c:pt idx="111" formatCode="0.00">
                  <c:v>0.7</c:v>
                </c:pt>
                <c:pt idx="112" formatCode="0.00">
                  <c:v>0.76</c:v>
                </c:pt>
                <c:pt idx="113" formatCode="0.00">
                  <c:v>0.73</c:v>
                </c:pt>
                <c:pt idx="114" formatCode="0.00">
                  <c:v>0.78</c:v>
                </c:pt>
                <c:pt idx="115" formatCode="0.00">
                  <c:v>0.76</c:v>
                </c:pt>
                <c:pt idx="116" formatCode="0.00">
                  <c:v>0.73</c:v>
                </c:pt>
                <c:pt idx="117" formatCode="0.00">
                  <c:v>0.75</c:v>
                </c:pt>
                <c:pt idx="118" formatCode="0.00">
                  <c:v>0.65</c:v>
                </c:pt>
                <c:pt idx="119" formatCode="0.00">
                  <c:v>0.69</c:v>
                </c:pt>
                <c:pt idx="120" formatCode="0.00">
                  <c:v>0.72</c:v>
                </c:pt>
                <c:pt idx="121" formatCode="0.00">
                  <c:v>0.54</c:v>
                </c:pt>
                <c:pt idx="122" formatCode="0.00">
                  <c:v>0.59</c:v>
                </c:pt>
                <c:pt idx="123" formatCode="0.00">
                  <c:v>0.63</c:v>
                </c:pt>
                <c:pt idx="124" formatCode="0.00">
                  <c:v>0.72</c:v>
                </c:pt>
                <c:pt idx="125" formatCode="0.00">
                  <c:v>0.73</c:v>
                </c:pt>
                <c:pt idx="126" formatCode="0.00">
                  <c:v>0.8</c:v>
                </c:pt>
                <c:pt idx="127" formatCode="0.00">
                  <c:v>0.76</c:v>
                </c:pt>
                <c:pt idx="128" formatCode="0.00">
                  <c:v>0.83</c:v>
                </c:pt>
                <c:pt idx="129" formatCode="0.00">
                  <c:v>0.78</c:v>
                </c:pt>
                <c:pt idx="130" formatCode="0.00">
                  <c:v>0.66</c:v>
                </c:pt>
                <c:pt idx="131" formatCode="0.00">
                  <c:v>0.59</c:v>
                </c:pt>
                <c:pt idx="132" formatCode="0.00">
                  <c:v>0.74</c:v>
                </c:pt>
                <c:pt idx="133" formatCode="0.00">
                  <c:v>0.57999999999999996</c:v>
                </c:pt>
                <c:pt idx="134" formatCode="0.00">
                  <c:v>0.64</c:v>
                </c:pt>
                <c:pt idx="135" formatCode="0.00">
                  <c:v>0.65</c:v>
                </c:pt>
                <c:pt idx="136" formatCode="0.00">
                  <c:v>0.61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113341431841416"/>
          <c:h val="0.16369422182014065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  <c:pt idx="1">
                  <c:v>2.68</c:v>
                </c:pt>
                <c:pt idx="2">
                  <c:v>2.6</c:v>
                </c:pt>
                <c:pt idx="3">
                  <c:v>2.41</c:v>
                </c:pt>
                <c:pt idx="4">
                  <c:v>2.5499999999999998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  <c:pt idx="4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17</c:v>
                </c:pt>
                <c:pt idx="2">
                  <c:v>8</c:v>
                </c:pt>
                <c:pt idx="3">
                  <c:v>11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'総合（令和8年）'!$W$657:$AH$657</c:f>
              <c:numCache>
                <c:formatCode>0.00_ 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'総合（令和8年）'!$W$652:$AH$652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年次別!$M$195:$M$338</c:f>
              <c:numCache>
                <c:formatCode>General</c:formatCode>
                <c:ptCount val="144"/>
                <c:pt idx="0">
                  <c:v>3.71</c:v>
                </c:pt>
                <c:pt idx="1">
                  <c:v>3.14</c:v>
                </c:pt>
                <c:pt idx="2">
                  <c:v>3.29</c:v>
                </c:pt>
                <c:pt idx="3">
                  <c:v>4.29</c:v>
                </c:pt>
                <c:pt idx="4">
                  <c:v>5.14</c:v>
                </c:pt>
                <c:pt idx="5">
                  <c:v>5.57</c:v>
                </c:pt>
                <c:pt idx="6">
                  <c:v>4.1399999999999997</c:v>
                </c:pt>
                <c:pt idx="7">
                  <c:v>4.29</c:v>
                </c:pt>
                <c:pt idx="8">
                  <c:v>5.14</c:v>
                </c:pt>
                <c:pt idx="9">
                  <c:v>2.29</c:v>
                </c:pt>
                <c:pt idx="10">
                  <c:v>3.86</c:v>
                </c:pt>
                <c:pt idx="11">
                  <c:v>4.29</c:v>
                </c:pt>
                <c:pt idx="12">
                  <c:v>5</c:v>
                </c:pt>
                <c:pt idx="13">
                  <c:v>5.14</c:v>
                </c:pt>
                <c:pt idx="14">
                  <c:v>3</c:v>
                </c:pt>
                <c:pt idx="15">
                  <c:v>3.57</c:v>
                </c:pt>
                <c:pt idx="16">
                  <c:v>5.14</c:v>
                </c:pt>
                <c:pt idx="17">
                  <c:v>6.29</c:v>
                </c:pt>
                <c:pt idx="18">
                  <c:v>5.29</c:v>
                </c:pt>
                <c:pt idx="19">
                  <c:v>4.1399999999999997</c:v>
                </c:pt>
                <c:pt idx="20">
                  <c:v>6.71</c:v>
                </c:pt>
                <c:pt idx="21">
                  <c:v>6.43</c:v>
                </c:pt>
                <c:pt idx="22">
                  <c:v>6.43</c:v>
                </c:pt>
                <c:pt idx="23">
                  <c:v>5.29</c:v>
                </c:pt>
                <c:pt idx="24">
                  <c:v>5</c:v>
                </c:pt>
                <c:pt idx="25">
                  <c:v>4.29</c:v>
                </c:pt>
                <c:pt idx="26">
                  <c:v>3.71</c:v>
                </c:pt>
                <c:pt idx="27">
                  <c:v>4.43</c:v>
                </c:pt>
                <c:pt idx="28">
                  <c:v>4.43</c:v>
                </c:pt>
                <c:pt idx="29">
                  <c:v>5.86</c:v>
                </c:pt>
                <c:pt idx="30">
                  <c:v>4.8600000000000003</c:v>
                </c:pt>
                <c:pt idx="31">
                  <c:v>6.71</c:v>
                </c:pt>
                <c:pt idx="32">
                  <c:v>6.29</c:v>
                </c:pt>
                <c:pt idx="33">
                  <c:v>6.71</c:v>
                </c:pt>
                <c:pt idx="34">
                  <c:v>6.29</c:v>
                </c:pt>
                <c:pt idx="35">
                  <c:v>4.43</c:v>
                </c:pt>
                <c:pt idx="36">
                  <c:v>6.29</c:v>
                </c:pt>
                <c:pt idx="37">
                  <c:v>8.86</c:v>
                </c:pt>
                <c:pt idx="38">
                  <c:v>7.14</c:v>
                </c:pt>
                <c:pt idx="39">
                  <c:v>4.57</c:v>
                </c:pt>
                <c:pt idx="40">
                  <c:v>6.29</c:v>
                </c:pt>
                <c:pt idx="41">
                  <c:v>6.71</c:v>
                </c:pt>
                <c:pt idx="42">
                  <c:v>5.43</c:v>
                </c:pt>
                <c:pt idx="43">
                  <c:v>6</c:v>
                </c:pt>
                <c:pt idx="44">
                  <c:v>5.71</c:v>
                </c:pt>
                <c:pt idx="45">
                  <c:v>6.71</c:v>
                </c:pt>
                <c:pt idx="46">
                  <c:v>4.43</c:v>
                </c:pt>
                <c:pt idx="47" formatCode="0.00">
                  <c:v>4.57</c:v>
                </c:pt>
                <c:pt idx="48" formatCode="0.00">
                  <c:v>5.57</c:v>
                </c:pt>
                <c:pt idx="49" formatCode="0.00">
                  <c:v>6.29</c:v>
                </c:pt>
                <c:pt idx="50" formatCode="0.00">
                  <c:v>6.43</c:v>
                </c:pt>
                <c:pt idx="51" formatCode="0.00">
                  <c:v>4.71</c:v>
                </c:pt>
                <c:pt idx="52" formatCode="0.00">
                  <c:v>6.14</c:v>
                </c:pt>
                <c:pt idx="53" formatCode="0.00">
                  <c:v>6</c:v>
                </c:pt>
                <c:pt idx="54" formatCode="0.00">
                  <c:v>7.57</c:v>
                </c:pt>
                <c:pt idx="55" formatCode="0.00">
                  <c:v>7</c:v>
                </c:pt>
                <c:pt idx="56" formatCode="0.00">
                  <c:v>8.43</c:v>
                </c:pt>
                <c:pt idx="57" formatCode="0.00">
                  <c:v>6.71</c:v>
                </c:pt>
                <c:pt idx="58" formatCode="0.00">
                  <c:v>6.57</c:v>
                </c:pt>
                <c:pt idx="59" formatCode="0.00">
                  <c:v>6.57</c:v>
                </c:pt>
                <c:pt idx="60" formatCode="0.00">
                  <c:v>8.57</c:v>
                </c:pt>
                <c:pt idx="61" formatCode="0.00">
                  <c:v>5.86</c:v>
                </c:pt>
                <c:pt idx="62" formatCode="0.00">
                  <c:v>6.71</c:v>
                </c:pt>
                <c:pt idx="63" formatCode="0.00">
                  <c:v>5.29</c:v>
                </c:pt>
                <c:pt idx="64" formatCode="0.00">
                  <c:v>4.29</c:v>
                </c:pt>
                <c:pt idx="65" formatCode="0.00">
                  <c:v>5.71</c:v>
                </c:pt>
                <c:pt idx="66" formatCode="0.00">
                  <c:v>7.43</c:v>
                </c:pt>
                <c:pt idx="67" formatCode="0.00">
                  <c:v>3.29</c:v>
                </c:pt>
                <c:pt idx="68" formatCode="0.00">
                  <c:v>5.71</c:v>
                </c:pt>
                <c:pt idx="69" formatCode="0.00">
                  <c:v>4.1399999999999997</c:v>
                </c:pt>
                <c:pt idx="70" formatCode="0.00">
                  <c:v>5.43</c:v>
                </c:pt>
                <c:pt idx="71" formatCode="0.00">
                  <c:v>6</c:v>
                </c:pt>
                <c:pt idx="72" formatCode="0.00">
                  <c:v>6.14</c:v>
                </c:pt>
                <c:pt idx="73" formatCode="0.00">
                  <c:v>5.29</c:v>
                </c:pt>
                <c:pt idx="74" formatCode="0.00">
                  <c:v>4.8600000000000003</c:v>
                </c:pt>
                <c:pt idx="75" formatCode="0.00">
                  <c:v>3.71</c:v>
                </c:pt>
                <c:pt idx="76" formatCode="0.00">
                  <c:v>5.86</c:v>
                </c:pt>
                <c:pt idx="77" formatCode="0.00">
                  <c:v>5.57</c:v>
                </c:pt>
                <c:pt idx="78" formatCode="0.00">
                  <c:v>5.86</c:v>
                </c:pt>
                <c:pt idx="79" formatCode="0.00">
                  <c:v>3.57</c:v>
                </c:pt>
                <c:pt idx="80" formatCode="0.00">
                  <c:v>4.57</c:v>
                </c:pt>
                <c:pt idx="81" formatCode="0.00">
                  <c:v>4.29</c:v>
                </c:pt>
                <c:pt idx="82" formatCode="0.00">
                  <c:v>3.57</c:v>
                </c:pt>
                <c:pt idx="83" formatCode="0.00">
                  <c:v>6.14</c:v>
                </c:pt>
                <c:pt idx="84" formatCode="0.00">
                  <c:v>4.1399999999999997</c:v>
                </c:pt>
                <c:pt idx="85" formatCode="0.00">
                  <c:v>3.86</c:v>
                </c:pt>
                <c:pt idx="86" formatCode="0.00">
                  <c:v>4.71</c:v>
                </c:pt>
                <c:pt idx="87" formatCode="0.00">
                  <c:v>5.43</c:v>
                </c:pt>
                <c:pt idx="88" formatCode="0.00">
                  <c:v>4.71</c:v>
                </c:pt>
                <c:pt idx="89" formatCode="0.00">
                  <c:v>4.43</c:v>
                </c:pt>
                <c:pt idx="90" formatCode="0.00">
                  <c:v>2.71</c:v>
                </c:pt>
                <c:pt idx="91" formatCode="0.00">
                  <c:v>4.29</c:v>
                </c:pt>
                <c:pt idx="92" formatCode="0.00">
                  <c:v>4</c:v>
                </c:pt>
                <c:pt idx="93" formatCode="0.00">
                  <c:v>4.43</c:v>
                </c:pt>
                <c:pt idx="94" formatCode="0.00">
                  <c:v>3.71</c:v>
                </c:pt>
                <c:pt idx="95" formatCode="0.00">
                  <c:v>4.1399999999999997</c:v>
                </c:pt>
                <c:pt idx="96" formatCode="0.00">
                  <c:v>3.71</c:v>
                </c:pt>
                <c:pt idx="97" formatCode="0.00">
                  <c:v>3.14</c:v>
                </c:pt>
                <c:pt idx="98" formatCode="0.00">
                  <c:v>2.86</c:v>
                </c:pt>
                <c:pt idx="99" formatCode="0.00">
                  <c:v>3.86</c:v>
                </c:pt>
                <c:pt idx="100" formatCode="0.00">
                  <c:v>5.29</c:v>
                </c:pt>
                <c:pt idx="101" formatCode="0.00">
                  <c:v>4.57</c:v>
                </c:pt>
                <c:pt idx="102" formatCode="0.00">
                  <c:v>5.29</c:v>
                </c:pt>
                <c:pt idx="103" formatCode="0.00">
                  <c:v>5</c:v>
                </c:pt>
                <c:pt idx="104" formatCode="0.00">
                  <c:v>4.43</c:v>
                </c:pt>
                <c:pt idx="105" formatCode="0.00">
                  <c:v>5.86</c:v>
                </c:pt>
                <c:pt idx="106" formatCode="0.00">
                  <c:v>5</c:v>
                </c:pt>
                <c:pt idx="107" formatCode="0.00">
                  <c:v>4.71</c:v>
                </c:pt>
                <c:pt idx="108" formatCode="0.00">
                  <c:v>4.57</c:v>
                </c:pt>
                <c:pt idx="109" formatCode="0.00">
                  <c:v>4.29</c:v>
                </c:pt>
                <c:pt idx="110" formatCode="0.00">
                  <c:v>4</c:v>
                </c:pt>
                <c:pt idx="111" formatCode="0.00">
                  <c:v>6.57</c:v>
                </c:pt>
                <c:pt idx="112" formatCode="0.00">
                  <c:v>3.57</c:v>
                </c:pt>
                <c:pt idx="113" formatCode="0.00">
                  <c:v>4.71</c:v>
                </c:pt>
                <c:pt idx="114" formatCode="0.00">
                  <c:v>4.1399999999999997</c:v>
                </c:pt>
                <c:pt idx="115" formatCode="0.00">
                  <c:v>4.57</c:v>
                </c:pt>
                <c:pt idx="116" formatCode="0.00">
                  <c:v>4.29</c:v>
                </c:pt>
                <c:pt idx="117" formatCode="0.00">
                  <c:v>4</c:v>
                </c:pt>
                <c:pt idx="118" formatCode="0.00">
                  <c:v>3.71</c:v>
                </c:pt>
                <c:pt idx="119" formatCode="0.00">
                  <c:v>3.71</c:v>
                </c:pt>
                <c:pt idx="120" formatCode="0.00">
                  <c:v>5.29</c:v>
                </c:pt>
                <c:pt idx="121" formatCode="0.00">
                  <c:v>3.86</c:v>
                </c:pt>
                <c:pt idx="122" formatCode="0.00">
                  <c:v>3.86</c:v>
                </c:pt>
                <c:pt idx="123" formatCode="0.00">
                  <c:v>5</c:v>
                </c:pt>
                <c:pt idx="124" formatCode="0.00">
                  <c:v>4.1399999999999997</c:v>
                </c:pt>
                <c:pt idx="125" formatCode="0.00">
                  <c:v>4.29</c:v>
                </c:pt>
                <c:pt idx="126" formatCode="0.00">
                  <c:v>4.29</c:v>
                </c:pt>
                <c:pt idx="127" formatCode="0.00">
                  <c:v>3.29</c:v>
                </c:pt>
                <c:pt idx="128" formatCode="0.00">
                  <c:v>3.86</c:v>
                </c:pt>
                <c:pt idx="129" formatCode="0.00">
                  <c:v>3.29</c:v>
                </c:pt>
                <c:pt idx="130" formatCode="0.00">
                  <c:v>2.14</c:v>
                </c:pt>
                <c:pt idx="131" formatCode="0.00">
                  <c:v>2.14</c:v>
                </c:pt>
                <c:pt idx="132" formatCode="0.00">
                  <c:v>4</c:v>
                </c:pt>
                <c:pt idx="133" formatCode="0.00">
                  <c:v>4.29</c:v>
                </c:pt>
                <c:pt idx="134" formatCode="0.00">
                  <c:v>2.86</c:v>
                </c:pt>
                <c:pt idx="135" formatCode="0.00">
                  <c:v>3</c:v>
                </c:pt>
                <c:pt idx="136" formatCode="0.00">
                  <c:v>2.4300000000000002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年次別!$N$195:$N$338</c:f>
              <c:numCache>
                <c:formatCode>General</c:formatCode>
                <c:ptCount val="144"/>
                <c:pt idx="0">
                  <c:v>3.04</c:v>
                </c:pt>
                <c:pt idx="1">
                  <c:v>3.05</c:v>
                </c:pt>
                <c:pt idx="2">
                  <c:v>3.06</c:v>
                </c:pt>
                <c:pt idx="3">
                  <c:v>2.77</c:v>
                </c:pt>
                <c:pt idx="4">
                  <c:v>2.71</c:v>
                </c:pt>
                <c:pt idx="5">
                  <c:v>2.87</c:v>
                </c:pt>
                <c:pt idx="6">
                  <c:v>2.93</c:v>
                </c:pt>
                <c:pt idx="7">
                  <c:v>3.09</c:v>
                </c:pt>
                <c:pt idx="8">
                  <c:v>2.99</c:v>
                </c:pt>
                <c:pt idx="9">
                  <c:v>2.91</c:v>
                </c:pt>
                <c:pt idx="10">
                  <c:v>2.82</c:v>
                </c:pt>
                <c:pt idx="11">
                  <c:v>2.87</c:v>
                </c:pt>
                <c:pt idx="12">
                  <c:v>2.84</c:v>
                </c:pt>
                <c:pt idx="13">
                  <c:v>2.85</c:v>
                </c:pt>
                <c:pt idx="14">
                  <c:v>2.92</c:v>
                </c:pt>
                <c:pt idx="15">
                  <c:v>2.68</c:v>
                </c:pt>
                <c:pt idx="16">
                  <c:v>2.77</c:v>
                </c:pt>
                <c:pt idx="17">
                  <c:v>2.71</c:v>
                </c:pt>
                <c:pt idx="18">
                  <c:v>2.69</c:v>
                </c:pt>
                <c:pt idx="19">
                  <c:v>2.93</c:v>
                </c:pt>
                <c:pt idx="20">
                  <c:v>2.8</c:v>
                </c:pt>
                <c:pt idx="21">
                  <c:v>2.89</c:v>
                </c:pt>
                <c:pt idx="22">
                  <c:v>2.8</c:v>
                </c:pt>
                <c:pt idx="23">
                  <c:v>2.77</c:v>
                </c:pt>
                <c:pt idx="24">
                  <c:v>2.91</c:v>
                </c:pt>
                <c:pt idx="25">
                  <c:v>2.68</c:v>
                </c:pt>
                <c:pt idx="26">
                  <c:v>2.76</c:v>
                </c:pt>
                <c:pt idx="27">
                  <c:v>2.72</c:v>
                </c:pt>
                <c:pt idx="28">
                  <c:v>2.86</c:v>
                </c:pt>
                <c:pt idx="29">
                  <c:v>2.92</c:v>
                </c:pt>
                <c:pt idx="30">
                  <c:v>2.87</c:v>
                </c:pt>
                <c:pt idx="31">
                  <c:v>2.79</c:v>
                </c:pt>
                <c:pt idx="32">
                  <c:v>2.86</c:v>
                </c:pt>
                <c:pt idx="33">
                  <c:v>2.92</c:v>
                </c:pt>
                <c:pt idx="34">
                  <c:v>2.84</c:v>
                </c:pt>
                <c:pt idx="35">
                  <c:v>2.84</c:v>
                </c:pt>
                <c:pt idx="36">
                  <c:v>2.85</c:v>
                </c:pt>
                <c:pt idx="37">
                  <c:v>2.77</c:v>
                </c:pt>
                <c:pt idx="38">
                  <c:v>2.93</c:v>
                </c:pt>
                <c:pt idx="39">
                  <c:v>2.65</c:v>
                </c:pt>
                <c:pt idx="40">
                  <c:v>2.85</c:v>
                </c:pt>
                <c:pt idx="41">
                  <c:v>2.72</c:v>
                </c:pt>
                <c:pt idx="42">
                  <c:v>2.69</c:v>
                </c:pt>
                <c:pt idx="43">
                  <c:v>2.94</c:v>
                </c:pt>
                <c:pt idx="44">
                  <c:v>2.66</c:v>
                </c:pt>
                <c:pt idx="45">
                  <c:v>2.89</c:v>
                </c:pt>
                <c:pt idx="46">
                  <c:v>2.82</c:v>
                </c:pt>
                <c:pt idx="47" formatCode="0.00">
                  <c:v>2.8</c:v>
                </c:pt>
                <c:pt idx="48" formatCode="0.00">
                  <c:v>2.93</c:v>
                </c:pt>
                <c:pt idx="49" formatCode="0.00">
                  <c:v>2.63</c:v>
                </c:pt>
                <c:pt idx="50" formatCode="0.00">
                  <c:v>2.71</c:v>
                </c:pt>
                <c:pt idx="51" formatCode="0.00">
                  <c:v>2.78</c:v>
                </c:pt>
                <c:pt idx="52" formatCode="0.00">
                  <c:v>2.74</c:v>
                </c:pt>
                <c:pt idx="53" formatCode="0.00">
                  <c:v>2.69</c:v>
                </c:pt>
                <c:pt idx="54" formatCode="0.00">
                  <c:v>2.85</c:v>
                </c:pt>
                <c:pt idx="55" formatCode="0.00">
                  <c:v>3.08</c:v>
                </c:pt>
                <c:pt idx="56" formatCode="0.00">
                  <c:v>2.85</c:v>
                </c:pt>
                <c:pt idx="57" formatCode="0.00">
                  <c:v>2.86</c:v>
                </c:pt>
                <c:pt idx="58" formatCode="0.00">
                  <c:v>2.81</c:v>
                </c:pt>
                <c:pt idx="59" formatCode="0.00">
                  <c:v>2.7</c:v>
                </c:pt>
                <c:pt idx="60" formatCode="0.00">
                  <c:v>2.82</c:v>
                </c:pt>
                <c:pt idx="61" formatCode="0.00">
                  <c:v>2.65</c:v>
                </c:pt>
                <c:pt idx="62" formatCode="0.00">
                  <c:v>2.5499999999999998</c:v>
                </c:pt>
                <c:pt idx="63" formatCode="0.00">
                  <c:v>2.34</c:v>
                </c:pt>
                <c:pt idx="64" formatCode="0.00">
                  <c:v>2.44</c:v>
                </c:pt>
                <c:pt idx="65" formatCode="0.00">
                  <c:v>2.62</c:v>
                </c:pt>
                <c:pt idx="66" formatCode="0.00">
                  <c:v>2.66</c:v>
                </c:pt>
                <c:pt idx="67" formatCode="0.00">
                  <c:v>2.54</c:v>
                </c:pt>
                <c:pt idx="68" formatCode="0.00">
                  <c:v>2.59</c:v>
                </c:pt>
                <c:pt idx="69" formatCode="0.00">
                  <c:v>2.69</c:v>
                </c:pt>
                <c:pt idx="70" formatCode="0.00">
                  <c:v>2.4500000000000002</c:v>
                </c:pt>
                <c:pt idx="71" formatCode="0.00">
                  <c:v>2.54</c:v>
                </c:pt>
                <c:pt idx="72" formatCode="0.00">
                  <c:v>2.75</c:v>
                </c:pt>
                <c:pt idx="73" formatCode="0.00">
                  <c:v>2.44</c:v>
                </c:pt>
                <c:pt idx="74" formatCode="0.00">
                  <c:v>2.73</c:v>
                </c:pt>
                <c:pt idx="75" formatCode="0.00">
                  <c:v>2.39</c:v>
                </c:pt>
                <c:pt idx="76" formatCode="0.00">
                  <c:v>2.29</c:v>
                </c:pt>
                <c:pt idx="77" formatCode="0.00">
                  <c:v>2.4900000000000002</c:v>
                </c:pt>
                <c:pt idx="78" formatCode="0.00">
                  <c:v>2.54</c:v>
                </c:pt>
                <c:pt idx="79" formatCode="0.00">
                  <c:v>2.61</c:v>
                </c:pt>
                <c:pt idx="80" formatCode="0.00">
                  <c:v>2.4900000000000002</c:v>
                </c:pt>
                <c:pt idx="81" formatCode="0.00">
                  <c:v>2.5299999999999998</c:v>
                </c:pt>
                <c:pt idx="82" formatCode="0.00">
                  <c:v>2.48</c:v>
                </c:pt>
                <c:pt idx="83" formatCode="0.00">
                  <c:v>2.52</c:v>
                </c:pt>
                <c:pt idx="84" formatCode="0.00">
                  <c:v>2.57</c:v>
                </c:pt>
                <c:pt idx="85" formatCode="0.00">
                  <c:v>2.38</c:v>
                </c:pt>
                <c:pt idx="86" formatCode="0.00">
                  <c:v>2.63</c:v>
                </c:pt>
                <c:pt idx="87" formatCode="0.00">
                  <c:v>2.39</c:v>
                </c:pt>
                <c:pt idx="88" formatCode="0.00">
                  <c:v>2.5299999999999998</c:v>
                </c:pt>
                <c:pt idx="89" formatCode="0.00">
                  <c:v>2.6</c:v>
                </c:pt>
                <c:pt idx="90" formatCode="0.00">
                  <c:v>2.46</c:v>
                </c:pt>
                <c:pt idx="91" formatCode="0.00">
                  <c:v>2.66</c:v>
                </c:pt>
                <c:pt idx="92" formatCode="0.00">
                  <c:v>2.75</c:v>
                </c:pt>
                <c:pt idx="93" formatCode="0.00">
                  <c:v>2.62</c:v>
                </c:pt>
                <c:pt idx="94" formatCode="0.00">
                  <c:v>2.5499999999999998</c:v>
                </c:pt>
                <c:pt idx="95" formatCode="0.00">
                  <c:v>2.59</c:v>
                </c:pt>
                <c:pt idx="96" formatCode="0.00">
                  <c:v>3.05</c:v>
                </c:pt>
                <c:pt idx="97" formatCode="0.00">
                  <c:v>2.5299999999999998</c:v>
                </c:pt>
                <c:pt idx="98" formatCode="0.00">
                  <c:v>2.5499999999999998</c:v>
                </c:pt>
                <c:pt idx="99" formatCode="0.00">
                  <c:v>2.14</c:v>
                </c:pt>
                <c:pt idx="100" formatCode="0.00">
                  <c:v>2.54</c:v>
                </c:pt>
                <c:pt idx="101" formatCode="0.00">
                  <c:v>2.5499999999999998</c:v>
                </c:pt>
                <c:pt idx="102" formatCode="0.00">
                  <c:v>2.61</c:v>
                </c:pt>
                <c:pt idx="103" formatCode="0.00">
                  <c:v>2.79</c:v>
                </c:pt>
                <c:pt idx="104" formatCode="0.00">
                  <c:v>2.69</c:v>
                </c:pt>
                <c:pt idx="105" formatCode="0.00">
                  <c:v>2.83</c:v>
                </c:pt>
                <c:pt idx="106" formatCode="0.00">
                  <c:v>2.58</c:v>
                </c:pt>
                <c:pt idx="107" formatCode="0.00">
                  <c:v>2.84</c:v>
                </c:pt>
                <c:pt idx="108" formatCode="0.00">
                  <c:v>2.78</c:v>
                </c:pt>
                <c:pt idx="109" formatCode="0.00">
                  <c:v>2.77</c:v>
                </c:pt>
                <c:pt idx="110" formatCode="0.00">
                  <c:v>2.82</c:v>
                </c:pt>
                <c:pt idx="111" formatCode="0.00">
                  <c:v>2.65</c:v>
                </c:pt>
                <c:pt idx="112" formatCode="0.00">
                  <c:v>2.66</c:v>
                </c:pt>
                <c:pt idx="113" formatCode="0.00">
                  <c:v>2.54</c:v>
                </c:pt>
                <c:pt idx="114" formatCode="0.00">
                  <c:v>2.86</c:v>
                </c:pt>
                <c:pt idx="115" formatCode="0.00">
                  <c:v>2.78</c:v>
                </c:pt>
                <c:pt idx="116" formatCode="0.00">
                  <c:v>2.57</c:v>
                </c:pt>
                <c:pt idx="117" formatCode="0.00">
                  <c:v>2.77</c:v>
                </c:pt>
                <c:pt idx="118" formatCode="0.00">
                  <c:v>2.5299999999999998</c:v>
                </c:pt>
                <c:pt idx="119" formatCode="0.00">
                  <c:v>2.75</c:v>
                </c:pt>
                <c:pt idx="120" formatCode="0.00">
                  <c:v>3.13</c:v>
                </c:pt>
                <c:pt idx="121" formatCode="0.00">
                  <c:v>2.62</c:v>
                </c:pt>
                <c:pt idx="122" formatCode="0.00">
                  <c:v>2.8</c:v>
                </c:pt>
                <c:pt idx="123" formatCode="0.00">
                  <c:v>2.75</c:v>
                </c:pt>
                <c:pt idx="124" formatCode="0.00">
                  <c:v>2.63</c:v>
                </c:pt>
                <c:pt idx="125" formatCode="0.00">
                  <c:v>2.4900000000000002</c:v>
                </c:pt>
                <c:pt idx="126" formatCode="0.00">
                  <c:v>2.78</c:v>
                </c:pt>
                <c:pt idx="127" formatCode="0.00">
                  <c:v>2.64</c:v>
                </c:pt>
                <c:pt idx="128" formatCode="0.00">
                  <c:v>2.63</c:v>
                </c:pt>
                <c:pt idx="129" formatCode="0.00">
                  <c:v>2.48</c:v>
                </c:pt>
                <c:pt idx="130" formatCode="0.00">
                  <c:v>2.57</c:v>
                </c:pt>
                <c:pt idx="131" formatCode="0.00">
                  <c:v>2.73</c:v>
                </c:pt>
                <c:pt idx="132" formatCode="0.00">
                  <c:v>2.83</c:v>
                </c:pt>
                <c:pt idx="133" formatCode="0.00">
                  <c:v>2.68</c:v>
                </c:pt>
                <c:pt idx="134" formatCode="0.00">
                  <c:v>2.6</c:v>
                </c:pt>
                <c:pt idx="135" formatCode="0.00">
                  <c:v>2.41</c:v>
                </c:pt>
                <c:pt idx="136" formatCode="0.00">
                  <c:v>2.5499999999999998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3794102583473"/>
          <c:h val="7.723718781939627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  <c:pt idx="1">
                  <c:v>0.05</c:v>
                </c:pt>
                <c:pt idx="2">
                  <c:v>0.06</c:v>
                </c:pt>
                <c:pt idx="3">
                  <c:v>0.06</c:v>
                </c:pt>
                <c:pt idx="4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'総合（令和8年）'!$W$797:$AH$797</c:f>
              <c:numCache>
                <c:formatCode>0.00_ 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'総合（令和8年）'!$W$792:$AH$792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年次別!$O$195:$O$338</c:f>
              <c:numCache>
                <c:formatCode>General</c:formatCode>
                <c:ptCount val="144"/>
                <c:pt idx="0">
                  <c:v>2.14</c:v>
                </c:pt>
                <c:pt idx="1">
                  <c:v>1.86</c:v>
                </c:pt>
                <c:pt idx="2">
                  <c:v>1</c:v>
                </c:pt>
                <c:pt idx="3">
                  <c:v>2.4300000000000002</c:v>
                </c:pt>
                <c:pt idx="4">
                  <c:v>2.86</c:v>
                </c:pt>
                <c:pt idx="5">
                  <c:v>1.57</c:v>
                </c:pt>
                <c:pt idx="6">
                  <c:v>1.1399999999999999</c:v>
                </c:pt>
                <c:pt idx="7">
                  <c:v>1.43</c:v>
                </c:pt>
                <c:pt idx="8">
                  <c:v>1.29</c:v>
                </c:pt>
                <c:pt idx="9">
                  <c:v>1.57</c:v>
                </c:pt>
                <c:pt idx="10">
                  <c:v>0.86</c:v>
                </c:pt>
                <c:pt idx="11">
                  <c:v>1.71</c:v>
                </c:pt>
                <c:pt idx="12">
                  <c:v>2</c:v>
                </c:pt>
                <c:pt idx="13">
                  <c:v>2.29</c:v>
                </c:pt>
                <c:pt idx="14">
                  <c:v>2</c:v>
                </c:pt>
                <c:pt idx="15">
                  <c:v>1.43</c:v>
                </c:pt>
                <c:pt idx="16">
                  <c:v>1.57</c:v>
                </c:pt>
                <c:pt idx="17">
                  <c:v>3</c:v>
                </c:pt>
                <c:pt idx="18">
                  <c:v>1.57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1.1399999999999999</c:v>
                </c:pt>
                <c:pt idx="22">
                  <c:v>1.1399999999999999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1.57</c:v>
                </c:pt>
                <c:pt idx="26">
                  <c:v>2</c:v>
                </c:pt>
                <c:pt idx="27">
                  <c:v>0.86</c:v>
                </c:pt>
                <c:pt idx="28">
                  <c:v>0.86</c:v>
                </c:pt>
                <c:pt idx="29">
                  <c:v>0.43</c:v>
                </c:pt>
                <c:pt idx="30">
                  <c:v>1.57</c:v>
                </c:pt>
                <c:pt idx="31">
                  <c:v>0.56999999999999995</c:v>
                </c:pt>
                <c:pt idx="32">
                  <c:v>1.43</c:v>
                </c:pt>
                <c:pt idx="33">
                  <c:v>0.71</c:v>
                </c:pt>
                <c:pt idx="34">
                  <c:v>1.86</c:v>
                </c:pt>
                <c:pt idx="35">
                  <c:v>1.57</c:v>
                </c:pt>
                <c:pt idx="36">
                  <c:v>1.29</c:v>
                </c:pt>
                <c:pt idx="37">
                  <c:v>1.29</c:v>
                </c:pt>
                <c:pt idx="38">
                  <c:v>0.86</c:v>
                </c:pt>
                <c:pt idx="39">
                  <c:v>0.56999999999999995</c:v>
                </c:pt>
                <c:pt idx="40">
                  <c:v>1.43</c:v>
                </c:pt>
                <c:pt idx="41">
                  <c:v>2.29</c:v>
                </c:pt>
                <c:pt idx="42">
                  <c:v>1.57</c:v>
                </c:pt>
                <c:pt idx="43">
                  <c:v>1.57</c:v>
                </c:pt>
                <c:pt idx="44">
                  <c:v>1.43</c:v>
                </c:pt>
                <c:pt idx="45">
                  <c:v>1.86</c:v>
                </c:pt>
                <c:pt idx="46">
                  <c:v>0.86</c:v>
                </c:pt>
                <c:pt idx="47" formatCode="0.00">
                  <c:v>2.4300000000000002</c:v>
                </c:pt>
                <c:pt idx="48" formatCode="0.00">
                  <c:v>1.86</c:v>
                </c:pt>
                <c:pt idx="49" formatCode="0.00">
                  <c:v>1</c:v>
                </c:pt>
                <c:pt idx="50" formatCode="0.00">
                  <c:v>1.43</c:v>
                </c:pt>
                <c:pt idx="51" formatCode="0.00">
                  <c:v>0.71</c:v>
                </c:pt>
                <c:pt idx="52" formatCode="0.00">
                  <c:v>0.71</c:v>
                </c:pt>
                <c:pt idx="53" formatCode="0.00">
                  <c:v>1.1399999999999999</c:v>
                </c:pt>
                <c:pt idx="54" formatCode="0.00">
                  <c:v>0.86</c:v>
                </c:pt>
                <c:pt idx="55" formatCode="0.00">
                  <c:v>1.1399999999999999</c:v>
                </c:pt>
                <c:pt idx="56" formatCode="0.00">
                  <c:v>1.1399999999999999</c:v>
                </c:pt>
                <c:pt idx="57" formatCode="0.00">
                  <c:v>1.1399999999999999</c:v>
                </c:pt>
                <c:pt idx="58" formatCode="0.00">
                  <c:v>1.57</c:v>
                </c:pt>
                <c:pt idx="59" formatCode="0.00">
                  <c:v>1.1399999999999999</c:v>
                </c:pt>
                <c:pt idx="60" formatCode="0.00">
                  <c:v>1</c:v>
                </c:pt>
                <c:pt idx="61" formatCode="0.00">
                  <c:v>0.86</c:v>
                </c:pt>
                <c:pt idx="62" formatCode="0.00">
                  <c:v>1.1399999999999999</c:v>
                </c:pt>
                <c:pt idx="63" formatCode="0.00">
                  <c:v>0.14000000000000001</c:v>
                </c:pt>
                <c:pt idx="64" formatCode="0.00">
                  <c:v>0.71</c:v>
                </c:pt>
                <c:pt idx="65" formatCode="0.00">
                  <c:v>0.43</c:v>
                </c:pt>
                <c:pt idx="66" formatCode="0.00">
                  <c:v>1.29</c:v>
                </c:pt>
                <c:pt idx="67" formatCode="0.00">
                  <c:v>0.14000000000000001</c:v>
                </c:pt>
                <c:pt idx="68" formatCode="0.00">
                  <c:v>0.86</c:v>
                </c:pt>
                <c:pt idx="69" formatCode="0.00">
                  <c:v>0.43</c:v>
                </c:pt>
                <c:pt idx="70" formatCode="0.00">
                  <c:v>1</c:v>
                </c:pt>
                <c:pt idx="71" formatCode="0.00">
                  <c:v>0.71</c:v>
                </c:pt>
                <c:pt idx="72" formatCode="0.00">
                  <c:v>0.56999999999999995</c:v>
                </c:pt>
                <c:pt idx="73" formatCode="0.00">
                  <c:v>0.28999999999999998</c:v>
                </c:pt>
                <c:pt idx="74" formatCode="0.00">
                  <c:v>1</c:v>
                </c:pt>
                <c:pt idx="75" formatCode="0.00">
                  <c:v>0.28999999999999998</c:v>
                </c:pt>
                <c:pt idx="76" formatCode="0.00">
                  <c:v>0.56999999999999995</c:v>
                </c:pt>
                <c:pt idx="77" formatCode="0.00">
                  <c:v>0.43</c:v>
                </c:pt>
                <c:pt idx="78" formatCode="0.00">
                  <c:v>0.28999999999999998</c:v>
                </c:pt>
                <c:pt idx="79" formatCode="0.00">
                  <c:v>0.43</c:v>
                </c:pt>
                <c:pt idx="80" formatCode="0.00">
                  <c:v>0.86</c:v>
                </c:pt>
                <c:pt idx="81" formatCode="0.00">
                  <c:v>0.43</c:v>
                </c:pt>
                <c:pt idx="82" formatCode="0.00">
                  <c:v>0.43</c:v>
                </c:pt>
                <c:pt idx="83" formatCode="0.00">
                  <c:v>0.43</c:v>
                </c:pt>
                <c:pt idx="84" formatCode="0.00">
                  <c:v>0.43</c:v>
                </c:pt>
                <c:pt idx="85" formatCode="0.00">
                  <c:v>0</c:v>
                </c:pt>
                <c:pt idx="86" formatCode="0.00">
                  <c:v>0.14000000000000001</c:v>
                </c:pt>
                <c:pt idx="87" formatCode="0.00">
                  <c:v>0.14000000000000001</c:v>
                </c:pt>
                <c:pt idx="88" formatCode="0.00">
                  <c:v>0.71</c:v>
                </c:pt>
                <c:pt idx="89" formatCode="0.00">
                  <c:v>0.43</c:v>
                </c:pt>
                <c:pt idx="90" formatCode="0.00">
                  <c:v>0.14000000000000001</c:v>
                </c:pt>
                <c:pt idx="91" formatCode="0.00">
                  <c:v>0.43</c:v>
                </c:pt>
                <c:pt idx="92" formatCode="0.00">
                  <c:v>0.28999999999999998</c:v>
                </c:pt>
                <c:pt idx="93" formatCode="0.00">
                  <c:v>0.28999999999999998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0.86</c:v>
                </c:pt>
                <c:pt idx="97" formatCode="0.00">
                  <c:v>0.56999999999999995</c:v>
                </c:pt>
                <c:pt idx="98" formatCode="0.00">
                  <c:v>0.71</c:v>
                </c:pt>
                <c:pt idx="99" formatCode="0.00">
                  <c:v>1.29</c:v>
                </c:pt>
                <c:pt idx="100" formatCode="0.00">
                  <c:v>0.86</c:v>
                </c:pt>
                <c:pt idx="101" formatCode="0.00">
                  <c:v>0.28999999999999998</c:v>
                </c:pt>
                <c:pt idx="102" formatCode="0.00">
                  <c:v>0.71</c:v>
                </c:pt>
                <c:pt idx="103" formatCode="0.00">
                  <c:v>0.14000000000000001</c:v>
                </c:pt>
                <c:pt idx="104" formatCode="0.00">
                  <c:v>0</c:v>
                </c:pt>
                <c:pt idx="105" formatCode="0.00">
                  <c:v>0.71</c:v>
                </c:pt>
                <c:pt idx="106" formatCode="0.00">
                  <c:v>0.28999999999999998</c:v>
                </c:pt>
                <c:pt idx="107" formatCode="0.00">
                  <c:v>0.56999999999999995</c:v>
                </c:pt>
                <c:pt idx="108" formatCode="0.00">
                  <c:v>0.28999999999999998</c:v>
                </c:pt>
                <c:pt idx="109" formatCode="0.00">
                  <c:v>0.28999999999999998</c:v>
                </c:pt>
                <c:pt idx="110" formatCode="0.00">
                  <c:v>0.28999999999999998</c:v>
                </c:pt>
                <c:pt idx="111" formatCode="0.00">
                  <c:v>0.28999999999999998</c:v>
                </c:pt>
                <c:pt idx="112" formatCode="0.00">
                  <c:v>0.14000000000000001</c:v>
                </c:pt>
                <c:pt idx="113" formatCode="0.00">
                  <c:v>0.14000000000000001</c:v>
                </c:pt>
                <c:pt idx="114" formatCode="0.00">
                  <c:v>0</c:v>
                </c:pt>
                <c:pt idx="115" formatCode="0.00">
                  <c:v>0.14000000000000001</c:v>
                </c:pt>
                <c:pt idx="116" formatCode="0.00">
                  <c:v>0.43</c:v>
                </c:pt>
                <c:pt idx="117" formatCode="0.00">
                  <c:v>0.28999999999999998</c:v>
                </c:pt>
                <c:pt idx="118" formatCode="0.00">
                  <c:v>0.43</c:v>
                </c:pt>
                <c:pt idx="119" formatCode="0.00">
                  <c:v>1</c:v>
                </c:pt>
                <c:pt idx="120" formatCode="0.00">
                  <c:v>0.43</c:v>
                </c:pt>
                <c:pt idx="121" formatCode="0.00">
                  <c:v>0.56999999999999995</c:v>
                </c:pt>
                <c:pt idx="122" formatCode="0.00">
                  <c:v>0.56999999999999995</c:v>
                </c:pt>
                <c:pt idx="123" formatCode="0.00">
                  <c:v>0.14000000000000001</c:v>
                </c:pt>
                <c:pt idx="124" formatCode="0.00">
                  <c:v>0.14000000000000001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0.14000000000000001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0.14000000000000001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0.43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年次別!$P$195:$P$338</c:f>
              <c:numCache>
                <c:formatCode>General</c:formatCode>
                <c:ptCount val="144"/>
                <c:pt idx="0">
                  <c:v>0.39</c:v>
                </c:pt>
                <c:pt idx="1">
                  <c:v>0.34</c:v>
                </c:pt>
                <c:pt idx="2">
                  <c:v>0.32</c:v>
                </c:pt>
                <c:pt idx="3">
                  <c:v>0.36</c:v>
                </c:pt>
                <c:pt idx="4">
                  <c:v>0.39</c:v>
                </c:pt>
                <c:pt idx="5">
                  <c:v>0.38</c:v>
                </c:pt>
                <c:pt idx="6">
                  <c:v>0.34</c:v>
                </c:pt>
                <c:pt idx="7">
                  <c:v>0.27</c:v>
                </c:pt>
                <c:pt idx="8">
                  <c:v>0.27</c:v>
                </c:pt>
                <c:pt idx="9">
                  <c:v>0.36</c:v>
                </c:pt>
                <c:pt idx="10">
                  <c:v>0.34</c:v>
                </c:pt>
                <c:pt idx="11">
                  <c:v>0.41</c:v>
                </c:pt>
                <c:pt idx="12">
                  <c:v>0.36</c:v>
                </c:pt>
                <c:pt idx="13">
                  <c:v>0.36</c:v>
                </c:pt>
                <c:pt idx="14">
                  <c:v>0.3</c:v>
                </c:pt>
                <c:pt idx="15">
                  <c:v>0.37</c:v>
                </c:pt>
                <c:pt idx="16">
                  <c:v>0.35</c:v>
                </c:pt>
                <c:pt idx="17">
                  <c:v>0.36</c:v>
                </c:pt>
                <c:pt idx="18">
                  <c:v>0.31</c:v>
                </c:pt>
                <c:pt idx="19">
                  <c:v>0.33</c:v>
                </c:pt>
                <c:pt idx="20">
                  <c:v>0.32</c:v>
                </c:pt>
                <c:pt idx="21">
                  <c:v>0.31</c:v>
                </c:pt>
                <c:pt idx="22">
                  <c:v>0.33</c:v>
                </c:pt>
                <c:pt idx="23">
                  <c:v>0.35</c:v>
                </c:pt>
                <c:pt idx="24">
                  <c:v>0.34</c:v>
                </c:pt>
                <c:pt idx="25">
                  <c:v>0.34</c:v>
                </c:pt>
                <c:pt idx="26">
                  <c:v>0.32</c:v>
                </c:pt>
                <c:pt idx="27">
                  <c:v>0.36</c:v>
                </c:pt>
                <c:pt idx="28">
                  <c:v>0.41</c:v>
                </c:pt>
                <c:pt idx="29">
                  <c:v>0.33</c:v>
                </c:pt>
                <c:pt idx="30">
                  <c:v>0.28999999999999998</c:v>
                </c:pt>
                <c:pt idx="31">
                  <c:v>0.36</c:v>
                </c:pt>
                <c:pt idx="32">
                  <c:v>0.35</c:v>
                </c:pt>
                <c:pt idx="33">
                  <c:v>0.31</c:v>
                </c:pt>
                <c:pt idx="34">
                  <c:v>0.32</c:v>
                </c:pt>
                <c:pt idx="35">
                  <c:v>0.34</c:v>
                </c:pt>
                <c:pt idx="36">
                  <c:v>0.4</c:v>
                </c:pt>
                <c:pt idx="37">
                  <c:v>0.33</c:v>
                </c:pt>
                <c:pt idx="38">
                  <c:v>0.32</c:v>
                </c:pt>
                <c:pt idx="39">
                  <c:v>0.37</c:v>
                </c:pt>
                <c:pt idx="40">
                  <c:v>0.36</c:v>
                </c:pt>
                <c:pt idx="41">
                  <c:v>0.31</c:v>
                </c:pt>
                <c:pt idx="42">
                  <c:v>0.32</c:v>
                </c:pt>
                <c:pt idx="43">
                  <c:v>0.3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0.31</c:v>
                </c:pt>
                <c:pt idx="47" formatCode="0.00">
                  <c:v>0.26</c:v>
                </c:pt>
                <c:pt idx="48" formatCode="0.00">
                  <c:v>0.37</c:v>
                </c:pt>
                <c:pt idx="49" formatCode="0.00">
                  <c:v>0.3</c:v>
                </c:pt>
                <c:pt idx="50" formatCode="0.00">
                  <c:v>0.25</c:v>
                </c:pt>
                <c:pt idx="51" formatCode="0.00">
                  <c:v>0.3</c:v>
                </c:pt>
                <c:pt idx="52" formatCode="0.00">
                  <c:v>0.34</c:v>
                </c:pt>
                <c:pt idx="53" formatCode="0.00">
                  <c:v>0.32</c:v>
                </c:pt>
                <c:pt idx="54" formatCode="0.00">
                  <c:v>0.27</c:v>
                </c:pt>
                <c:pt idx="55" formatCode="0.00">
                  <c:v>0.27</c:v>
                </c:pt>
                <c:pt idx="56" formatCode="0.00">
                  <c:v>0.27</c:v>
                </c:pt>
                <c:pt idx="57" formatCode="0.00">
                  <c:v>0.33</c:v>
                </c:pt>
                <c:pt idx="58" formatCode="0.00">
                  <c:v>0.28999999999999998</c:v>
                </c:pt>
                <c:pt idx="59" formatCode="0.00">
                  <c:v>0.3</c:v>
                </c:pt>
                <c:pt idx="60" formatCode="0.00">
                  <c:v>0.25</c:v>
                </c:pt>
                <c:pt idx="61" formatCode="0.00">
                  <c:v>0.21</c:v>
                </c:pt>
                <c:pt idx="62" formatCode="0.00">
                  <c:v>0.24</c:v>
                </c:pt>
                <c:pt idx="63" formatCode="0.00">
                  <c:v>0.14000000000000001</c:v>
                </c:pt>
                <c:pt idx="64" formatCode="0.00">
                  <c:v>0.11</c:v>
                </c:pt>
                <c:pt idx="65" formatCode="0.00">
                  <c:v>0.09</c:v>
                </c:pt>
                <c:pt idx="66" formatCode="0.00">
                  <c:v>0.13</c:v>
                </c:pt>
                <c:pt idx="67" formatCode="0.00">
                  <c:v>0.08</c:v>
                </c:pt>
                <c:pt idx="68" formatCode="0.00">
                  <c:v>0.09</c:v>
                </c:pt>
                <c:pt idx="69" formatCode="0.00">
                  <c:v>0.12</c:v>
                </c:pt>
                <c:pt idx="70" formatCode="0.00">
                  <c:v>0.21</c:v>
                </c:pt>
                <c:pt idx="71" formatCode="0.00">
                  <c:v>0.13</c:v>
                </c:pt>
                <c:pt idx="72" formatCode="0.00">
                  <c:v>0.09</c:v>
                </c:pt>
                <c:pt idx="73" formatCode="0.00">
                  <c:v>0.1</c:v>
                </c:pt>
                <c:pt idx="74" formatCode="0.00">
                  <c:v>0.13</c:v>
                </c:pt>
                <c:pt idx="75" formatCode="0.00">
                  <c:v>0.16</c:v>
                </c:pt>
                <c:pt idx="76" formatCode="0.00">
                  <c:v>0.19</c:v>
                </c:pt>
                <c:pt idx="77" formatCode="0.00">
                  <c:v>0.21</c:v>
                </c:pt>
                <c:pt idx="78" formatCode="0.00">
                  <c:v>0.17</c:v>
                </c:pt>
                <c:pt idx="79" formatCode="0.00">
                  <c:v>0.17</c:v>
                </c:pt>
                <c:pt idx="80" formatCode="0.00">
                  <c:v>0.12</c:v>
                </c:pt>
                <c:pt idx="81" formatCode="0.00">
                  <c:v>0.13</c:v>
                </c:pt>
                <c:pt idx="82" formatCode="0.00">
                  <c:v>0.14000000000000001</c:v>
                </c:pt>
                <c:pt idx="83" formatCode="0.00">
                  <c:v>0.14000000000000001</c:v>
                </c:pt>
                <c:pt idx="84" formatCode="0.00">
                  <c:v>0.09</c:v>
                </c:pt>
                <c:pt idx="85" formatCode="0.00">
                  <c:v>0.06</c:v>
                </c:pt>
                <c:pt idx="86" formatCode="0.00">
                  <c:v>0.09</c:v>
                </c:pt>
                <c:pt idx="87" formatCode="0.00">
                  <c:v>0.08</c:v>
                </c:pt>
                <c:pt idx="88" formatCode="0.00">
                  <c:v>0.13</c:v>
                </c:pt>
                <c:pt idx="89" formatCode="0.00">
                  <c:v>0.12</c:v>
                </c:pt>
                <c:pt idx="90" formatCode="0.00">
                  <c:v>0.13</c:v>
                </c:pt>
                <c:pt idx="91" formatCode="0.00">
                  <c:v>0.11</c:v>
                </c:pt>
                <c:pt idx="92" formatCode="0.00">
                  <c:v>0.1</c:v>
                </c:pt>
                <c:pt idx="93" formatCode="0.00">
                  <c:v>0.17</c:v>
                </c:pt>
                <c:pt idx="94" formatCode="0.00">
                  <c:v>0.2</c:v>
                </c:pt>
                <c:pt idx="95" formatCode="0.00">
                  <c:v>0.17</c:v>
                </c:pt>
                <c:pt idx="96" formatCode="0.00">
                  <c:v>0.15</c:v>
                </c:pt>
                <c:pt idx="97" formatCode="0.00">
                  <c:v>0.15</c:v>
                </c:pt>
                <c:pt idx="98" formatCode="0.00">
                  <c:v>0.13</c:v>
                </c:pt>
                <c:pt idx="99" formatCode="0.00">
                  <c:v>0.12</c:v>
                </c:pt>
                <c:pt idx="100" formatCode="0.00">
                  <c:v>0.24</c:v>
                </c:pt>
                <c:pt idx="101" formatCode="0.00">
                  <c:v>0.2</c:v>
                </c:pt>
                <c:pt idx="102" formatCode="0.00">
                  <c:v>0.22</c:v>
                </c:pt>
                <c:pt idx="103" formatCode="0.00">
                  <c:v>0.21</c:v>
                </c:pt>
                <c:pt idx="104" formatCode="0.00">
                  <c:v>0.17</c:v>
                </c:pt>
                <c:pt idx="105" formatCode="0.00">
                  <c:v>0.15</c:v>
                </c:pt>
                <c:pt idx="106" formatCode="0.00">
                  <c:v>0.15</c:v>
                </c:pt>
                <c:pt idx="107" formatCode="0.00">
                  <c:v>0.18</c:v>
                </c:pt>
                <c:pt idx="108" formatCode="0.00">
                  <c:v>0.17</c:v>
                </c:pt>
                <c:pt idx="109" formatCode="0.00">
                  <c:v>0.15</c:v>
                </c:pt>
                <c:pt idx="110" formatCode="0.00">
                  <c:v>0.13</c:v>
                </c:pt>
                <c:pt idx="111" formatCode="0.00">
                  <c:v>0.19</c:v>
                </c:pt>
                <c:pt idx="112" formatCode="0.00">
                  <c:v>0.2</c:v>
                </c:pt>
                <c:pt idx="113" formatCode="0.00">
                  <c:v>0.16</c:v>
                </c:pt>
                <c:pt idx="114" formatCode="0.00">
                  <c:v>0.16</c:v>
                </c:pt>
                <c:pt idx="115" formatCode="0.00">
                  <c:v>0.11</c:v>
                </c:pt>
                <c:pt idx="116" formatCode="0.00">
                  <c:v>0.09</c:v>
                </c:pt>
                <c:pt idx="117" formatCode="0.00">
                  <c:v>0.14000000000000001</c:v>
                </c:pt>
                <c:pt idx="118" formatCode="0.00">
                  <c:v>0.17</c:v>
                </c:pt>
                <c:pt idx="119" formatCode="0.00">
                  <c:v>0.18</c:v>
                </c:pt>
                <c:pt idx="120" formatCode="0.00">
                  <c:v>0.24</c:v>
                </c:pt>
                <c:pt idx="121" formatCode="0.00">
                  <c:v>0.16</c:v>
                </c:pt>
                <c:pt idx="122" formatCode="0.00">
                  <c:v>0.15</c:v>
                </c:pt>
                <c:pt idx="123" formatCode="0.00">
                  <c:v>0.09</c:v>
                </c:pt>
                <c:pt idx="124" formatCode="0.00">
                  <c:v>0.08</c:v>
                </c:pt>
                <c:pt idx="125" formatCode="0.00">
                  <c:v>0.08</c:v>
                </c:pt>
                <c:pt idx="126" formatCode="0.00">
                  <c:v>0.06</c:v>
                </c:pt>
                <c:pt idx="127" formatCode="0.00">
                  <c:v>0.05</c:v>
                </c:pt>
                <c:pt idx="128" formatCode="0.00">
                  <c:v>0.04</c:v>
                </c:pt>
                <c:pt idx="129" formatCode="0.00">
                  <c:v>0.05</c:v>
                </c:pt>
                <c:pt idx="130" formatCode="0.00">
                  <c:v>0.05</c:v>
                </c:pt>
                <c:pt idx="131" formatCode="0.00">
                  <c:v>7.0000000000000007E-2</c:v>
                </c:pt>
                <c:pt idx="132" formatCode="0.00">
                  <c:v>0.09</c:v>
                </c:pt>
                <c:pt idx="133" formatCode="0.00">
                  <c:v>0.05</c:v>
                </c:pt>
                <c:pt idx="134" formatCode="0.00">
                  <c:v>0.06</c:v>
                </c:pt>
                <c:pt idx="135" formatCode="0.00">
                  <c:v>0.06</c:v>
                </c:pt>
                <c:pt idx="136" formatCode="0.00">
                  <c:v>0.08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20914937904974026"/>
          <c:h val="7.6848395131745434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8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10</c:v>
                </c:pt>
                <c:pt idx="2">
                  <c:v>19</c:v>
                </c:pt>
                <c:pt idx="3">
                  <c:v>3</c:v>
                </c:pt>
                <c:pt idx="4">
                  <c:v>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'総合（令和8年）'!$W$936:$AH$936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'総合（令和8年）'!$W$937:$AH$937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'総合（令和8年）'!$W$931:$AH$931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'総合（令和8年）'!$W$932:$AH$932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年次別!$Q$195:$Q$338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0.14000000000000001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0.43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0.14000000000000001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0.14000000000000001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0.14000000000000001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0.14000000000000001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0.14000000000000001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  <c:pt idx="120" formatCode="0.00">
                  <c:v>0.14000000000000001</c:v>
                </c:pt>
                <c:pt idx="121" formatCode="0.00">
                  <c:v>0</c:v>
                </c:pt>
                <c:pt idx="122" formatCode="0.00">
                  <c:v>0</c:v>
                </c:pt>
                <c:pt idx="123" formatCode="0.00">
                  <c:v>0</c:v>
                </c:pt>
                <c:pt idx="124" formatCode="0.00">
                  <c:v>0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年次別!$R$195:$R$338</c:f>
              <c:numCache>
                <c:formatCode>General</c:formatCode>
                <c:ptCount val="14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0.06</c:v>
                </c:pt>
                <c:pt idx="7">
                  <c:v>0.05</c:v>
                </c:pt>
                <c:pt idx="8">
                  <c:v>0.05</c:v>
                </c:pt>
                <c:pt idx="9">
                  <c:v>0.03</c:v>
                </c:pt>
                <c:pt idx="10">
                  <c:v>0.04</c:v>
                </c:pt>
                <c:pt idx="11">
                  <c:v>0.03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0.03</c:v>
                </c:pt>
                <c:pt idx="18">
                  <c:v>0.02</c:v>
                </c:pt>
                <c:pt idx="19">
                  <c:v>0.04</c:v>
                </c:pt>
                <c:pt idx="20">
                  <c:v>0.03</c:v>
                </c:pt>
                <c:pt idx="21">
                  <c:v>0.03</c:v>
                </c:pt>
                <c:pt idx="22">
                  <c:v>0.02</c:v>
                </c:pt>
                <c:pt idx="23">
                  <c:v>0.04</c:v>
                </c:pt>
                <c:pt idx="24">
                  <c:v>0.02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0.01</c:v>
                </c:pt>
                <c:pt idx="29">
                  <c:v>0.03</c:v>
                </c:pt>
                <c:pt idx="30">
                  <c:v>0.03</c:v>
                </c:pt>
                <c:pt idx="31">
                  <c:v>0.02</c:v>
                </c:pt>
                <c:pt idx="32">
                  <c:v>0.01</c:v>
                </c:pt>
                <c:pt idx="33">
                  <c:v>0.02</c:v>
                </c:pt>
                <c:pt idx="34">
                  <c:v>0.03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0.03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0.02</c:v>
                </c:pt>
                <c:pt idx="43">
                  <c:v>0.02</c:v>
                </c:pt>
                <c:pt idx="44">
                  <c:v>0.03</c:v>
                </c:pt>
                <c:pt idx="45">
                  <c:v>0.03</c:v>
                </c:pt>
                <c:pt idx="46">
                  <c:v>0.02</c:v>
                </c:pt>
                <c:pt idx="47" formatCode="0.00">
                  <c:v>0.02</c:v>
                </c:pt>
                <c:pt idx="48" formatCode="0.00">
                  <c:v>0.02</c:v>
                </c:pt>
                <c:pt idx="49" formatCode="0.00">
                  <c:v>0.02</c:v>
                </c:pt>
                <c:pt idx="50" formatCode="0.00">
                  <c:v>0.01</c:v>
                </c:pt>
                <c:pt idx="51" formatCode="0.00">
                  <c:v>0.02</c:v>
                </c:pt>
                <c:pt idx="52" formatCode="0.00">
                  <c:v>0.03</c:v>
                </c:pt>
                <c:pt idx="53" formatCode="0.00">
                  <c:v>0.01</c:v>
                </c:pt>
                <c:pt idx="54" formatCode="0.00">
                  <c:v>0.03</c:v>
                </c:pt>
                <c:pt idx="55" formatCode="0.00">
                  <c:v>0.01</c:v>
                </c:pt>
                <c:pt idx="56" formatCode="0.00">
                  <c:v>0.01</c:v>
                </c:pt>
                <c:pt idx="57" formatCode="0.00">
                  <c:v>0.03</c:v>
                </c:pt>
                <c:pt idx="58" formatCode="0.00">
                  <c:v>0.04</c:v>
                </c:pt>
                <c:pt idx="59" formatCode="0.00">
                  <c:v>0.01</c:v>
                </c:pt>
                <c:pt idx="60" formatCode="0.00">
                  <c:v>0.02</c:v>
                </c:pt>
                <c:pt idx="61" formatCode="0.00">
                  <c:v>0.02</c:v>
                </c:pt>
                <c:pt idx="62" formatCode="0.00">
                  <c:v>0.03</c:v>
                </c:pt>
                <c:pt idx="63" formatCode="0.00">
                  <c:v>0.01</c:v>
                </c:pt>
                <c:pt idx="64" formatCode="0.00">
                  <c:v>0.01</c:v>
                </c:pt>
                <c:pt idx="65" formatCode="0.00">
                  <c:v>0.03</c:v>
                </c:pt>
                <c:pt idx="66" formatCode="0.00">
                  <c:v>0.02</c:v>
                </c:pt>
                <c:pt idx="67" formatCode="0.00">
                  <c:v>0.02</c:v>
                </c:pt>
                <c:pt idx="68" formatCode="0.00">
                  <c:v>0.01</c:v>
                </c:pt>
                <c:pt idx="69" formatCode="0.00">
                  <c:v>0.03</c:v>
                </c:pt>
                <c:pt idx="70" formatCode="0.00">
                  <c:v>0.02</c:v>
                </c:pt>
                <c:pt idx="71" formatCode="0.00">
                  <c:v>0.02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0.02</c:v>
                </c:pt>
                <c:pt idx="75" formatCode="0.00">
                  <c:v>0.02</c:v>
                </c:pt>
                <c:pt idx="76" formatCode="0.00">
                  <c:v>0.03</c:v>
                </c:pt>
                <c:pt idx="77" formatCode="0.00">
                  <c:v>0.02</c:v>
                </c:pt>
                <c:pt idx="78" formatCode="0.00">
                  <c:v>0.02</c:v>
                </c:pt>
                <c:pt idx="79" formatCode="0.00">
                  <c:v>0.02</c:v>
                </c:pt>
                <c:pt idx="80" formatCode="0.00">
                  <c:v>0.03</c:v>
                </c:pt>
                <c:pt idx="81" formatCode="0.00">
                  <c:v>0.03</c:v>
                </c:pt>
                <c:pt idx="82" formatCode="0.00">
                  <c:v>0.03</c:v>
                </c:pt>
                <c:pt idx="83" formatCode="0.00">
                  <c:v>0.03</c:v>
                </c:pt>
                <c:pt idx="84" formatCode="0.00">
                  <c:v>0.02</c:v>
                </c:pt>
                <c:pt idx="85" formatCode="0.00">
                  <c:v>0.01</c:v>
                </c:pt>
                <c:pt idx="86" formatCode="0.00">
                  <c:v>0.02</c:v>
                </c:pt>
                <c:pt idx="87" formatCode="0.00">
                  <c:v>0.02</c:v>
                </c:pt>
                <c:pt idx="88" formatCode="0.00">
                  <c:v>0.03</c:v>
                </c:pt>
                <c:pt idx="89" formatCode="0.00">
                  <c:v>0.03</c:v>
                </c:pt>
                <c:pt idx="90" formatCode="0.00">
                  <c:v>0.02</c:v>
                </c:pt>
                <c:pt idx="91" formatCode="0.00">
                  <c:v>0.03</c:v>
                </c:pt>
                <c:pt idx="92" formatCode="0.00">
                  <c:v>0.02</c:v>
                </c:pt>
                <c:pt idx="93" formatCode="0.00">
                  <c:v>0.01</c:v>
                </c:pt>
                <c:pt idx="94" formatCode="0.00">
                  <c:v>0.02</c:v>
                </c:pt>
                <c:pt idx="95" formatCode="0.00">
                  <c:v>0.01</c:v>
                </c:pt>
                <c:pt idx="96" formatCode="0.00">
                  <c:v>0.02</c:v>
                </c:pt>
                <c:pt idx="97" formatCode="0.00">
                  <c:v>0.02</c:v>
                </c:pt>
                <c:pt idx="98" formatCode="0.00">
                  <c:v>0.02</c:v>
                </c:pt>
                <c:pt idx="99" formatCode="0.00">
                  <c:v>0.01</c:v>
                </c:pt>
                <c:pt idx="100" formatCode="0.00">
                  <c:v>0.02</c:v>
                </c:pt>
                <c:pt idx="101" formatCode="0.00">
                  <c:v>0.02</c:v>
                </c:pt>
                <c:pt idx="102" formatCode="0.00">
                  <c:v>0.02</c:v>
                </c:pt>
                <c:pt idx="103" formatCode="0.00">
                  <c:v>0.02</c:v>
                </c:pt>
                <c:pt idx="104" formatCode="0.00">
                  <c:v>0.02</c:v>
                </c:pt>
                <c:pt idx="105" formatCode="0.00">
                  <c:v>0.01</c:v>
                </c:pt>
                <c:pt idx="106" formatCode="0.00">
                  <c:v>0.01</c:v>
                </c:pt>
                <c:pt idx="107" formatCode="0.00">
                  <c:v>0.01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0.01</c:v>
                </c:pt>
                <c:pt idx="112" formatCode="0.00">
                  <c:v>0.02</c:v>
                </c:pt>
                <c:pt idx="113" formatCode="0.00">
                  <c:v>0.01</c:v>
                </c:pt>
                <c:pt idx="114" formatCode="0.00">
                  <c:v>0.02</c:v>
                </c:pt>
                <c:pt idx="115" formatCode="0.00">
                  <c:v>0.02</c:v>
                </c:pt>
                <c:pt idx="116" formatCode="0.00">
                  <c:v>0.01</c:v>
                </c:pt>
                <c:pt idx="117" formatCode="0.00">
                  <c:v>0.01</c:v>
                </c:pt>
                <c:pt idx="118" formatCode="0.00">
                  <c:v>0.01</c:v>
                </c:pt>
                <c:pt idx="119" formatCode="0.00">
                  <c:v>0.02</c:v>
                </c:pt>
                <c:pt idx="120" formatCode="0.00">
                  <c:v>0.01</c:v>
                </c:pt>
                <c:pt idx="121" formatCode="0.00">
                  <c:v>0.01</c:v>
                </c:pt>
                <c:pt idx="122" formatCode="0.00">
                  <c:v>0.01</c:v>
                </c:pt>
                <c:pt idx="123" formatCode="0.00">
                  <c:v>0.02</c:v>
                </c:pt>
                <c:pt idx="124" formatCode="0.00">
                  <c:v>0.01</c:v>
                </c:pt>
                <c:pt idx="125" formatCode="0.00">
                  <c:v>0.02</c:v>
                </c:pt>
                <c:pt idx="126" formatCode="0.00">
                  <c:v>0.03</c:v>
                </c:pt>
                <c:pt idx="127" formatCode="0.00">
                  <c:v>0.01</c:v>
                </c:pt>
                <c:pt idx="128" formatCode="0.00">
                  <c:v>0.01</c:v>
                </c:pt>
                <c:pt idx="129" formatCode="0.00">
                  <c:v>0.02</c:v>
                </c:pt>
                <c:pt idx="130" formatCode="0.00">
                  <c:v>0.02</c:v>
                </c:pt>
                <c:pt idx="131" formatCode="0.00">
                  <c:v>0.02</c:v>
                </c:pt>
                <c:pt idx="132" formatCode="0.00">
                  <c:v>0.01</c:v>
                </c:pt>
                <c:pt idx="133" formatCode="0.00">
                  <c:v>0.02</c:v>
                </c:pt>
                <c:pt idx="134" formatCode="0.00">
                  <c:v>0.01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1105458944557295"/>
          <c:h val="7.594953463327176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38</c:v>
                </c:pt>
                <c:pt idx="3">
                  <c:v>23</c:v>
                </c:pt>
                <c:pt idx="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年次別!$E$195:$E$338</c:f>
              <c:numCache>
                <c:formatCode>General</c:formatCode>
                <c:ptCount val="144"/>
                <c:pt idx="0">
                  <c:v>0.82</c:v>
                </c:pt>
                <c:pt idx="1">
                  <c:v>0.73</c:v>
                </c:pt>
                <c:pt idx="2">
                  <c:v>1.73</c:v>
                </c:pt>
                <c:pt idx="3">
                  <c:v>1.33</c:v>
                </c:pt>
                <c:pt idx="4">
                  <c:v>1</c:v>
                </c:pt>
                <c:pt idx="5">
                  <c:v>0.92</c:v>
                </c:pt>
                <c:pt idx="6">
                  <c:v>2.08</c:v>
                </c:pt>
                <c:pt idx="7">
                  <c:v>1.33</c:v>
                </c:pt>
                <c:pt idx="8">
                  <c:v>1.17</c:v>
                </c:pt>
                <c:pt idx="9">
                  <c:v>1.33</c:v>
                </c:pt>
                <c:pt idx="10">
                  <c:v>0.83</c:v>
                </c:pt>
                <c:pt idx="11">
                  <c:v>1.08</c:v>
                </c:pt>
                <c:pt idx="12">
                  <c:v>1.17</c:v>
                </c:pt>
                <c:pt idx="13">
                  <c:v>0.25</c:v>
                </c:pt>
                <c:pt idx="14">
                  <c:v>0.75</c:v>
                </c:pt>
                <c:pt idx="15">
                  <c:v>1</c:v>
                </c:pt>
                <c:pt idx="16">
                  <c:v>0.83</c:v>
                </c:pt>
                <c:pt idx="17">
                  <c:v>1.25</c:v>
                </c:pt>
                <c:pt idx="18">
                  <c:v>1</c:v>
                </c:pt>
                <c:pt idx="19">
                  <c:v>0.67</c:v>
                </c:pt>
                <c:pt idx="20">
                  <c:v>0.92</c:v>
                </c:pt>
                <c:pt idx="21">
                  <c:v>1.18</c:v>
                </c:pt>
                <c:pt idx="22">
                  <c:v>0.73</c:v>
                </c:pt>
                <c:pt idx="23">
                  <c:v>1.45</c:v>
                </c:pt>
                <c:pt idx="24">
                  <c:v>0.91</c:v>
                </c:pt>
                <c:pt idx="25">
                  <c:v>1.25</c:v>
                </c:pt>
                <c:pt idx="26">
                  <c:v>1.42</c:v>
                </c:pt>
                <c:pt idx="27">
                  <c:v>1.4</c:v>
                </c:pt>
                <c:pt idx="28">
                  <c:v>0.7</c:v>
                </c:pt>
                <c:pt idx="29">
                  <c:v>0.83</c:v>
                </c:pt>
                <c:pt idx="30">
                  <c:v>2.17</c:v>
                </c:pt>
                <c:pt idx="31">
                  <c:v>2.42</c:v>
                </c:pt>
                <c:pt idx="32">
                  <c:v>1.58</c:v>
                </c:pt>
                <c:pt idx="33">
                  <c:v>1.17</c:v>
                </c:pt>
                <c:pt idx="34">
                  <c:v>1.33</c:v>
                </c:pt>
                <c:pt idx="35">
                  <c:v>0.75</c:v>
                </c:pt>
                <c:pt idx="36">
                  <c:v>1.25</c:v>
                </c:pt>
                <c:pt idx="37">
                  <c:v>2.08</c:v>
                </c:pt>
                <c:pt idx="38">
                  <c:v>2</c:v>
                </c:pt>
                <c:pt idx="39">
                  <c:v>2.17</c:v>
                </c:pt>
                <c:pt idx="40">
                  <c:v>1.67</c:v>
                </c:pt>
                <c:pt idx="41">
                  <c:v>1.17</c:v>
                </c:pt>
                <c:pt idx="42">
                  <c:v>1.67</c:v>
                </c:pt>
                <c:pt idx="43">
                  <c:v>2</c:v>
                </c:pt>
                <c:pt idx="44">
                  <c:v>1.17</c:v>
                </c:pt>
                <c:pt idx="45">
                  <c:v>1.42</c:v>
                </c:pt>
                <c:pt idx="46">
                  <c:v>1.33</c:v>
                </c:pt>
                <c:pt idx="47" formatCode="0.00">
                  <c:v>1.08</c:v>
                </c:pt>
                <c:pt idx="48" formatCode="0.00">
                  <c:v>1.75</c:v>
                </c:pt>
                <c:pt idx="49" formatCode="0.00">
                  <c:v>1.75</c:v>
                </c:pt>
                <c:pt idx="50" formatCode="0.00">
                  <c:v>2.08</c:v>
                </c:pt>
                <c:pt idx="51" formatCode="0.00">
                  <c:v>1.08</c:v>
                </c:pt>
                <c:pt idx="52" formatCode="0.00">
                  <c:v>2.67</c:v>
                </c:pt>
                <c:pt idx="53" formatCode="0.00">
                  <c:v>1.25</c:v>
                </c:pt>
                <c:pt idx="54" formatCode="0.00">
                  <c:v>1.5</c:v>
                </c:pt>
                <c:pt idx="55" formatCode="0.00">
                  <c:v>1.33</c:v>
                </c:pt>
                <c:pt idx="56" formatCode="0.00">
                  <c:v>2</c:v>
                </c:pt>
                <c:pt idx="57" formatCode="0.00">
                  <c:v>1.75</c:v>
                </c:pt>
                <c:pt idx="58" formatCode="0.00">
                  <c:v>2.42</c:v>
                </c:pt>
                <c:pt idx="59" formatCode="0.00">
                  <c:v>1.92</c:v>
                </c:pt>
                <c:pt idx="60" formatCode="0.00">
                  <c:v>1.92</c:v>
                </c:pt>
                <c:pt idx="61" formatCode="0.00">
                  <c:v>1.83</c:v>
                </c:pt>
                <c:pt idx="62" formatCode="0.00">
                  <c:v>1.92</c:v>
                </c:pt>
                <c:pt idx="63" formatCode="0.00">
                  <c:v>1.36</c:v>
                </c:pt>
                <c:pt idx="64" formatCode="0.00">
                  <c:v>1.55</c:v>
                </c:pt>
                <c:pt idx="65" formatCode="0.00">
                  <c:v>1.0900000000000001</c:v>
                </c:pt>
                <c:pt idx="66" formatCode="0.00">
                  <c:v>2.75</c:v>
                </c:pt>
                <c:pt idx="67" formatCode="0.00">
                  <c:v>1.67</c:v>
                </c:pt>
                <c:pt idx="68" formatCode="0.00">
                  <c:v>2.42</c:v>
                </c:pt>
                <c:pt idx="69" formatCode="0.00">
                  <c:v>2.75</c:v>
                </c:pt>
                <c:pt idx="70" formatCode="0.00">
                  <c:v>3.58</c:v>
                </c:pt>
                <c:pt idx="71" formatCode="0.00">
                  <c:v>1.83</c:v>
                </c:pt>
                <c:pt idx="72" formatCode="0.00">
                  <c:v>2.67</c:v>
                </c:pt>
                <c:pt idx="73" formatCode="0.00">
                  <c:v>2.17</c:v>
                </c:pt>
                <c:pt idx="74" formatCode="0.00">
                  <c:v>2.92</c:v>
                </c:pt>
                <c:pt idx="75" formatCode="0.00">
                  <c:v>2.17</c:v>
                </c:pt>
                <c:pt idx="76" formatCode="0.00">
                  <c:v>4</c:v>
                </c:pt>
                <c:pt idx="77" formatCode="0.00">
                  <c:v>3.92</c:v>
                </c:pt>
                <c:pt idx="78" formatCode="0.00">
                  <c:v>2.58</c:v>
                </c:pt>
                <c:pt idx="79" formatCode="0.00">
                  <c:v>1.5</c:v>
                </c:pt>
                <c:pt idx="80" formatCode="0.00">
                  <c:v>2.33</c:v>
                </c:pt>
                <c:pt idx="81" formatCode="0.00">
                  <c:v>2.92</c:v>
                </c:pt>
                <c:pt idx="82" formatCode="0.00">
                  <c:v>3.5</c:v>
                </c:pt>
                <c:pt idx="83" formatCode="0.00">
                  <c:v>3.42</c:v>
                </c:pt>
                <c:pt idx="84" formatCode="0.00">
                  <c:v>2.42</c:v>
                </c:pt>
                <c:pt idx="85" formatCode="0.00">
                  <c:v>1.83</c:v>
                </c:pt>
                <c:pt idx="86" formatCode="0.00">
                  <c:v>3.58</c:v>
                </c:pt>
                <c:pt idx="87" formatCode="0.00">
                  <c:v>2.67</c:v>
                </c:pt>
                <c:pt idx="88" formatCode="0.00">
                  <c:v>2.83</c:v>
                </c:pt>
                <c:pt idx="89" formatCode="0.00">
                  <c:v>3.58</c:v>
                </c:pt>
                <c:pt idx="90" formatCode="0.00">
                  <c:v>2.75</c:v>
                </c:pt>
                <c:pt idx="91" formatCode="0.00">
                  <c:v>1.92</c:v>
                </c:pt>
                <c:pt idx="92" formatCode="0.00">
                  <c:v>2.92</c:v>
                </c:pt>
                <c:pt idx="93" formatCode="0.00">
                  <c:v>1.83</c:v>
                </c:pt>
                <c:pt idx="94" formatCode="0.00">
                  <c:v>2.33</c:v>
                </c:pt>
                <c:pt idx="95" formatCode="0.00">
                  <c:v>3.42</c:v>
                </c:pt>
                <c:pt idx="96" formatCode="0.00">
                  <c:v>2.42</c:v>
                </c:pt>
                <c:pt idx="97" formatCode="0.00">
                  <c:v>3.08</c:v>
                </c:pt>
                <c:pt idx="98" formatCode="0.00">
                  <c:v>3.17</c:v>
                </c:pt>
                <c:pt idx="99" formatCode="0.00">
                  <c:v>3.17</c:v>
                </c:pt>
                <c:pt idx="100" formatCode="0.00">
                  <c:v>2.75</c:v>
                </c:pt>
                <c:pt idx="101" formatCode="0.00">
                  <c:v>2.5</c:v>
                </c:pt>
                <c:pt idx="102" formatCode="0.00">
                  <c:v>2.42</c:v>
                </c:pt>
                <c:pt idx="103" formatCode="0.00">
                  <c:v>2.25</c:v>
                </c:pt>
                <c:pt idx="104" formatCode="0.00">
                  <c:v>3.25</c:v>
                </c:pt>
                <c:pt idx="105" formatCode="0.00">
                  <c:v>2.67</c:v>
                </c:pt>
                <c:pt idx="106" formatCode="0.00">
                  <c:v>3</c:v>
                </c:pt>
                <c:pt idx="107" formatCode="0.00">
                  <c:v>2.67</c:v>
                </c:pt>
                <c:pt idx="108" formatCode="0.00">
                  <c:v>2.25</c:v>
                </c:pt>
                <c:pt idx="109" formatCode="0.00">
                  <c:v>2.17</c:v>
                </c:pt>
                <c:pt idx="110" formatCode="0.00">
                  <c:v>2.33</c:v>
                </c:pt>
                <c:pt idx="111" formatCode="0.00">
                  <c:v>2.5</c:v>
                </c:pt>
                <c:pt idx="112" formatCode="0.00">
                  <c:v>2.08</c:v>
                </c:pt>
                <c:pt idx="113" formatCode="0.00">
                  <c:v>3.08</c:v>
                </c:pt>
                <c:pt idx="114" formatCode="0.00">
                  <c:v>2.33</c:v>
                </c:pt>
                <c:pt idx="115" formatCode="0.00">
                  <c:v>2.75</c:v>
                </c:pt>
                <c:pt idx="116" formatCode="0.00">
                  <c:v>2.75</c:v>
                </c:pt>
                <c:pt idx="117" formatCode="0.00">
                  <c:v>2.58</c:v>
                </c:pt>
                <c:pt idx="118" formatCode="0.00">
                  <c:v>2.17</c:v>
                </c:pt>
                <c:pt idx="119" formatCode="0.00">
                  <c:v>1.58</c:v>
                </c:pt>
                <c:pt idx="120" formatCode="0.00">
                  <c:v>1.92</c:v>
                </c:pt>
                <c:pt idx="121" formatCode="0.00">
                  <c:v>1.92</c:v>
                </c:pt>
                <c:pt idx="122" formatCode="0.00">
                  <c:v>1.92</c:v>
                </c:pt>
                <c:pt idx="123" formatCode="0.00">
                  <c:v>2.75</c:v>
                </c:pt>
                <c:pt idx="124" formatCode="0.00">
                  <c:v>1.83</c:v>
                </c:pt>
                <c:pt idx="125" formatCode="0.00">
                  <c:v>1.58</c:v>
                </c:pt>
                <c:pt idx="126" formatCode="0.00">
                  <c:v>2.42</c:v>
                </c:pt>
                <c:pt idx="127" formatCode="0.00">
                  <c:v>2.5</c:v>
                </c:pt>
                <c:pt idx="128" formatCode="0.00">
                  <c:v>2.33</c:v>
                </c:pt>
                <c:pt idx="129" formatCode="0.00">
                  <c:v>2.42</c:v>
                </c:pt>
                <c:pt idx="130" formatCode="0.00">
                  <c:v>2.92</c:v>
                </c:pt>
                <c:pt idx="131" formatCode="0.00">
                  <c:v>2.92</c:v>
                </c:pt>
                <c:pt idx="132" formatCode="0.00">
                  <c:v>1.5</c:v>
                </c:pt>
                <c:pt idx="133" formatCode="0.00">
                  <c:v>2.25</c:v>
                </c:pt>
                <c:pt idx="134" formatCode="0.00">
                  <c:v>3.58</c:v>
                </c:pt>
                <c:pt idx="135" formatCode="0.00">
                  <c:v>2</c:v>
                </c:pt>
                <c:pt idx="136" formatCode="0.00">
                  <c:v>2.58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年次別!$F$195:$F$338</c:f>
              <c:numCache>
                <c:formatCode>General</c:formatCode>
                <c:ptCount val="144"/>
                <c:pt idx="0">
                  <c:v>2.11</c:v>
                </c:pt>
                <c:pt idx="1">
                  <c:v>1.92</c:v>
                </c:pt>
                <c:pt idx="2">
                  <c:v>2.02</c:v>
                </c:pt>
                <c:pt idx="3">
                  <c:v>1.93</c:v>
                </c:pt>
                <c:pt idx="4">
                  <c:v>2.0099999999999998</c:v>
                </c:pt>
                <c:pt idx="5">
                  <c:v>2.09</c:v>
                </c:pt>
                <c:pt idx="6">
                  <c:v>2.2200000000000002</c:v>
                </c:pt>
                <c:pt idx="7">
                  <c:v>2.09</c:v>
                </c:pt>
                <c:pt idx="8">
                  <c:v>2.0299999999999998</c:v>
                </c:pt>
                <c:pt idx="9">
                  <c:v>2.23</c:v>
                </c:pt>
                <c:pt idx="10">
                  <c:v>2.02</c:v>
                </c:pt>
                <c:pt idx="11">
                  <c:v>1.99</c:v>
                </c:pt>
                <c:pt idx="12">
                  <c:v>2</c:v>
                </c:pt>
                <c:pt idx="13">
                  <c:v>1.95</c:v>
                </c:pt>
                <c:pt idx="14">
                  <c:v>2.0299999999999998</c:v>
                </c:pt>
                <c:pt idx="15">
                  <c:v>1.86</c:v>
                </c:pt>
                <c:pt idx="16">
                  <c:v>1.98</c:v>
                </c:pt>
                <c:pt idx="17">
                  <c:v>2.1800000000000002</c:v>
                </c:pt>
                <c:pt idx="18">
                  <c:v>2.13</c:v>
                </c:pt>
                <c:pt idx="19">
                  <c:v>2.19</c:v>
                </c:pt>
                <c:pt idx="20">
                  <c:v>2.2000000000000002</c:v>
                </c:pt>
                <c:pt idx="21">
                  <c:v>2.12</c:v>
                </c:pt>
                <c:pt idx="22">
                  <c:v>1.99</c:v>
                </c:pt>
                <c:pt idx="23">
                  <c:v>1.96</c:v>
                </c:pt>
                <c:pt idx="24">
                  <c:v>1.88</c:v>
                </c:pt>
                <c:pt idx="25">
                  <c:v>1.89</c:v>
                </c:pt>
                <c:pt idx="26">
                  <c:v>1.97</c:v>
                </c:pt>
                <c:pt idx="27">
                  <c:v>1.9</c:v>
                </c:pt>
                <c:pt idx="28">
                  <c:v>2.2200000000000002</c:v>
                </c:pt>
                <c:pt idx="29">
                  <c:v>2.21</c:v>
                </c:pt>
                <c:pt idx="30">
                  <c:v>2.19</c:v>
                </c:pt>
                <c:pt idx="31">
                  <c:v>2.16</c:v>
                </c:pt>
                <c:pt idx="32">
                  <c:v>2.27</c:v>
                </c:pt>
                <c:pt idx="33">
                  <c:v>2.2799999999999998</c:v>
                </c:pt>
                <c:pt idx="34">
                  <c:v>2.0099999999999998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1.87</c:v>
                </c:pt>
                <c:pt idx="38">
                  <c:v>2.08</c:v>
                </c:pt>
                <c:pt idx="39">
                  <c:v>1.88</c:v>
                </c:pt>
                <c:pt idx="40">
                  <c:v>2.2400000000000002</c:v>
                </c:pt>
                <c:pt idx="41">
                  <c:v>2.2400000000000002</c:v>
                </c:pt>
                <c:pt idx="42">
                  <c:v>2.21</c:v>
                </c:pt>
                <c:pt idx="43">
                  <c:v>2.31</c:v>
                </c:pt>
                <c:pt idx="44">
                  <c:v>2.2000000000000002</c:v>
                </c:pt>
                <c:pt idx="45">
                  <c:v>2.37</c:v>
                </c:pt>
                <c:pt idx="46">
                  <c:v>2.3199999999999998</c:v>
                </c:pt>
                <c:pt idx="47" formatCode="0.00">
                  <c:v>2.08</c:v>
                </c:pt>
                <c:pt idx="48" formatCode="0.00">
                  <c:v>2.21</c:v>
                </c:pt>
                <c:pt idx="49" formatCode="0.00">
                  <c:v>2.0499999999999998</c:v>
                </c:pt>
                <c:pt idx="50" formatCode="0.00">
                  <c:v>2.27</c:v>
                </c:pt>
                <c:pt idx="51" formatCode="0.00">
                  <c:v>2.17</c:v>
                </c:pt>
                <c:pt idx="52" formatCode="0.00">
                  <c:v>2.2400000000000002</c:v>
                </c:pt>
                <c:pt idx="53" formatCode="0.00">
                  <c:v>2.3199999999999998</c:v>
                </c:pt>
                <c:pt idx="54" formatCode="0.00">
                  <c:v>2.4500000000000002</c:v>
                </c:pt>
                <c:pt idx="55" formatCode="0.00">
                  <c:v>2.39</c:v>
                </c:pt>
                <c:pt idx="56" formatCode="0.00">
                  <c:v>2.39</c:v>
                </c:pt>
                <c:pt idx="57" formatCode="0.00">
                  <c:v>2.57</c:v>
                </c:pt>
                <c:pt idx="58" formatCode="0.00">
                  <c:v>2.27</c:v>
                </c:pt>
                <c:pt idx="59" formatCode="0.00">
                  <c:v>2.33</c:v>
                </c:pt>
                <c:pt idx="60" formatCode="0.00">
                  <c:v>2.4700000000000002</c:v>
                </c:pt>
                <c:pt idx="61" formatCode="0.00">
                  <c:v>2.36</c:v>
                </c:pt>
                <c:pt idx="62" formatCode="0.00">
                  <c:v>2.4500000000000002</c:v>
                </c:pt>
                <c:pt idx="63" formatCode="0.00">
                  <c:v>2.2400000000000002</c:v>
                </c:pt>
                <c:pt idx="64" formatCode="0.00">
                  <c:v>2.2200000000000002</c:v>
                </c:pt>
                <c:pt idx="65" formatCode="0.00">
                  <c:v>2.37</c:v>
                </c:pt>
                <c:pt idx="66" formatCode="0.00">
                  <c:v>2.48</c:v>
                </c:pt>
                <c:pt idx="67" formatCode="0.00">
                  <c:v>2.4900000000000002</c:v>
                </c:pt>
                <c:pt idx="68" formatCode="0.00">
                  <c:v>2.48</c:v>
                </c:pt>
                <c:pt idx="69" formatCode="0.00">
                  <c:v>2.69</c:v>
                </c:pt>
                <c:pt idx="70" formatCode="0.00">
                  <c:v>2.2799999999999998</c:v>
                </c:pt>
                <c:pt idx="71" formatCode="0.00">
                  <c:v>2.36</c:v>
                </c:pt>
                <c:pt idx="72" formatCode="0.00">
                  <c:v>2.4</c:v>
                </c:pt>
                <c:pt idx="73" formatCode="0.00">
                  <c:v>2.33</c:v>
                </c:pt>
                <c:pt idx="74" formatCode="0.00">
                  <c:v>2.56</c:v>
                </c:pt>
                <c:pt idx="75" formatCode="0.00">
                  <c:v>2.42</c:v>
                </c:pt>
                <c:pt idx="76" formatCode="0.00">
                  <c:v>2.52</c:v>
                </c:pt>
                <c:pt idx="77" formatCode="0.00">
                  <c:v>2.68</c:v>
                </c:pt>
                <c:pt idx="78" formatCode="0.00">
                  <c:v>2.75</c:v>
                </c:pt>
                <c:pt idx="79" formatCode="0.00">
                  <c:v>2.6</c:v>
                </c:pt>
                <c:pt idx="80" formatCode="0.00">
                  <c:v>2.6</c:v>
                </c:pt>
                <c:pt idx="81" formatCode="0.00">
                  <c:v>2.62</c:v>
                </c:pt>
                <c:pt idx="82" formatCode="0.00">
                  <c:v>2.5299999999999998</c:v>
                </c:pt>
                <c:pt idx="83" formatCode="0.00">
                  <c:v>2.5</c:v>
                </c:pt>
                <c:pt idx="84" formatCode="0.00">
                  <c:v>2.4300000000000002</c:v>
                </c:pt>
                <c:pt idx="85" formatCode="0.00">
                  <c:v>2.2400000000000002</c:v>
                </c:pt>
                <c:pt idx="86" formatCode="0.00">
                  <c:v>2.5</c:v>
                </c:pt>
                <c:pt idx="87" formatCode="0.00">
                  <c:v>2.38</c:v>
                </c:pt>
                <c:pt idx="88" formatCode="0.00">
                  <c:v>2.58</c:v>
                </c:pt>
                <c:pt idx="89" formatCode="0.00">
                  <c:v>2.83</c:v>
                </c:pt>
                <c:pt idx="90" formatCode="0.00">
                  <c:v>2.66</c:v>
                </c:pt>
                <c:pt idx="91" formatCode="0.00">
                  <c:v>2.57</c:v>
                </c:pt>
                <c:pt idx="92" formatCode="0.00">
                  <c:v>2.6</c:v>
                </c:pt>
                <c:pt idx="93" formatCode="0.00">
                  <c:v>2.76</c:v>
                </c:pt>
                <c:pt idx="94" formatCode="0.00">
                  <c:v>2.68</c:v>
                </c:pt>
                <c:pt idx="95" formatCode="0.00">
                  <c:v>2.4</c:v>
                </c:pt>
                <c:pt idx="96" formatCode="0.00">
                  <c:v>2.5099999999999998</c:v>
                </c:pt>
                <c:pt idx="97" formatCode="0.00">
                  <c:v>2.42</c:v>
                </c:pt>
                <c:pt idx="98" formatCode="0.00">
                  <c:v>2.66</c:v>
                </c:pt>
                <c:pt idx="99" formatCode="0.00">
                  <c:v>2.57</c:v>
                </c:pt>
                <c:pt idx="100" formatCode="0.00">
                  <c:v>2.76</c:v>
                </c:pt>
                <c:pt idx="101" formatCode="0.00">
                  <c:v>2.91</c:v>
                </c:pt>
                <c:pt idx="102" formatCode="0.00">
                  <c:v>2.66</c:v>
                </c:pt>
                <c:pt idx="103" formatCode="0.00">
                  <c:v>2.68</c:v>
                </c:pt>
                <c:pt idx="104" formatCode="0.00">
                  <c:v>2.78</c:v>
                </c:pt>
                <c:pt idx="105" formatCode="0.00">
                  <c:v>2.69</c:v>
                </c:pt>
                <c:pt idx="106" formatCode="0.00">
                  <c:v>2.59</c:v>
                </c:pt>
                <c:pt idx="107" formatCode="0.00">
                  <c:v>2.5099999999999998</c:v>
                </c:pt>
                <c:pt idx="108" formatCode="0.00">
                  <c:v>2.57</c:v>
                </c:pt>
                <c:pt idx="109" formatCode="0.00">
                  <c:v>2.4</c:v>
                </c:pt>
                <c:pt idx="110" formatCode="0.00">
                  <c:v>2.52</c:v>
                </c:pt>
                <c:pt idx="111" formatCode="0.00">
                  <c:v>2.5</c:v>
                </c:pt>
                <c:pt idx="112" formatCode="0.00">
                  <c:v>2.58</c:v>
                </c:pt>
                <c:pt idx="113" formatCode="0.00">
                  <c:v>2.57</c:v>
                </c:pt>
                <c:pt idx="114" formatCode="0.00">
                  <c:v>2.73</c:v>
                </c:pt>
                <c:pt idx="115" formatCode="0.00">
                  <c:v>2.57</c:v>
                </c:pt>
                <c:pt idx="116" formatCode="0.00">
                  <c:v>2.64</c:v>
                </c:pt>
                <c:pt idx="117" formatCode="0.00">
                  <c:v>2.74</c:v>
                </c:pt>
                <c:pt idx="118" formatCode="0.00">
                  <c:v>2.39</c:v>
                </c:pt>
                <c:pt idx="119" formatCode="0.00">
                  <c:v>2.13</c:v>
                </c:pt>
                <c:pt idx="120" formatCode="0.00">
                  <c:v>2.2799999999999998</c:v>
                </c:pt>
                <c:pt idx="121" formatCode="0.00">
                  <c:v>2.0699999999999998</c:v>
                </c:pt>
                <c:pt idx="122" formatCode="0.00">
                  <c:v>2.25</c:v>
                </c:pt>
                <c:pt idx="123" formatCode="0.00">
                  <c:v>2.39</c:v>
                </c:pt>
                <c:pt idx="124" formatCode="0.00">
                  <c:v>2.4700000000000002</c:v>
                </c:pt>
                <c:pt idx="125" formatCode="0.00">
                  <c:v>2.6</c:v>
                </c:pt>
                <c:pt idx="126" formatCode="0.00">
                  <c:v>2.63</c:v>
                </c:pt>
                <c:pt idx="127" formatCode="0.00">
                  <c:v>2.4700000000000002</c:v>
                </c:pt>
                <c:pt idx="128" formatCode="0.00">
                  <c:v>2.74</c:v>
                </c:pt>
                <c:pt idx="129" formatCode="0.00">
                  <c:v>2.67</c:v>
                </c:pt>
                <c:pt idx="130" formatCode="0.00">
                  <c:v>2.34</c:v>
                </c:pt>
                <c:pt idx="131" formatCode="0.00">
                  <c:v>2.19</c:v>
                </c:pt>
                <c:pt idx="132" formatCode="0.00">
                  <c:v>2.35</c:v>
                </c:pt>
                <c:pt idx="133" formatCode="0.00">
                  <c:v>2.17</c:v>
                </c:pt>
                <c:pt idx="134" formatCode="0.00">
                  <c:v>2.36</c:v>
                </c:pt>
                <c:pt idx="135" formatCode="0.00">
                  <c:v>2.2200000000000002</c:v>
                </c:pt>
                <c:pt idx="136" formatCode="0.00">
                  <c:v>2.25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20392740944384855"/>
          <c:h val="7.65107228228281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  <c:pt idx="1">
                  <c:v>0.86</c:v>
                </c:pt>
                <c:pt idx="2">
                  <c:v>0.99</c:v>
                </c:pt>
                <c:pt idx="3">
                  <c:v>0.92</c:v>
                </c:pt>
                <c:pt idx="4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144</xdr:row>
      <xdr:rowOff>0</xdr:rowOff>
    </xdr:from>
    <xdr:to>
      <xdr:col>18</xdr:col>
      <xdr:colOff>0</xdr:colOff>
      <xdr:row>160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178</xdr:row>
      <xdr:rowOff>9525</xdr:rowOff>
    </xdr:from>
    <xdr:to>
      <xdr:col>18</xdr:col>
      <xdr:colOff>0</xdr:colOff>
      <xdr:row>194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194</xdr:row>
      <xdr:rowOff>114300</xdr:rowOff>
    </xdr:from>
    <xdr:to>
      <xdr:col>17</xdr:col>
      <xdr:colOff>419100</xdr:colOff>
      <xdr:row>210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161</xdr:row>
      <xdr:rowOff>9525</xdr:rowOff>
    </xdr:from>
    <xdr:to>
      <xdr:col>18</xdr:col>
      <xdr:colOff>0</xdr:colOff>
      <xdr:row>177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214</xdr:row>
      <xdr:rowOff>0</xdr:rowOff>
    </xdr:from>
    <xdr:to>
      <xdr:col>18</xdr:col>
      <xdr:colOff>9525</xdr:colOff>
      <xdr:row>230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231</xdr:row>
      <xdr:rowOff>9525</xdr:rowOff>
    </xdr:from>
    <xdr:to>
      <xdr:col>18</xdr:col>
      <xdr:colOff>0</xdr:colOff>
      <xdr:row>247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248</xdr:row>
      <xdr:rowOff>0</xdr:rowOff>
    </xdr:from>
    <xdr:to>
      <xdr:col>17</xdr:col>
      <xdr:colOff>419100</xdr:colOff>
      <xdr:row>264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264</xdr:row>
      <xdr:rowOff>142875</xdr:rowOff>
    </xdr:from>
    <xdr:to>
      <xdr:col>18</xdr:col>
      <xdr:colOff>0</xdr:colOff>
      <xdr:row>280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284</xdr:row>
      <xdr:rowOff>9525</xdr:rowOff>
    </xdr:from>
    <xdr:to>
      <xdr:col>18</xdr:col>
      <xdr:colOff>0</xdr:colOff>
      <xdr:row>300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318</xdr:row>
      <xdr:rowOff>9525</xdr:rowOff>
    </xdr:from>
    <xdr:to>
      <xdr:col>18</xdr:col>
      <xdr:colOff>0</xdr:colOff>
      <xdr:row>334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334</xdr:row>
      <xdr:rowOff>123825</xdr:rowOff>
    </xdr:from>
    <xdr:to>
      <xdr:col>18</xdr:col>
      <xdr:colOff>0</xdr:colOff>
      <xdr:row>350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301</xdr:row>
      <xdr:rowOff>0</xdr:rowOff>
    </xdr:from>
    <xdr:to>
      <xdr:col>18</xdr:col>
      <xdr:colOff>0</xdr:colOff>
      <xdr:row>317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354</xdr:row>
      <xdr:rowOff>9525</xdr:rowOff>
    </xdr:from>
    <xdr:to>
      <xdr:col>17</xdr:col>
      <xdr:colOff>419100</xdr:colOff>
      <xdr:row>369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371</xdr:row>
      <xdr:rowOff>9525</xdr:rowOff>
    </xdr:from>
    <xdr:to>
      <xdr:col>18</xdr:col>
      <xdr:colOff>0</xdr:colOff>
      <xdr:row>387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388</xdr:row>
      <xdr:rowOff>9525</xdr:rowOff>
    </xdr:from>
    <xdr:to>
      <xdr:col>18</xdr:col>
      <xdr:colOff>9525</xdr:colOff>
      <xdr:row>403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404</xdr:row>
      <xdr:rowOff>104775</xdr:rowOff>
    </xdr:from>
    <xdr:to>
      <xdr:col>18</xdr:col>
      <xdr:colOff>0</xdr:colOff>
      <xdr:row>420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424</xdr:row>
      <xdr:rowOff>0</xdr:rowOff>
    </xdr:from>
    <xdr:to>
      <xdr:col>18</xdr:col>
      <xdr:colOff>0</xdr:colOff>
      <xdr:row>440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458</xdr:row>
      <xdr:rowOff>9525</xdr:rowOff>
    </xdr:from>
    <xdr:to>
      <xdr:col>18</xdr:col>
      <xdr:colOff>0</xdr:colOff>
      <xdr:row>474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474</xdr:row>
      <xdr:rowOff>123825</xdr:rowOff>
    </xdr:from>
    <xdr:to>
      <xdr:col>18</xdr:col>
      <xdr:colOff>0</xdr:colOff>
      <xdr:row>490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441</xdr:row>
      <xdr:rowOff>9525</xdr:rowOff>
    </xdr:from>
    <xdr:to>
      <xdr:col>18</xdr:col>
      <xdr:colOff>9525</xdr:colOff>
      <xdr:row>457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494</xdr:row>
      <xdr:rowOff>0</xdr:rowOff>
    </xdr:from>
    <xdr:to>
      <xdr:col>18</xdr:col>
      <xdr:colOff>0</xdr:colOff>
      <xdr:row>510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511</xdr:row>
      <xdr:rowOff>0</xdr:rowOff>
    </xdr:from>
    <xdr:to>
      <xdr:col>18</xdr:col>
      <xdr:colOff>0</xdr:colOff>
      <xdr:row>526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528</xdr:row>
      <xdr:rowOff>0</xdr:rowOff>
    </xdr:from>
    <xdr:to>
      <xdr:col>18</xdr:col>
      <xdr:colOff>0</xdr:colOff>
      <xdr:row>544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544</xdr:row>
      <xdr:rowOff>133350</xdr:rowOff>
    </xdr:from>
    <xdr:to>
      <xdr:col>17</xdr:col>
      <xdr:colOff>419100</xdr:colOff>
      <xdr:row>560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564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581</xdr:row>
      <xdr:rowOff>0</xdr:rowOff>
    </xdr:from>
    <xdr:to>
      <xdr:col>18</xdr:col>
      <xdr:colOff>0</xdr:colOff>
      <xdr:row>597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598</xdr:row>
      <xdr:rowOff>0</xdr:rowOff>
    </xdr:from>
    <xdr:to>
      <xdr:col>18</xdr:col>
      <xdr:colOff>0</xdr:colOff>
      <xdr:row>614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581</xdr:row>
      <xdr:rowOff>0</xdr:rowOff>
    </xdr:from>
    <xdr:to>
      <xdr:col>18</xdr:col>
      <xdr:colOff>0</xdr:colOff>
      <xdr:row>581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614</xdr:row>
      <xdr:rowOff>123825</xdr:rowOff>
    </xdr:from>
    <xdr:to>
      <xdr:col>18</xdr:col>
      <xdr:colOff>9525</xdr:colOff>
      <xdr:row>630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634</xdr:row>
      <xdr:rowOff>0</xdr:rowOff>
    </xdr:from>
    <xdr:to>
      <xdr:col>18</xdr:col>
      <xdr:colOff>0</xdr:colOff>
      <xdr:row>650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651</xdr:row>
      <xdr:rowOff>9525</xdr:rowOff>
    </xdr:from>
    <xdr:to>
      <xdr:col>18</xdr:col>
      <xdr:colOff>0</xdr:colOff>
      <xdr:row>667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705</xdr:row>
      <xdr:rowOff>0</xdr:rowOff>
    </xdr:from>
    <xdr:to>
      <xdr:col>18</xdr:col>
      <xdr:colOff>9525</xdr:colOff>
      <xdr:row>721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722</xdr:row>
      <xdr:rowOff>0</xdr:rowOff>
    </xdr:from>
    <xdr:to>
      <xdr:col>18</xdr:col>
      <xdr:colOff>0</xdr:colOff>
      <xdr:row>738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738</xdr:row>
      <xdr:rowOff>57150</xdr:rowOff>
    </xdr:from>
    <xdr:to>
      <xdr:col>17</xdr:col>
      <xdr:colOff>419100</xdr:colOff>
      <xdr:row>754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722</xdr:row>
      <xdr:rowOff>0</xdr:rowOff>
    </xdr:from>
    <xdr:to>
      <xdr:col>18</xdr:col>
      <xdr:colOff>0</xdr:colOff>
      <xdr:row>722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754</xdr:row>
      <xdr:rowOff>152400</xdr:rowOff>
    </xdr:from>
    <xdr:to>
      <xdr:col>18</xdr:col>
      <xdr:colOff>0</xdr:colOff>
      <xdr:row>770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775</xdr:row>
      <xdr:rowOff>9525</xdr:rowOff>
    </xdr:from>
    <xdr:to>
      <xdr:col>18</xdr:col>
      <xdr:colOff>9525</xdr:colOff>
      <xdr:row>791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791</xdr:row>
      <xdr:rowOff>161925</xdr:rowOff>
    </xdr:from>
    <xdr:to>
      <xdr:col>18</xdr:col>
      <xdr:colOff>0</xdr:colOff>
      <xdr:row>808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863</xdr:row>
      <xdr:rowOff>0</xdr:rowOff>
    </xdr:from>
    <xdr:to>
      <xdr:col>18</xdr:col>
      <xdr:colOff>0</xdr:colOff>
      <xdr:row>879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879</xdr:row>
      <xdr:rowOff>76200</xdr:rowOff>
    </xdr:from>
    <xdr:to>
      <xdr:col>18</xdr:col>
      <xdr:colOff>19050</xdr:colOff>
      <xdr:row>895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863</xdr:row>
      <xdr:rowOff>0</xdr:rowOff>
    </xdr:from>
    <xdr:to>
      <xdr:col>18</xdr:col>
      <xdr:colOff>0</xdr:colOff>
      <xdr:row>863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895</xdr:row>
      <xdr:rowOff>161925</xdr:rowOff>
    </xdr:from>
    <xdr:to>
      <xdr:col>18</xdr:col>
      <xdr:colOff>28575</xdr:colOff>
      <xdr:row>911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916</xdr:row>
      <xdr:rowOff>0</xdr:rowOff>
    </xdr:from>
    <xdr:to>
      <xdr:col>18</xdr:col>
      <xdr:colOff>0</xdr:colOff>
      <xdr:row>932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933</xdr:row>
      <xdr:rowOff>9525</xdr:rowOff>
    </xdr:from>
    <xdr:to>
      <xdr:col>18</xdr:col>
      <xdr:colOff>0</xdr:colOff>
      <xdr:row>949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846</xdr:row>
      <xdr:rowOff>9525</xdr:rowOff>
    </xdr:from>
    <xdr:to>
      <xdr:col>18</xdr:col>
      <xdr:colOff>0</xdr:colOff>
      <xdr:row>862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8</xdr:col>
      <xdr:colOff>342900</xdr:colOff>
      <xdr:row>843</xdr:row>
      <xdr:rowOff>85725</xdr:rowOff>
    </xdr:from>
    <xdr:to>
      <xdr:col>18</xdr:col>
      <xdr:colOff>47624</xdr:colOff>
      <xdr:row>845</xdr:row>
      <xdr:rowOff>66675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733AD6-7F1A-47D6-A388-42F9AB558F7E}"/>
            </a:ext>
          </a:extLst>
        </xdr:cNvPr>
        <xdr:cNvSpPr txBox="1"/>
      </xdr:nvSpPr>
      <xdr:spPr>
        <a:xfrm>
          <a:off x="3486150" y="145894425"/>
          <a:ext cx="3990974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「多剤耐性緑膿菌感染症」は、令和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年）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日より、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類全数把握疾患へ変更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となりました</a:t>
          </a:r>
          <a:endParaRPr lang="ja-JP" altLang="ja-JP">
            <a:effectLst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8</xdr:col>
      <xdr:colOff>352425</xdr:colOff>
      <xdr:row>913</xdr:row>
      <xdr:rowOff>95250</xdr:rowOff>
    </xdr:from>
    <xdr:to>
      <xdr:col>18</xdr:col>
      <xdr:colOff>57149</xdr:colOff>
      <xdr:row>915</xdr:row>
      <xdr:rowOff>76200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6CB7295-389C-4ED9-B6A1-53B22CFD42EF}"/>
            </a:ext>
          </a:extLst>
        </xdr:cNvPr>
        <xdr:cNvSpPr txBox="1"/>
      </xdr:nvSpPr>
      <xdr:spPr>
        <a:xfrm>
          <a:off x="3495675" y="158086425"/>
          <a:ext cx="3990974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「多剤耐性緑膿菌感染症」は、令和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年）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日より、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類全数把握疾患へ変更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となりました</a:t>
          </a:r>
          <a:endParaRPr lang="ja-JP" altLang="ja-JP">
            <a:effectLst/>
          </a:endParaRPr>
        </a:p>
        <a:p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137795</xdr:colOff>
      <xdr:row>2</xdr:row>
      <xdr:rowOff>214630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STD)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&#22522;&#24185;)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&#22522;&#2418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 refreshError="1">
        <row r="4">
          <cell r="D4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0.57999999999999996</v>
          </cell>
          <cell r="J76">
            <v>0.83</v>
          </cell>
          <cell r="K76">
            <v>0.42</v>
          </cell>
          <cell r="L76">
            <v>0.17</v>
          </cell>
          <cell r="M76">
            <v>0</v>
          </cell>
          <cell r="N76">
            <v>0.08</v>
          </cell>
          <cell r="O76">
            <v>0.08</v>
          </cell>
          <cell r="P76">
            <v>0.08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3.58</v>
          </cell>
          <cell r="D77">
            <v>0</v>
          </cell>
          <cell r="E77">
            <v>0.08</v>
          </cell>
          <cell r="F77">
            <v>0</v>
          </cell>
          <cell r="G77">
            <v>0</v>
          </cell>
          <cell r="H77">
            <v>0.17</v>
          </cell>
          <cell r="I77">
            <v>0.57999999999999996</v>
          </cell>
          <cell r="J77">
            <v>1.58</v>
          </cell>
          <cell r="K77">
            <v>0.5</v>
          </cell>
          <cell r="L77">
            <v>0.42</v>
          </cell>
          <cell r="M77">
            <v>0.25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2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1</v>
          </cell>
          <cell r="I8">
            <v>1</v>
          </cell>
          <cell r="J8">
            <v>3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6</v>
          </cell>
          <cell r="J22">
            <v>10</v>
          </cell>
          <cell r="K22">
            <v>5</v>
          </cell>
          <cell r="L22">
            <v>2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7</v>
          </cell>
          <cell r="J23">
            <v>17</v>
          </cell>
          <cell r="K23">
            <v>4</v>
          </cell>
          <cell r="L23">
            <v>5</v>
          </cell>
          <cell r="M23">
            <v>3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</v>
          </cell>
          <cell r="I24">
            <v>8</v>
          </cell>
          <cell r="J24">
            <v>3</v>
          </cell>
          <cell r="K24">
            <v>6</v>
          </cell>
          <cell r="L24">
            <v>2</v>
          </cell>
          <cell r="M24">
            <v>1</v>
          </cell>
          <cell r="N24">
            <v>0</v>
          </cell>
          <cell r="O24">
            <v>0</v>
          </cell>
          <cell r="P24">
            <v>1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9</v>
          </cell>
          <cell r="J25">
            <v>6</v>
          </cell>
          <cell r="K25">
            <v>8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0.42</v>
          </cell>
          <cell r="D42">
            <v>0</v>
          </cell>
          <cell r="E42">
            <v>0.08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0.17</v>
          </cell>
          <cell r="K42">
            <v>0.17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0.08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0.42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0.08</v>
          </cell>
          <cell r="I44">
            <v>0.08</v>
          </cell>
          <cell r="J44">
            <v>0.25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1</v>
          </cell>
          <cell r="D52">
            <v>0</v>
          </cell>
          <cell r="E52">
            <v>0.08</v>
          </cell>
          <cell r="F52">
            <v>0</v>
          </cell>
          <cell r="G52">
            <v>0</v>
          </cell>
          <cell r="H52">
            <v>0.08</v>
          </cell>
          <cell r="I52">
            <v>0.16</v>
          </cell>
          <cell r="J52">
            <v>0.42000000000000004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1.5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C58">
            <v>2.17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0.5</v>
          </cell>
          <cell r="J58">
            <v>0.83</v>
          </cell>
          <cell r="K58">
            <v>0.42</v>
          </cell>
          <cell r="L58">
            <v>0.17</v>
          </cell>
          <cell r="M58">
            <v>0</v>
          </cell>
          <cell r="N58">
            <v>0.08</v>
          </cell>
          <cell r="O58">
            <v>0.08</v>
          </cell>
          <cell r="P58">
            <v>0.08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3.17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0.57999999999999996</v>
          </cell>
          <cell r="J59">
            <v>1.42</v>
          </cell>
          <cell r="K59">
            <v>0.33</v>
          </cell>
          <cell r="L59">
            <v>0.42</v>
          </cell>
          <cell r="M59">
            <v>0.25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1.92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0.17</v>
          </cell>
          <cell r="I60">
            <v>0.67</v>
          </cell>
          <cell r="J60">
            <v>0.25</v>
          </cell>
          <cell r="K60">
            <v>0.5</v>
          </cell>
          <cell r="L60">
            <v>0.17</v>
          </cell>
          <cell r="M60">
            <v>0.08</v>
          </cell>
          <cell r="N60">
            <v>0</v>
          </cell>
          <cell r="O60">
            <v>0</v>
          </cell>
          <cell r="P60">
            <v>0.08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2.17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0.75</v>
          </cell>
          <cell r="J61">
            <v>0.5</v>
          </cell>
          <cell r="K61">
            <v>0.67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10.93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0.68</v>
          </cell>
          <cell r="I69">
            <v>3.08</v>
          </cell>
          <cell r="J69">
            <v>3.5</v>
          </cell>
          <cell r="K69">
            <v>1.92</v>
          </cell>
          <cell r="L69">
            <v>0.93</v>
          </cell>
          <cell r="M69">
            <v>0.33</v>
          </cell>
          <cell r="N69">
            <v>0.16</v>
          </cell>
          <cell r="O69">
            <v>0.08</v>
          </cell>
          <cell r="P69">
            <v>0.16</v>
          </cell>
          <cell r="Q69">
            <v>0</v>
          </cell>
          <cell r="R69">
            <v>0</v>
          </cell>
          <cell r="S69">
            <v>0.08</v>
          </cell>
        </row>
        <row r="78">
          <cell r="C78">
            <v>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0.17</v>
          </cell>
          <cell r="I78">
            <v>0.67</v>
          </cell>
          <cell r="J78">
            <v>0.25</v>
          </cell>
          <cell r="K78">
            <v>0.57999999999999996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0.08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2.58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0.25</v>
          </cell>
          <cell r="I79">
            <v>0.83</v>
          </cell>
          <cell r="J79">
            <v>0.75</v>
          </cell>
          <cell r="K79">
            <v>0.67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2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2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0.25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0.17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0.08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0.49000000000000005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0.16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0.08</v>
          </cell>
          <cell r="R58">
            <v>0</v>
          </cell>
          <cell r="S58">
            <v>0.08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0.08</v>
          </cell>
        </row>
        <row r="60">
          <cell r="C60">
            <v>0.08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0.17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1.34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0.25</v>
          </cell>
          <cell r="J69">
            <v>0.33</v>
          </cell>
          <cell r="K69">
            <v>0.17</v>
          </cell>
          <cell r="L69">
            <v>0.16</v>
          </cell>
          <cell r="M69">
            <v>0</v>
          </cell>
          <cell r="N69">
            <v>0</v>
          </cell>
          <cell r="O69">
            <v>0.08</v>
          </cell>
          <cell r="P69">
            <v>0</v>
          </cell>
          <cell r="Q69">
            <v>0.08</v>
          </cell>
          <cell r="R69">
            <v>0</v>
          </cell>
          <cell r="S69">
            <v>0.16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0.08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0.08</v>
          </cell>
          <cell r="R76">
            <v>0</v>
          </cell>
          <cell r="S76">
            <v>0.08</v>
          </cell>
        </row>
        <row r="77">
          <cell r="C77">
            <v>0.17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0.08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0.25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1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0.25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0.08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0.08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0.08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0.08</v>
          </cell>
          <cell r="K52">
            <v>0.08</v>
          </cell>
          <cell r="L52">
            <v>0.08</v>
          </cell>
          <cell r="M52">
            <v>0</v>
          </cell>
          <cell r="N52">
            <v>0.08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0.08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0.08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0.08</v>
          </cell>
          <cell r="J69">
            <v>0.08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0.08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0.08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0.08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0.08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0.08</v>
          </cell>
          <cell r="I87">
            <v>0.16</v>
          </cell>
          <cell r="J87">
            <v>0.16</v>
          </cell>
          <cell r="K87">
            <v>0.08</v>
          </cell>
          <cell r="L87">
            <v>0.08</v>
          </cell>
          <cell r="M87">
            <v>0</v>
          </cell>
          <cell r="N87">
            <v>0.08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0.08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</v>
          </cell>
          <cell r="J7">
            <v>1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2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0.08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0.33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0.08</v>
          </cell>
          <cell r="J43">
            <v>0.08</v>
          </cell>
          <cell r="K43">
            <v>0</v>
          </cell>
          <cell r="L43">
            <v>0.08</v>
          </cell>
          <cell r="M43">
            <v>0.08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0.16</v>
          </cell>
          <cell r="K52">
            <v>0</v>
          </cell>
          <cell r="L52">
            <v>0.16</v>
          </cell>
          <cell r="M52">
            <v>0.08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0.08</v>
          </cell>
          <cell r="J59">
            <v>0.08</v>
          </cell>
          <cell r="K59">
            <v>0.08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0.08</v>
          </cell>
          <cell r="I60">
            <v>0</v>
          </cell>
          <cell r="J60">
            <v>0</v>
          </cell>
          <cell r="K60">
            <v>0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0.17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0.16</v>
          </cell>
          <cell r="I69">
            <v>0.41000000000000003</v>
          </cell>
          <cell r="J69">
            <v>0.25</v>
          </cell>
          <cell r="K69">
            <v>0.16</v>
          </cell>
          <cell r="L69">
            <v>0.16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0.08</v>
          </cell>
          <cell r="K77">
            <v>0.08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0.08</v>
          </cell>
          <cell r="I78">
            <v>0.08</v>
          </cell>
          <cell r="J78">
            <v>0.08</v>
          </cell>
          <cell r="K78">
            <v>0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0.17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0.16</v>
          </cell>
          <cell r="I87">
            <v>0.49</v>
          </cell>
          <cell r="J87">
            <v>0.41000000000000003</v>
          </cell>
          <cell r="K87">
            <v>0.16</v>
          </cell>
          <cell r="L87">
            <v>0.34</v>
          </cell>
          <cell r="M87">
            <v>0.08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1087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271</v>
          </cell>
          <cell r="J5">
            <v>228</v>
          </cell>
          <cell r="K5">
            <v>156</v>
          </cell>
          <cell r="L5">
            <v>122</v>
          </cell>
          <cell r="M5">
            <v>88</v>
          </cell>
          <cell r="N5">
            <v>73</v>
          </cell>
          <cell r="O5">
            <v>42</v>
          </cell>
          <cell r="P5">
            <v>20</v>
          </cell>
          <cell r="Q5">
            <v>17</v>
          </cell>
          <cell r="R5">
            <v>8</v>
          </cell>
          <cell r="S5">
            <v>7</v>
          </cell>
        </row>
        <row r="6">
          <cell r="C6">
            <v>1136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62</v>
          </cell>
          <cell r="I6">
            <v>259</v>
          </cell>
          <cell r="J6">
            <v>254</v>
          </cell>
          <cell r="K6">
            <v>173</v>
          </cell>
          <cell r="L6">
            <v>124</v>
          </cell>
          <cell r="M6">
            <v>89</v>
          </cell>
          <cell r="N6">
            <v>64</v>
          </cell>
          <cell r="O6">
            <v>40</v>
          </cell>
          <cell r="P6">
            <v>37</v>
          </cell>
          <cell r="Q6">
            <v>15</v>
          </cell>
          <cell r="R6">
            <v>12</v>
          </cell>
          <cell r="S6">
            <v>6</v>
          </cell>
        </row>
        <row r="7">
          <cell r="C7">
            <v>1072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65</v>
          </cell>
          <cell r="I7">
            <v>238</v>
          </cell>
          <cell r="J7">
            <v>242</v>
          </cell>
          <cell r="K7">
            <v>151</v>
          </cell>
          <cell r="L7">
            <v>136</v>
          </cell>
          <cell r="M7">
            <v>91</v>
          </cell>
          <cell r="N7">
            <v>60</v>
          </cell>
          <cell r="O7">
            <v>44</v>
          </cell>
          <cell r="P7">
            <v>21</v>
          </cell>
          <cell r="Q7">
            <v>14</v>
          </cell>
          <cell r="R7">
            <v>5</v>
          </cell>
          <cell r="S7">
            <v>5</v>
          </cell>
        </row>
        <row r="8">
          <cell r="C8">
            <v>1072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71</v>
          </cell>
          <cell r="I8">
            <v>297</v>
          </cell>
          <cell r="J8">
            <v>214</v>
          </cell>
          <cell r="K8">
            <v>150</v>
          </cell>
          <cell r="L8">
            <v>102</v>
          </cell>
          <cell r="M8">
            <v>81</v>
          </cell>
          <cell r="N8">
            <v>66</v>
          </cell>
          <cell r="O8">
            <v>42</v>
          </cell>
          <cell r="P8">
            <v>21</v>
          </cell>
          <cell r="Q8">
            <v>19</v>
          </cell>
          <cell r="R8">
            <v>7</v>
          </cell>
          <cell r="S8">
            <v>1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1037</v>
          </cell>
          <cell r="D22">
            <v>0</v>
          </cell>
          <cell r="E22">
            <v>0</v>
          </cell>
          <cell r="F22">
            <v>0</v>
          </cell>
          <cell r="G22">
            <v>8</v>
          </cell>
          <cell r="H22">
            <v>119</v>
          </cell>
          <cell r="I22">
            <v>350</v>
          </cell>
          <cell r="J22">
            <v>263</v>
          </cell>
          <cell r="K22">
            <v>132</v>
          </cell>
          <cell r="L22">
            <v>84</v>
          </cell>
          <cell r="M22">
            <v>39</v>
          </cell>
          <cell r="N22">
            <v>12</v>
          </cell>
          <cell r="O22">
            <v>20</v>
          </cell>
          <cell r="P22">
            <v>5</v>
          </cell>
          <cell r="Q22">
            <v>1</v>
          </cell>
          <cell r="R22">
            <v>1</v>
          </cell>
          <cell r="S22">
            <v>3</v>
          </cell>
        </row>
        <row r="23">
          <cell r="C23">
            <v>1157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139</v>
          </cell>
          <cell r="I23">
            <v>419</v>
          </cell>
          <cell r="J23">
            <v>285</v>
          </cell>
          <cell r="K23">
            <v>144</v>
          </cell>
          <cell r="L23">
            <v>91</v>
          </cell>
          <cell r="M23">
            <v>35</v>
          </cell>
          <cell r="N23">
            <v>19</v>
          </cell>
          <cell r="O23">
            <v>8</v>
          </cell>
          <cell r="P23">
            <v>8</v>
          </cell>
          <cell r="Q23">
            <v>3</v>
          </cell>
          <cell r="R23">
            <v>2</v>
          </cell>
          <cell r="S23">
            <v>1</v>
          </cell>
        </row>
        <row r="24">
          <cell r="C24">
            <v>1030</v>
          </cell>
          <cell r="D24">
            <v>0</v>
          </cell>
          <cell r="E24">
            <v>0</v>
          </cell>
          <cell r="F24">
            <v>0</v>
          </cell>
          <cell r="G24">
            <v>4</v>
          </cell>
          <cell r="H24">
            <v>144</v>
          </cell>
          <cell r="I24">
            <v>358</v>
          </cell>
          <cell r="J24">
            <v>251</v>
          </cell>
          <cell r="K24">
            <v>133</v>
          </cell>
          <cell r="L24">
            <v>69</v>
          </cell>
          <cell r="M24">
            <v>32</v>
          </cell>
          <cell r="N24">
            <v>16</v>
          </cell>
          <cell r="O24">
            <v>11</v>
          </cell>
          <cell r="P24">
            <v>10</v>
          </cell>
          <cell r="Q24">
            <v>2</v>
          </cell>
          <cell r="R24">
            <v>0</v>
          </cell>
          <cell r="S24">
            <v>0</v>
          </cell>
        </row>
        <row r="25">
          <cell r="C25">
            <v>1116</v>
          </cell>
          <cell r="D25">
            <v>0</v>
          </cell>
          <cell r="E25">
            <v>0</v>
          </cell>
          <cell r="F25">
            <v>0</v>
          </cell>
          <cell r="G25">
            <v>3</v>
          </cell>
          <cell r="H25">
            <v>165</v>
          </cell>
          <cell r="I25">
            <v>394</v>
          </cell>
          <cell r="J25">
            <v>259</v>
          </cell>
          <cell r="K25">
            <v>147</v>
          </cell>
          <cell r="L25">
            <v>67</v>
          </cell>
          <cell r="M25">
            <v>40</v>
          </cell>
          <cell r="N25">
            <v>23</v>
          </cell>
          <cell r="O25">
            <v>11</v>
          </cell>
          <cell r="P25">
            <v>6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1.1100000000000001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0.28000000000000003</v>
          </cell>
          <cell r="J41">
            <v>0.23</v>
          </cell>
          <cell r="K41">
            <v>0.16</v>
          </cell>
          <cell r="L41">
            <v>0.12</v>
          </cell>
          <cell r="M41">
            <v>0.09</v>
          </cell>
          <cell r="N41">
            <v>7.0000000000000007E-2</v>
          </cell>
          <cell r="O41">
            <v>0.04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1.17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0.06</v>
          </cell>
          <cell r="I42">
            <v>0.27</v>
          </cell>
          <cell r="J42">
            <v>0.26</v>
          </cell>
          <cell r="K42">
            <v>0.18</v>
          </cell>
          <cell r="L42">
            <v>0.13</v>
          </cell>
          <cell r="M42">
            <v>0.09</v>
          </cell>
          <cell r="N42">
            <v>7.0000000000000007E-2</v>
          </cell>
          <cell r="O42">
            <v>0.04</v>
          </cell>
          <cell r="P42">
            <v>0.04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1.1299999999999999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7.0000000000000007E-2</v>
          </cell>
          <cell r="I43">
            <v>0.25</v>
          </cell>
          <cell r="J43">
            <v>0.26</v>
          </cell>
          <cell r="K43">
            <v>0.16</v>
          </cell>
          <cell r="L43">
            <v>0.14000000000000001</v>
          </cell>
          <cell r="M43">
            <v>0.1</v>
          </cell>
          <cell r="N43">
            <v>0.06</v>
          </cell>
          <cell r="O43">
            <v>0.05</v>
          </cell>
          <cell r="P43">
            <v>0.02</v>
          </cell>
          <cell r="Q43">
            <v>0.01</v>
          </cell>
          <cell r="R43">
            <v>0.01</v>
          </cell>
          <cell r="S43">
            <v>0.01</v>
          </cell>
        </row>
        <row r="44">
          <cell r="C44">
            <v>1.1000000000000001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0.31</v>
          </cell>
          <cell r="J44">
            <v>0.22</v>
          </cell>
          <cell r="K44">
            <v>0.15</v>
          </cell>
          <cell r="L44">
            <v>0.1</v>
          </cell>
          <cell r="M44">
            <v>0.08</v>
          </cell>
          <cell r="N44">
            <v>7.0000000000000007E-2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0.34</v>
          </cell>
          <cell r="I52">
            <v>1.4000000000000001</v>
          </cell>
          <cell r="J52">
            <v>1.23</v>
          </cell>
          <cell r="K52">
            <v>0.81</v>
          </cell>
          <cell r="L52">
            <v>0.61</v>
          </cell>
          <cell r="M52">
            <v>0.46</v>
          </cell>
          <cell r="N52">
            <v>0.34</v>
          </cell>
          <cell r="O52">
            <v>0.22</v>
          </cell>
          <cell r="P52">
            <v>0.14000000000000001</v>
          </cell>
          <cell r="Q52">
            <v>0.08</v>
          </cell>
          <cell r="R52">
            <v>0.05</v>
          </cell>
          <cell r="S52">
            <v>0.04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1.06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0.12</v>
          </cell>
          <cell r="I58">
            <v>0.36</v>
          </cell>
          <cell r="J58">
            <v>0.27</v>
          </cell>
          <cell r="K58">
            <v>0.13</v>
          </cell>
          <cell r="L58">
            <v>0.09</v>
          </cell>
          <cell r="M58">
            <v>0.04</v>
          </cell>
          <cell r="N58">
            <v>0.01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0.14000000000000001</v>
          </cell>
          <cell r="I59">
            <v>0.43</v>
          </cell>
          <cell r="J59">
            <v>0.28999999999999998</v>
          </cell>
          <cell r="K59">
            <v>0.15</v>
          </cell>
          <cell r="L59">
            <v>0.09</v>
          </cell>
          <cell r="M59">
            <v>0.04</v>
          </cell>
          <cell r="N59">
            <v>0.02</v>
          </cell>
          <cell r="O59">
            <v>0.01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1.0900000000000001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0.15</v>
          </cell>
          <cell r="I60">
            <v>0.38</v>
          </cell>
          <cell r="J60">
            <v>0.27</v>
          </cell>
          <cell r="K60">
            <v>0.14000000000000001</v>
          </cell>
          <cell r="L60">
            <v>7.0000000000000007E-2</v>
          </cell>
          <cell r="M60">
            <v>0.03</v>
          </cell>
          <cell r="N60">
            <v>0.02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1.1499999999999999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0.41</v>
          </cell>
          <cell r="J61">
            <v>0.27</v>
          </cell>
          <cell r="K61">
            <v>0.15</v>
          </cell>
          <cell r="L61">
            <v>7.0000000000000007E-2</v>
          </cell>
          <cell r="M61">
            <v>0.04</v>
          </cell>
          <cell r="N61">
            <v>0.02</v>
          </cell>
          <cell r="O61">
            <v>0.01</v>
          </cell>
          <cell r="P61">
            <v>0.01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0.01</v>
          </cell>
          <cell r="H69">
            <v>0.7400000000000001</v>
          </cell>
          <cell r="I69">
            <v>1.9599999999999997</v>
          </cell>
          <cell r="J69">
            <v>1.3900000000000001</v>
          </cell>
          <cell r="K69">
            <v>0.72000000000000008</v>
          </cell>
          <cell r="L69">
            <v>0.4</v>
          </cell>
          <cell r="M69">
            <v>0.21000000000000002</v>
          </cell>
          <cell r="N69">
            <v>0.1</v>
          </cell>
          <cell r="O69">
            <v>7.0000000000000007E-2</v>
          </cell>
          <cell r="P69">
            <v>0.05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2.17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0.18</v>
          </cell>
          <cell r="I75">
            <v>0.63</v>
          </cell>
          <cell r="J75">
            <v>0.5</v>
          </cell>
          <cell r="K75">
            <v>0.28999999999999998</v>
          </cell>
          <cell r="L75">
            <v>0.21</v>
          </cell>
          <cell r="M75">
            <v>0.13</v>
          </cell>
          <cell r="N75">
            <v>0.09</v>
          </cell>
          <cell r="O75">
            <v>0.06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2.36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0.21</v>
          </cell>
          <cell r="I76">
            <v>0.7</v>
          </cell>
          <cell r="J76">
            <v>0.56000000000000005</v>
          </cell>
          <cell r="K76">
            <v>0.33</v>
          </cell>
          <cell r="L76">
            <v>0.22</v>
          </cell>
          <cell r="M76">
            <v>0.13</v>
          </cell>
          <cell r="N76">
            <v>0.09</v>
          </cell>
          <cell r="O76">
            <v>0.05</v>
          </cell>
          <cell r="P76">
            <v>0.05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2.2200000000000002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0.22</v>
          </cell>
          <cell r="I77">
            <v>0.63</v>
          </cell>
          <cell r="J77">
            <v>0.52</v>
          </cell>
          <cell r="K77">
            <v>0.3</v>
          </cell>
          <cell r="L77">
            <v>0.22</v>
          </cell>
          <cell r="M77">
            <v>0.13</v>
          </cell>
          <cell r="N77">
            <v>0.08</v>
          </cell>
          <cell r="O77">
            <v>0.06</v>
          </cell>
          <cell r="P77">
            <v>0.03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2.25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0.24</v>
          </cell>
          <cell r="I78">
            <v>0.71</v>
          </cell>
          <cell r="J78">
            <v>0.49</v>
          </cell>
          <cell r="K78">
            <v>0.31</v>
          </cell>
          <cell r="L78">
            <v>0.17</v>
          </cell>
          <cell r="M78">
            <v>0.12</v>
          </cell>
          <cell r="N78">
            <v>0.09</v>
          </cell>
          <cell r="O78">
            <v>0.05</v>
          </cell>
          <cell r="P78">
            <v>0.03</v>
          </cell>
          <cell r="Q78">
            <v>0.02</v>
          </cell>
          <cell r="R78">
            <v>0.01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0.01</v>
          </cell>
          <cell r="H86">
            <v>1.0899999999999999</v>
          </cell>
          <cell r="I86">
            <v>3.33</v>
          </cell>
          <cell r="J86">
            <v>2.6100000000000003</v>
          </cell>
          <cell r="K86">
            <v>1.53</v>
          </cell>
          <cell r="L86">
            <v>1.02</v>
          </cell>
          <cell r="M86">
            <v>0.67</v>
          </cell>
          <cell r="N86">
            <v>0.44000000000000006</v>
          </cell>
          <cell r="O86">
            <v>0.28999999999999998</v>
          </cell>
          <cell r="P86">
            <v>0.19</v>
          </cell>
          <cell r="Q86">
            <v>9.0000000000000011E-2</v>
          </cell>
          <cell r="R86">
            <v>0.05</v>
          </cell>
          <cell r="S86">
            <v>0.04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324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8</v>
          </cell>
          <cell r="I5">
            <v>32</v>
          </cell>
          <cell r="J5">
            <v>44</v>
          </cell>
          <cell r="K5">
            <v>41</v>
          </cell>
          <cell r="L5">
            <v>36</v>
          </cell>
          <cell r="M5">
            <v>40</v>
          </cell>
          <cell r="N5">
            <v>37</v>
          </cell>
          <cell r="O5">
            <v>25</v>
          </cell>
          <cell r="P5">
            <v>21</v>
          </cell>
          <cell r="Q5">
            <v>14</v>
          </cell>
          <cell r="R5">
            <v>9</v>
          </cell>
          <cell r="S5">
            <v>17</v>
          </cell>
        </row>
        <row r="6">
          <cell r="C6">
            <v>366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</v>
          </cell>
          <cell r="I6">
            <v>36</v>
          </cell>
          <cell r="J6">
            <v>46</v>
          </cell>
          <cell r="K6">
            <v>48</v>
          </cell>
          <cell r="L6">
            <v>37</v>
          </cell>
          <cell r="M6">
            <v>37</v>
          </cell>
          <cell r="N6">
            <v>49</v>
          </cell>
          <cell r="O6">
            <v>38</v>
          </cell>
          <cell r="P6">
            <v>23</v>
          </cell>
          <cell r="Q6">
            <v>12</v>
          </cell>
          <cell r="R6">
            <v>12</v>
          </cell>
          <cell r="S6">
            <v>24</v>
          </cell>
        </row>
        <row r="7">
          <cell r="C7">
            <v>369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42</v>
          </cell>
          <cell r="J7">
            <v>41</v>
          </cell>
          <cell r="K7">
            <v>45</v>
          </cell>
          <cell r="L7">
            <v>34</v>
          </cell>
          <cell r="M7">
            <v>42</v>
          </cell>
          <cell r="N7">
            <v>34</v>
          </cell>
          <cell r="O7">
            <v>33</v>
          </cell>
          <cell r="P7">
            <v>32</v>
          </cell>
          <cell r="Q7">
            <v>23</v>
          </cell>
          <cell r="R7">
            <v>17</v>
          </cell>
          <cell r="S7">
            <v>21</v>
          </cell>
        </row>
        <row r="8">
          <cell r="C8">
            <v>334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</v>
          </cell>
          <cell r="I8">
            <v>29</v>
          </cell>
          <cell r="J8">
            <v>36</v>
          </cell>
          <cell r="K8">
            <v>36</v>
          </cell>
          <cell r="L8">
            <v>39</v>
          </cell>
          <cell r="M8">
            <v>36</v>
          </cell>
          <cell r="N8">
            <v>52</v>
          </cell>
          <cell r="O8">
            <v>31</v>
          </cell>
          <cell r="P8">
            <v>27</v>
          </cell>
          <cell r="Q8">
            <v>18</v>
          </cell>
          <cell r="R8">
            <v>10</v>
          </cell>
          <cell r="S8">
            <v>17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520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20</v>
          </cell>
          <cell r="I22">
            <v>61</v>
          </cell>
          <cell r="J22">
            <v>63</v>
          </cell>
          <cell r="K22">
            <v>57</v>
          </cell>
          <cell r="L22">
            <v>68</v>
          </cell>
          <cell r="M22">
            <v>45</v>
          </cell>
          <cell r="N22">
            <v>46</v>
          </cell>
          <cell r="O22">
            <v>44</v>
          </cell>
          <cell r="P22">
            <v>35</v>
          </cell>
          <cell r="Q22">
            <v>28</v>
          </cell>
          <cell r="R22">
            <v>20</v>
          </cell>
          <cell r="S22">
            <v>32</v>
          </cell>
        </row>
        <row r="23">
          <cell r="C23">
            <v>592</v>
          </cell>
          <cell r="D23">
            <v>1</v>
          </cell>
          <cell r="E23">
            <v>0</v>
          </cell>
          <cell r="F23">
            <v>0</v>
          </cell>
          <cell r="G23">
            <v>2</v>
          </cell>
          <cell r="H23">
            <v>20</v>
          </cell>
          <cell r="I23">
            <v>85</v>
          </cell>
          <cell r="J23">
            <v>88</v>
          </cell>
          <cell r="K23">
            <v>74</v>
          </cell>
          <cell r="L23">
            <v>58</v>
          </cell>
          <cell r="M23">
            <v>47</v>
          </cell>
          <cell r="N23">
            <v>54</v>
          </cell>
          <cell r="O23">
            <v>38</v>
          </cell>
          <cell r="P23">
            <v>48</v>
          </cell>
          <cell r="Q23">
            <v>27</v>
          </cell>
          <cell r="R23">
            <v>13</v>
          </cell>
          <cell r="S23">
            <v>37</v>
          </cell>
        </row>
        <row r="24">
          <cell r="C24">
            <v>500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15</v>
          </cell>
          <cell r="I24">
            <v>83</v>
          </cell>
          <cell r="J24">
            <v>67</v>
          </cell>
          <cell r="K24">
            <v>57</v>
          </cell>
          <cell r="L24">
            <v>50</v>
          </cell>
          <cell r="M24">
            <v>35</v>
          </cell>
          <cell r="N24">
            <v>44</v>
          </cell>
          <cell r="O24">
            <v>43</v>
          </cell>
          <cell r="P24">
            <v>29</v>
          </cell>
          <cell r="Q24">
            <v>18</v>
          </cell>
          <cell r="R24">
            <v>20</v>
          </cell>
          <cell r="S24">
            <v>38</v>
          </cell>
        </row>
        <row r="25">
          <cell r="C25">
            <v>541</v>
          </cell>
          <cell r="D25">
            <v>0</v>
          </cell>
          <cell r="E25">
            <v>0</v>
          </cell>
          <cell r="F25">
            <v>2</v>
          </cell>
          <cell r="G25">
            <v>1</v>
          </cell>
          <cell r="H25">
            <v>16</v>
          </cell>
          <cell r="I25">
            <v>64</v>
          </cell>
          <cell r="J25">
            <v>78</v>
          </cell>
          <cell r="K25">
            <v>68</v>
          </cell>
          <cell r="L25">
            <v>56</v>
          </cell>
          <cell r="M25">
            <v>52</v>
          </cell>
          <cell r="N25">
            <v>47</v>
          </cell>
          <cell r="O25">
            <v>41</v>
          </cell>
          <cell r="P25">
            <v>40</v>
          </cell>
          <cell r="Q25">
            <v>23</v>
          </cell>
          <cell r="R25">
            <v>15</v>
          </cell>
          <cell r="S25">
            <v>38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0.04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0.02</v>
          </cell>
        </row>
        <row r="42">
          <cell r="C42">
            <v>0.38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0.04</v>
          </cell>
          <cell r="J42">
            <v>0.05</v>
          </cell>
          <cell r="K42">
            <v>0.05</v>
          </cell>
          <cell r="L42">
            <v>0.04</v>
          </cell>
          <cell r="M42">
            <v>0.04</v>
          </cell>
          <cell r="N42">
            <v>0.05</v>
          </cell>
          <cell r="O42">
            <v>0.04</v>
          </cell>
          <cell r="P42">
            <v>0.02</v>
          </cell>
          <cell r="Q42">
            <v>0.01</v>
          </cell>
          <cell r="R42">
            <v>0.01</v>
          </cell>
          <cell r="S42">
            <v>0.02</v>
          </cell>
        </row>
        <row r="43">
          <cell r="C43">
            <v>0.39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0.03</v>
          </cell>
          <cell r="Q43">
            <v>0.02</v>
          </cell>
          <cell r="R43">
            <v>0.02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0.03</v>
          </cell>
          <cell r="J44">
            <v>0.04</v>
          </cell>
          <cell r="K44">
            <v>0.04</v>
          </cell>
          <cell r="L44">
            <v>0.04</v>
          </cell>
          <cell r="M44">
            <v>0.04</v>
          </cell>
          <cell r="N44">
            <v>0.05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0.03</v>
          </cell>
          <cell r="I52">
            <v>0.17</v>
          </cell>
          <cell r="J52">
            <v>0.21000000000000002</v>
          </cell>
          <cell r="K52">
            <v>0.23</v>
          </cell>
          <cell r="L52">
            <v>0.2</v>
          </cell>
          <cell r="M52">
            <v>0.2</v>
          </cell>
          <cell r="N52">
            <v>0.22000000000000003</v>
          </cell>
          <cell r="O52">
            <v>0.17</v>
          </cell>
          <cell r="P52">
            <v>0.13</v>
          </cell>
          <cell r="Q52">
            <v>0.08</v>
          </cell>
          <cell r="R52">
            <v>6.0000000000000005E-2</v>
          </cell>
          <cell r="S52">
            <v>9.0000000000000011E-2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0.53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0.06</v>
          </cell>
          <cell r="L58">
            <v>7.0000000000000007E-2</v>
          </cell>
          <cell r="M58">
            <v>0.05</v>
          </cell>
          <cell r="N58">
            <v>0.05</v>
          </cell>
          <cell r="O58">
            <v>0.04</v>
          </cell>
          <cell r="P58">
            <v>0.04</v>
          </cell>
          <cell r="Q58">
            <v>0.03</v>
          </cell>
          <cell r="R58">
            <v>0.02</v>
          </cell>
          <cell r="S58">
            <v>0.03</v>
          </cell>
        </row>
        <row r="59">
          <cell r="C59">
            <v>0.61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0.09</v>
          </cell>
          <cell r="J59">
            <v>0.09</v>
          </cell>
          <cell r="K59">
            <v>0.08</v>
          </cell>
          <cell r="L59">
            <v>0.06</v>
          </cell>
          <cell r="M59">
            <v>0.05</v>
          </cell>
          <cell r="N59">
            <v>0.06</v>
          </cell>
          <cell r="O59">
            <v>0.04</v>
          </cell>
          <cell r="P59">
            <v>0.05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0.02</v>
          </cell>
          <cell r="I60">
            <v>0.09</v>
          </cell>
          <cell r="J60">
            <v>7.0000000000000007E-2</v>
          </cell>
          <cell r="K60">
            <v>0.06</v>
          </cell>
          <cell r="L60">
            <v>0.05</v>
          </cell>
          <cell r="M60">
            <v>0.04</v>
          </cell>
          <cell r="N60">
            <v>0.05</v>
          </cell>
          <cell r="O60">
            <v>0.05</v>
          </cell>
          <cell r="P60">
            <v>0.03</v>
          </cell>
          <cell r="Q60">
            <v>0.02</v>
          </cell>
          <cell r="R60">
            <v>0.02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7.0000000000000007E-2</v>
          </cell>
          <cell r="J61">
            <v>0.08</v>
          </cell>
          <cell r="K61">
            <v>7.0000000000000007E-2</v>
          </cell>
          <cell r="L61">
            <v>0.06</v>
          </cell>
          <cell r="M61">
            <v>0.05</v>
          </cell>
          <cell r="N61">
            <v>0.05</v>
          </cell>
          <cell r="O61">
            <v>0.04</v>
          </cell>
          <cell r="P61">
            <v>0.04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0.11000000000000001</v>
          </cell>
          <cell r="I69">
            <v>0.39</v>
          </cell>
          <cell r="J69">
            <v>0.38000000000000006</v>
          </cell>
          <cell r="K69">
            <v>0.35000000000000003</v>
          </cell>
          <cell r="L69">
            <v>0.3</v>
          </cell>
          <cell r="M69">
            <v>0.24000000000000005</v>
          </cell>
          <cell r="N69">
            <v>0.26</v>
          </cell>
          <cell r="O69">
            <v>0.22</v>
          </cell>
          <cell r="P69">
            <v>0.18000000000000002</v>
          </cell>
          <cell r="Q69">
            <v>0.12000000000000001</v>
          </cell>
          <cell r="R69">
            <v>0.08</v>
          </cell>
          <cell r="S69">
            <v>0.18000000000000002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0.86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0.11</v>
          </cell>
          <cell r="K75">
            <v>0.1</v>
          </cell>
          <cell r="L75">
            <v>0.11</v>
          </cell>
          <cell r="M75">
            <v>0.09</v>
          </cell>
          <cell r="N75">
            <v>0.08</v>
          </cell>
          <cell r="O75">
            <v>7.0000000000000007E-2</v>
          </cell>
          <cell r="P75">
            <v>0.06</v>
          </cell>
          <cell r="Q75">
            <v>0.04</v>
          </cell>
          <cell r="R75">
            <v>0.03</v>
          </cell>
          <cell r="S75">
            <v>0.05</v>
          </cell>
        </row>
        <row r="76">
          <cell r="C76">
            <v>0.99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0.14000000000000001</v>
          </cell>
          <cell r="K76">
            <v>0.13</v>
          </cell>
          <cell r="L76">
            <v>0.1</v>
          </cell>
          <cell r="M76">
            <v>0.09</v>
          </cell>
          <cell r="N76">
            <v>0.11</v>
          </cell>
          <cell r="O76">
            <v>0.08</v>
          </cell>
          <cell r="P76">
            <v>7.0000000000000007E-2</v>
          </cell>
          <cell r="Q76">
            <v>0.04</v>
          </cell>
          <cell r="R76">
            <v>0.03</v>
          </cell>
          <cell r="S76">
            <v>0.06</v>
          </cell>
        </row>
        <row r="77">
          <cell r="C77">
            <v>0.92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0.13</v>
          </cell>
          <cell r="J77">
            <v>0.11</v>
          </cell>
          <cell r="K77">
            <v>0.11</v>
          </cell>
          <cell r="L77">
            <v>0.09</v>
          </cell>
          <cell r="M77">
            <v>0.08</v>
          </cell>
          <cell r="N77">
            <v>0.08</v>
          </cell>
          <cell r="O77">
            <v>0.08</v>
          </cell>
          <cell r="P77">
            <v>0.06</v>
          </cell>
          <cell r="Q77">
            <v>0.04</v>
          </cell>
          <cell r="R77">
            <v>0.04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</v>
          </cell>
          <cell r="J78">
            <v>0.12</v>
          </cell>
          <cell r="K78">
            <v>0.11</v>
          </cell>
          <cell r="L78">
            <v>0.1</v>
          </cell>
          <cell r="M78">
            <v>0.09</v>
          </cell>
          <cell r="N78">
            <v>0.1</v>
          </cell>
          <cell r="O78">
            <v>7.0000000000000007E-2</v>
          </cell>
          <cell r="P78">
            <v>7.0000000000000007E-2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0.12000000000000001</v>
          </cell>
          <cell r="I86">
            <v>0.55000000000000004</v>
          </cell>
          <cell r="J86">
            <v>0.6</v>
          </cell>
          <cell r="K86">
            <v>0.59</v>
          </cell>
          <cell r="L86">
            <v>0.5</v>
          </cell>
          <cell r="M86">
            <v>0.44000000000000006</v>
          </cell>
          <cell r="N86">
            <v>0.45000000000000007</v>
          </cell>
          <cell r="O86">
            <v>0.39</v>
          </cell>
          <cell r="P86">
            <v>0.31</v>
          </cell>
          <cell r="Q86">
            <v>0.2</v>
          </cell>
          <cell r="R86">
            <v>0.15</v>
          </cell>
          <cell r="S86">
            <v>0.28000000000000003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7</v>
          </cell>
          <cell r="I5">
            <v>32</v>
          </cell>
          <cell r="J5">
            <v>39</v>
          </cell>
          <cell r="K5">
            <v>46</v>
          </cell>
          <cell r="L5">
            <v>38</v>
          </cell>
          <cell r="M5">
            <v>29</v>
          </cell>
          <cell r="N5">
            <v>28</v>
          </cell>
          <cell r="O5">
            <v>30</v>
          </cell>
          <cell r="P5">
            <v>22</v>
          </cell>
          <cell r="Q5">
            <v>24</v>
          </cell>
          <cell r="R5">
            <v>5</v>
          </cell>
          <cell r="S5">
            <v>12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8</v>
          </cell>
          <cell r="I6">
            <v>41</v>
          </cell>
          <cell r="J6">
            <v>45</v>
          </cell>
          <cell r="K6">
            <v>41</v>
          </cell>
          <cell r="L6">
            <v>33</v>
          </cell>
          <cell r="M6">
            <v>25</v>
          </cell>
          <cell r="N6">
            <v>30</v>
          </cell>
          <cell r="O6">
            <v>27</v>
          </cell>
          <cell r="P6">
            <v>13</v>
          </cell>
          <cell r="Q6">
            <v>25</v>
          </cell>
          <cell r="R6">
            <v>6</v>
          </cell>
          <cell r="S6">
            <v>22</v>
          </cell>
        </row>
        <row r="7"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6</v>
          </cell>
          <cell r="I7">
            <v>35</v>
          </cell>
          <cell r="J7">
            <v>40</v>
          </cell>
          <cell r="K7">
            <v>43</v>
          </cell>
          <cell r="L7">
            <v>39</v>
          </cell>
          <cell r="M7">
            <v>40</v>
          </cell>
          <cell r="N7">
            <v>39</v>
          </cell>
          <cell r="O7">
            <v>25</v>
          </cell>
          <cell r="P7">
            <v>16</v>
          </cell>
          <cell r="Q7">
            <v>22</v>
          </cell>
          <cell r="R7">
            <v>6</v>
          </cell>
          <cell r="S7">
            <v>10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4</v>
          </cell>
          <cell r="I8">
            <v>46</v>
          </cell>
          <cell r="J8">
            <v>57</v>
          </cell>
          <cell r="K8">
            <v>44</v>
          </cell>
          <cell r="L8">
            <v>22</v>
          </cell>
          <cell r="M8">
            <v>24</v>
          </cell>
          <cell r="N8">
            <v>42</v>
          </cell>
          <cell r="O8">
            <v>34</v>
          </cell>
          <cell r="P8">
            <v>26</v>
          </cell>
          <cell r="Q8">
            <v>16</v>
          </cell>
          <cell r="R8">
            <v>6</v>
          </cell>
          <cell r="S8">
            <v>7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18</v>
          </cell>
          <cell r="I22">
            <v>38</v>
          </cell>
          <cell r="J22">
            <v>27</v>
          </cell>
          <cell r="K22">
            <v>27</v>
          </cell>
          <cell r="L22">
            <v>9</v>
          </cell>
          <cell r="M22">
            <v>7</v>
          </cell>
          <cell r="N22">
            <v>7</v>
          </cell>
          <cell r="O22">
            <v>7</v>
          </cell>
          <cell r="P22">
            <v>3</v>
          </cell>
          <cell r="Q22">
            <v>0</v>
          </cell>
          <cell r="R22">
            <v>0</v>
          </cell>
          <cell r="S22">
            <v>3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25</v>
          </cell>
          <cell r="I23">
            <v>42</v>
          </cell>
          <cell r="J23">
            <v>20</v>
          </cell>
          <cell r="K23">
            <v>17</v>
          </cell>
          <cell r="L23">
            <v>8</v>
          </cell>
          <cell r="M23">
            <v>12</v>
          </cell>
          <cell r="N23">
            <v>7</v>
          </cell>
          <cell r="O23">
            <v>2</v>
          </cell>
          <cell r="P23">
            <v>0</v>
          </cell>
          <cell r="Q23">
            <v>1</v>
          </cell>
          <cell r="R23">
            <v>0</v>
          </cell>
          <cell r="S23">
            <v>2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</v>
          </cell>
          <cell r="I24">
            <v>40</v>
          </cell>
          <cell r="J24">
            <v>34</v>
          </cell>
          <cell r="K24">
            <v>17</v>
          </cell>
          <cell r="L24">
            <v>8</v>
          </cell>
          <cell r="M24">
            <v>5</v>
          </cell>
          <cell r="N24">
            <v>6</v>
          </cell>
          <cell r="O24">
            <v>6</v>
          </cell>
          <cell r="P24">
            <v>1</v>
          </cell>
          <cell r="Q24">
            <v>2</v>
          </cell>
          <cell r="R24">
            <v>0</v>
          </cell>
          <cell r="S24">
            <v>3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13</v>
          </cell>
          <cell r="I25">
            <v>48</v>
          </cell>
          <cell r="J25">
            <v>31</v>
          </cell>
          <cell r="K25">
            <v>14</v>
          </cell>
          <cell r="L25">
            <v>9</v>
          </cell>
          <cell r="M25">
            <v>8</v>
          </cell>
          <cell r="N25">
            <v>5</v>
          </cell>
          <cell r="O25">
            <v>2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0.05</v>
          </cell>
          <cell r="L41">
            <v>0.04</v>
          </cell>
          <cell r="M41">
            <v>0.03</v>
          </cell>
          <cell r="N41">
            <v>0.03</v>
          </cell>
          <cell r="O41">
            <v>0.03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0.33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0.04</v>
          </cell>
          <cell r="J42">
            <v>0.05</v>
          </cell>
          <cell r="K42">
            <v>0.04</v>
          </cell>
          <cell r="L42">
            <v>0.03</v>
          </cell>
          <cell r="M42">
            <v>0.03</v>
          </cell>
          <cell r="N42">
            <v>0.03</v>
          </cell>
          <cell r="O42">
            <v>0.03</v>
          </cell>
          <cell r="P42">
            <v>0.01</v>
          </cell>
          <cell r="Q42">
            <v>0.03</v>
          </cell>
          <cell r="R42">
            <v>0.01</v>
          </cell>
          <cell r="S42">
            <v>0.02</v>
          </cell>
        </row>
        <row r="43">
          <cell r="C43">
            <v>0.34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0.05</v>
          </cell>
          <cell r="J44">
            <v>0.06</v>
          </cell>
          <cell r="K44">
            <v>0.05</v>
          </cell>
          <cell r="L44">
            <v>0.02</v>
          </cell>
          <cell r="M44">
            <v>0.02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0.04</v>
          </cell>
          <cell r="I52">
            <v>0.21000000000000002</v>
          </cell>
          <cell r="J52">
            <v>0.24000000000000002</v>
          </cell>
          <cell r="K52">
            <v>0.22999999999999998</v>
          </cell>
          <cell r="L52">
            <v>0.16999999999999998</v>
          </cell>
          <cell r="M52">
            <v>0.16</v>
          </cell>
          <cell r="N52">
            <v>0.17</v>
          </cell>
          <cell r="O52">
            <v>0.15</v>
          </cell>
          <cell r="P52">
            <v>0.1</v>
          </cell>
          <cell r="Q52">
            <v>0.1</v>
          </cell>
          <cell r="R52">
            <v>0.05</v>
          </cell>
          <cell r="S52">
            <v>6.0000000000000005E-2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0.03</v>
          </cell>
          <cell r="K58">
            <v>0.03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0.14000000000000001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0.04</v>
          </cell>
          <cell r="J59">
            <v>0.02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0.04</v>
          </cell>
          <cell r="J60">
            <v>0.04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0.14000000000000001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0.01</v>
          </cell>
          <cell r="I61">
            <v>0.05</v>
          </cell>
          <cell r="J61">
            <v>0.03</v>
          </cell>
          <cell r="K61">
            <v>0.01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6.9999999999999993E-2</v>
          </cell>
          <cell r="I69">
            <v>0.22000000000000003</v>
          </cell>
          <cell r="J69">
            <v>0.14000000000000001</v>
          </cell>
          <cell r="K69">
            <v>0.09</v>
          </cell>
          <cell r="L69">
            <v>0.05</v>
          </cell>
          <cell r="M69">
            <v>0.05</v>
          </cell>
          <cell r="N69">
            <v>0.05</v>
          </cell>
          <cell r="O69">
            <v>0.03</v>
          </cell>
          <cell r="P69">
            <v>0.01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0.47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7.0000000000000007E-2</v>
          </cell>
          <cell r="J75">
            <v>7.0000000000000007E-2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0.04</v>
          </cell>
          <cell r="O75">
            <v>0.04</v>
          </cell>
          <cell r="P75">
            <v>0.03</v>
          </cell>
          <cell r="Q75">
            <v>0.02</v>
          </cell>
          <cell r="R75">
            <v>0.01</v>
          </cell>
          <cell r="S75">
            <v>0.02</v>
          </cell>
        </row>
        <row r="76">
          <cell r="C76">
            <v>0.47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0.03</v>
          </cell>
          <cell r="I76">
            <v>0.09</v>
          </cell>
          <cell r="J76">
            <v>7.0000000000000007E-2</v>
          </cell>
          <cell r="K76">
            <v>0.06</v>
          </cell>
          <cell r="L76">
            <v>0.04</v>
          </cell>
          <cell r="M76">
            <v>0.04</v>
          </cell>
          <cell r="N76">
            <v>0.04</v>
          </cell>
          <cell r="O76">
            <v>0.03</v>
          </cell>
          <cell r="P76">
            <v>0.01</v>
          </cell>
          <cell r="Q76">
            <v>0.03</v>
          </cell>
          <cell r="R76">
            <v>0.01</v>
          </cell>
          <cell r="S76">
            <v>0.02</v>
          </cell>
        </row>
        <row r="77">
          <cell r="C77">
            <v>0.47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0.01</v>
          </cell>
          <cell r="I77">
            <v>0.08</v>
          </cell>
          <cell r="J77">
            <v>0.08</v>
          </cell>
          <cell r="K77">
            <v>0.06</v>
          </cell>
          <cell r="L77">
            <v>0.05</v>
          </cell>
          <cell r="M77">
            <v>0.05</v>
          </cell>
          <cell r="N77">
            <v>0.05</v>
          </cell>
          <cell r="O77">
            <v>0.03</v>
          </cell>
          <cell r="P77">
            <v>0.02</v>
          </cell>
          <cell r="Q77">
            <v>0.03</v>
          </cell>
          <cell r="R77">
            <v>0.01</v>
          </cell>
          <cell r="S77">
            <v>0.01</v>
          </cell>
        </row>
        <row r="78">
          <cell r="C78">
            <v>0.48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</v>
          </cell>
          <cell r="J78">
            <v>0.09</v>
          </cell>
          <cell r="K78">
            <v>0.06</v>
          </cell>
          <cell r="L78">
            <v>0.03</v>
          </cell>
          <cell r="M78">
            <v>0.03</v>
          </cell>
          <cell r="N78">
            <v>0.05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0.11</v>
          </cell>
          <cell r="I86">
            <v>0.44000000000000006</v>
          </cell>
          <cell r="J86">
            <v>0.38</v>
          </cell>
          <cell r="K86">
            <v>0.3</v>
          </cell>
          <cell r="L86">
            <v>0.22</v>
          </cell>
          <cell r="M86">
            <v>0.21</v>
          </cell>
          <cell r="N86">
            <v>0.21999999999999997</v>
          </cell>
          <cell r="O86">
            <v>0.18000000000000002</v>
          </cell>
          <cell r="P86">
            <v>0.11</v>
          </cell>
          <cell r="Q86">
            <v>0.12000000000000001</v>
          </cell>
          <cell r="R86">
            <v>0.05</v>
          </cell>
          <cell r="S86">
            <v>7.9999999999999988E-2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35</v>
          </cell>
          <cell r="I5">
            <v>83</v>
          </cell>
          <cell r="J5">
            <v>84</v>
          </cell>
          <cell r="K5">
            <v>55</v>
          </cell>
          <cell r="L5">
            <v>45</v>
          </cell>
          <cell r="M5">
            <v>42</v>
          </cell>
          <cell r="N5">
            <v>23</v>
          </cell>
          <cell r="O5">
            <v>15</v>
          </cell>
          <cell r="P5">
            <v>20</v>
          </cell>
          <cell r="Q5">
            <v>10</v>
          </cell>
          <cell r="R5">
            <v>4</v>
          </cell>
          <cell r="S5">
            <v>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44</v>
          </cell>
          <cell r="I6">
            <v>100</v>
          </cell>
          <cell r="J6">
            <v>78</v>
          </cell>
          <cell r="K6">
            <v>49</v>
          </cell>
          <cell r="L6">
            <v>53</v>
          </cell>
          <cell r="M6">
            <v>53</v>
          </cell>
          <cell r="N6">
            <v>33</v>
          </cell>
          <cell r="O6">
            <v>24</v>
          </cell>
          <cell r="P6">
            <v>21</v>
          </cell>
          <cell r="Q6">
            <v>9</v>
          </cell>
          <cell r="R6">
            <v>4</v>
          </cell>
          <cell r="S6">
            <v>5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35</v>
          </cell>
          <cell r="I7">
            <v>94</v>
          </cell>
          <cell r="J7">
            <v>83</v>
          </cell>
          <cell r="K7">
            <v>52</v>
          </cell>
          <cell r="L7">
            <v>44</v>
          </cell>
          <cell r="M7">
            <v>48</v>
          </cell>
          <cell r="N7">
            <v>36</v>
          </cell>
          <cell r="O7">
            <v>27</v>
          </cell>
          <cell r="P7">
            <v>15</v>
          </cell>
          <cell r="Q7">
            <v>6</v>
          </cell>
          <cell r="R7">
            <v>3</v>
          </cell>
          <cell r="S7">
            <v>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36</v>
          </cell>
          <cell r="I8">
            <v>82</v>
          </cell>
          <cell r="J8">
            <v>84</v>
          </cell>
          <cell r="K8">
            <v>49</v>
          </cell>
          <cell r="L8">
            <v>46</v>
          </cell>
          <cell r="M8">
            <v>43</v>
          </cell>
          <cell r="N8">
            <v>25</v>
          </cell>
          <cell r="O8">
            <v>30</v>
          </cell>
          <cell r="P8">
            <v>15</v>
          </cell>
          <cell r="Q8">
            <v>13</v>
          </cell>
          <cell r="R8">
            <v>3</v>
          </cell>
          <cell r="S8">
            <v>3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20</v>
          </cell>
          <cell r="I22">
            <v>43</v>
          </cell>
          <cell r="J22">
            <v>23</v>
          </cell>
          <cell r="K22">
            <v>17</v>
          </cell>
          <cell r="L22">
            <v>9</v>
          </cell>
          <cell r="M22">
            <v>10</v>
          </cell>
          <cell r="N22">
            <v>8</v>
          </cell>
          <cell r="O22">
            <v>7</v>
          </cell>
          <cell r="P22">
            <v>5</v>
          </cell>
          <cell r="Q22">
            <v>1</v>
          </cell>
          <cell r="R22">
            <v>1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27</v>
          </cell>
          <cell r="I23">
            <v>33</v>
          </cell>
          <cell r="J23">
            <v>29</v>
          </cell>
          <cell r="K23">
            <v>21</v>
          </cell>
          <cell r="L23">
            <v>11</v>
          </cell>
          <cell r="M23">
            <v>9</v>
          </cell>
          <cell r="N23">
            <v>7</v>
          </cell>
          <cell r="O23">
            <v>6</v>
          </cell>
          <cell r="P23">
            <v>3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40</v>
          </cell>
          <cell r="I24">
            <v>50</v>
          </cell>
          <cell r="J24">
            <v>25</v>
          </cell>
          <cell r="K24">
            <v>18</v>
          </cell>
          <cell r="L24">
            <v>7</v>
          </cell>
          <cell r="M24">
            <v>8</v>
          </cell>
          <cell r="N24">
            <v>5</v>
          </cell>
          <cell r="O24">
            <v>8</v>
          </cell>
          <cell r="P24">
            <v>7</v>
          </cell>
          <cell r="Q24">
            <v>0</v>
          </cell>
          <cell r="R24">
            <v>1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35</v>
          </cell>
          <cell r="I25">
            <v>49</v>
          </cell>
          <cell r="J25">
            <v>32</v>
          </cell>
          <cell r="K25">
            <v>7</v>
          </cell>
          <cell r="L25">
            <v>11</v>
          </cell>
          <cell r="M25">
            <v>6</v>
          </cell>
          <cell r="N25">
            <v>7</v>
          </cell>
          <cell r="O25">
            <v>7</v>
          </cell>
          <cell r="P25">
            <v>3</v>
          </cell>
          <cell r="Q25">
            <v>0</v>
          </cell>
          <cell r="R25">
            <v>1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0.43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0.08</v>
          </cell>
          <cell r="J41">
            <v>0.09</v>
          </cell>
          <cell r="K41">
            <v>0.06</v>
          </cell>
          <cell r="L41">
            <v>0.05</v>
          </cell>
          <cell r="M41">
            <v>0.04</v>
          </cell>
          <cell r="N41">
            <v>0.02</v>
          </cell>
          <cell r="O41">
            <v>0.02</v>
          </cell>
          <cell r="P41">
            <v>0.02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0.49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0.05</v>
          </cell>
          <cell r="I42">
            <v>0.1</v>
          </cell>
          <cell r="J42">
            <v>0.08</v>
          </cell>
          <cell r="K42">
            <v>0.05</v>
          </cell>
          <cell r="L42">
            <v>0.05</v>
          </cell>
          <cell r="M42">
            <v>0.05</v>
          </cell>
          <cell r="N42">
            <v>0.03</v>
          </cell>
          <cell r="O42">
            <v>0.02</v>
          </cell>
          <cell r="P42">
            <v>0.02</v>
          </cell>
          <cell r="Q42">
            <v>0.01</v>
          </cell>
          <cell r="R42">
            <v>0</v>
          </cell>
          <cell r="S42">
            <v>0.01</v>
          </cell>
        </row>
        <row r="43">
          <cell r="C43">
            <v>0.47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0.04</v>
          </cell>
          <cell r="I43">
            <v>0.1</v>
          </cell>
          <cell r="J43">
            <v>0.09</v>
          </cell>
          <cell r="K43">
            <v>0.06</v>
          </cell>
          <cell r="L43">
            <v>0.05</v>
          </cell>
          <cell r="M43">
            <v>0.05</v>
          </cell>
          <cell r="N43">
            <v>0.04</v>
          </cell>
          <cell r="O43">
            <v>0.03</v>
          </cell>
          <cell r="P43">
            <v>0.02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0.44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0.04</v>
          </cell>
          <cell r="I44">
            <v>0.08</v>
          </cell>
          <cell r="J44">
            <v>0.09</v>
          </cell>
          <cell r="K44">
            <v>0.05</v>
          </cell>
          <cell r="L44">
            <v>0.05</v>
          </cell>
          <cell r="M44">
            <v>0.04</v>
          </cell>
          <cell r="N44">
            <v>0.03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0.21000000000000002</v>
          </cell>
          <cell r="I52">
            <v>0.5</v>
          </cell>
          <cell r="J52">
            <v>0.44999999999999996</v>
          </cell>
          <cell r="K52">
            <v>0.3</v>
          </cell>
          <cell r="L52">
            <v>0.27</v>
          </cell>
          <cell r="M52">
            <v>0.23</v>
          </cell>
          <cell r="N52">
            <v>0.16</v>
          </cell>
          <cell r="O52">
            <v>0.13</v>
          </cell>
          <cell r="P52">
            <v>9.0000000000000011E-2</v>
          </cell>
          <cell r="Q52">
            <v>0.05</v>
          </cell>
          <cell r="R52">
            <v>0.01</v>
          </cell>
          <cell r="S52">
            <v>0.01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0.02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0.03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0.04</v>
          </cell>
          <cell r="I60">
            <v>0.05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0.16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0.05</v>
          </cell>
          <cell r="J61">
            <v>0.03</v>
          </cell>
          <cell r="K61">
            <v>0.01</v>
          </cell>
          <cell r="L61">
            <v>0.01</v>
          </cell>
          <cell r="M61">
            <v>0.01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0.15000000000000002</v>
          </cell>
          <cell r="I69">
            <v>0.22999999999999998</v>
          </cell>
          <cell r="J69">
            <v>0.14000000000000001</v>
          </cell>
          <cell r="K69">
            <v>0.08</v>
          </cell>
          <cell r="L69">
            <v>0.05</v>
          </cell>
          <cell r="M69">
            <v>0.05</v>
          </cell>
          <cell r="N69">
            <v>0.04</v>
          </cell>
          <cell r="O69">
            <v>0.04</v>
          </cell>
          <cell r="P69">
            <v>0.02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0.57999999999999996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0.13</v>
          </cell>
          <cell r="J75">
            <v>0.11</v>
          </cell>
          <cell r="K75">
            <v>7.0000000000000007E-2</v>
          </cell>
          <cell r="L75">
            <v>0.06</v>
          </cell>
          <cell r="M75">
            <v>0.05</v>
          </cell>
          <cell r="N75">
            <v>0.03</v>
          </cell>
          <cell r="O75">
            <v>0.02</v>
          </cell>
          <cell r="P75">
            <v>0.03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0.64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7.0000000000000007E-2</v>
          </cell>
          <cell r="I76">
            <v>0.14000000000000001</v>
          </cell>
          <cell r="J76">
            <v>0.11</v>
          </cell>
          <cell r="K76">
            <v>7.0000000000000007E-2</v>
          </cell>
          <cell r="L76">
            <v>7.0000000000000007E-2</v>
          </cell>
          <cell r="M76">
            <v>0.06</v>
          </cell>
          <cell r="N76">
            <v>0.04</v>
          </cell>
          <cell r="O76">
            <v>0.03</v>
          </cell>
          <cell r="P76">
            <v>0.02</v>
          </cell>
          <cell r="Q76">
            <v>0.01</v>
          </cell>
          <cell r="R76">
            <v>0</v>
          </cell>
          <cell r="S76">
            <v>0.01</v>
          </cell>
        </row>
        <row r="77">
          <cell r="C77">
            <v>0.65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0.15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0.06</v>
          </cell>
          <cell r="N77">
            <v>0.04</v>
          </cell>
          <cell r="O77">
            <v>0.04</v>
          </cell>
          <cell r="P77">
            <v>0.02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0.61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0.13</v>
          </cell>
          <cell r="J78">
            <v>0.12</v>
          </cell>
          <cell r="K78">
            <v>0.06</v>
          </cell>
          <cell r="L78">
            <v>0.06</v>
          </cell>
          <cell r="M78">
            <v>0.05</v>
          </cell>
          <cell r="N78">
            <v>0.03</v>
          </cell>
          <cell r="O78">
            <v>0.04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0.35000000000000003</v>
          </cell>
          <cell r="I86">
            <v>0.75</v>
          </cell>
          <cell r="J86">
            <v>0.57999999999999996</v>
          </cell>
          <cell r="K86">
            <v>0.36000000000000004</v>
          </cell>
          <cell r="L86">
            <v>0.32</v>
          </cell>
          <cell r="M86">
            <v>0.27</v>
          </cell>
          <cell r="N86">
            <v>0.18000000000000002</v>
          </cell>
          <cell r="O86">
            <v>0.16</v>
          </cell>
          <cell r="P86">
            <v>0.1</v>
          </cell>
          <cell r="Q86">
            <v>0.05</v>
          </cell>
          <cell r="R86">
            <v>0.02</v>
          </cell>
          <cell r="S86">
            <v>0.01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5</v>
          </cell>
          <cell r="S39">
            <v>17</v>
          </cell>
        </row>
        <row r="40">
          <cell r="D40">
            <v>0</v>
          </cell>
          <cell r="E40">
            <v>1</v>
          </cell>
          <cell r="F40">
            <v>0</v>
          </cell>
          <cell r="G40">
            <v>1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</v>
          </cell>
          <cell r="N40">
            <v>1</v>
          </cell>
          <cell r="O40">
            <v>2</v>
          </cell>
          <cell r="P40">
            <v>2</v>
          </cell>
          <cell r="Q40">
            <v>1</v>
          </cell>
          <cell r="R40">
            <v>1</v>
          </cell>
          <cell r="S40">
            <v>8</v>
          </cell>
        </row>
        <row r="41">
          <cell r="D41">
            <v>0</v>
          </cell>
          <cell r="E41">
            <v>0</v>
          </cell>
          <cell r="F41">
            <v>1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2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  <cell r="R41">
            <v>2</v>
          </cell>
          <cell r="S41">
            <v>11</v>
          </cell>
        </row>
        <row r="42"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1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3</v>
          </cell>
          <cell r="S42">
            <v>9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4.29</v>
          </cell>
          <cell r="D91">
            <v>0</v>
          </cell>
          <cell r="E91">
            <v>0</v>
          </cell>
          <cell r="F91">
            <v>0.14000000000000001</v>
          </cell>
          <cell r="G91">
            <v>0.14000000000000001</v>
          </cell>
          <cell r="H91">
            <v>0.14000000000000001</v>
          </cell>
          <cell r="I91">
            <v>0.14000000000000001</v>
          </cell>
          <cell r="J91">
            <v>0.14000000000000001</v>
          </cell>
          <cell r="K91">
            <v>0.14000000000000001</v>
          </cell>
          <cell r="L91">
            <v>0</v>
          </cell>
          <cell r="M91">
            <v>0.14000000000000001</v>
          </cell>
          <cell r="N91">
            <v>0</v>
          </cell>
          <cell r="O91">
            <v>0</v>
          </cell>
          <cell r="P91">
            <v>0</v>
          </cell>
          <cell r="Q91">
            <v>0.14000000000000001</v>
          </cell>
          <cell r="R91">
            <v>0.71</v>
          </cell>
          <cell r="S91">
            <v>2.4300000000000002</v>
          </cell>
        </row>
        <row r="92">
          <cell r="C92">
            <v>2.86</v>
          </cell>
          <cell r="D92">
            <v>0</v>
          </cell>
          <cell r="E92">
            <v>0.14000000000000001</v>
          </cell>
          <cell r="F92">
            <v>0</v>
          </cell>
          <cell r="G92">
            <v>0.14000000000000001</v>
          </cell>
          <cell r="H92">
            <v>0.14000000000000001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0.28999999999999998</v>
          </cell>
          <cell r="N92">
            <v>0.14000000000000001</v>
          </cell>
          <cell r="O92">
            <v>0.28999999999999998</v>
          </cell>
          <cell r="P92">
            <v>0.28999999999999998</v>
          </cell>
          <cell r="Q92">
            <v>0.14000000000000001</v>
          </cell>
          <cell r="R92">
            <v>0.14000000000000001</v>
          </cell>
          <cell r="S92">
            <v>1.1399999999999999</v>
          </cell>
        </row>
        <row r="93">
          <cell r="C93">
            <v>3</v>
          </cell>
          <cell r="D93">
            <v>0</v>
          </cell>
          <cell r="E93">
            <v>0</v>
          </cell>
          <cell r="F93">
            <v>0.14000000000000001</v>
          </cell>
          <cell r="G93">
            <v>0.14000000000000001</v>
          </cell>
          <cell r="H93">
            <v>0</v>
          </cell>
          <cell r="I93">
            <v>0</v>
          </cell>
          <cell r="J93">
            <v>0</v>
          </cell>
          <cell r="K93">
            <v>0.14000000000000001</v>
          </cell>
          <cell r="L93">
            <v>0</v>
          </cell>
          <cell r="M93">
            <v>0.28999999999999998</v>
          </cell>
          <cell r="N93">
            <v>0</v>
          </cell>
          <cell r="O93">
            <v>0.28999999999999998</v>
          </cell>
          <cell r="P93">
            <v>0</v>
          </cell>
          <cell r="Q93">
            <v>0.14000000000000001</v>
          </cell>
          <cell r="R93">
            <v>0.28999999999999998</v>
          </cell>
          <cell r="S93">
            <v>1.57</v>
          </cell>
        </row>
        <row r="94">
          <cell r="C94">
            <v>2.4300000000000002</v>
          </cell>
          <cell r="D94">
            <v>0</v>
          </cell>
          <cell r="E94">
            <v>0</v>
          </cell>
          <cell r="F94">
            <v>0.14000000000000001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0.14000000000000001</v>
          </cell>
          <cell r="L94">
            <v>0.14000000000000001</v>
          </cell>
          <cell r="M94">
            <v>0.14000000000000001</v>
          </cell>
          <cell r="N94">
            <v>0.14000000000000001</v>
          </cell>
          <cell r="O94">
            <v>0</v>
          </cell>
          <cell r="P94">
            <v>0</v>
          </cell>
          <cell r="Q94">
            <v>0</v>
          </cell>
          <cell r="R94">
            <v>0.43</v>
          </cell>
          <cell r="S94">
            <v>1.29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D102">
            <v>0</v>
          </cell>
          <cell r="E102">
            <v>0.43</v>
          </cell>
          <cell r="F102">
            <v>0.71000000000000008</v>
          </cell>
          <cell r="G102">
            <v>0.42000000000000004</v>
          </cell>
          <cell r="H102">
            <v>0.28000000000000003</v>
          </cell>
          <cell r="I102">
            <v>0.14000000000000001</v>
          </cell>
          <cell r="J102">
            <v>0.14000000000000001</v>
          </cell>
          <cell r="K102">
            <v>0.56000000000000005</v>
          </cell>
          <cell r="L102">
            <v>0.43</v>
          </cell>
          <cell r="M102">
            <v>1.29</v>
          </cell>
          <cell r="N102">
            <v>0.42000000000000004</v>
          </cell>
          <cell r="O102">
            <v>0.72</v>
          </cell>
          <cell r="P102">
            <v>0.43</v>
          </cell>
          <cell r="Q102">
            <v>0.71000000000000008</v>
          </cell>
          <cell r="R102">
            <v>1.71</v>
          </cell>
          <cell r="S102">
            <v>8.2899999999999991</v>
          </cell>
        </row>
      </sheetData>
      <sheetData sheetId="1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0.14000000000000001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0.43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0.14000000000000001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0.28999999999999998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 t="str">
            <v>-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  <cell r="J42" t="str">
            <v>-</v>
          </cell>
          <cell r="K42" t="str">
            <v>-</v>
          </cell>
          <cell r="L42" t="str">
            <v>-</v>
          </cell>
          <cell r="M42" t="str">
            <v>-</v>
          </cell>
          <cell r="N42" t="str">
            <v>-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</row>
        <row r="43"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</row>
        <row r="44">
          <cell r="D44" t="str">
            <v>-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</row>
        <row r="45">
          <cell r="D45" t="str">
            <v>-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I45" t="str">
            <v>-</v>
          </cell>
          <cell r="J45" t="str">
            <v>-</v>
          </cell>
          <cell r="K45" t="str">
            <v>-</v>
          </cell>
          <cell r="L45" t="str">
            <v>-</v>
          </cell>
          <cell r="M45" t="str">
            <v>-</v>
          </cell>
          <cell r="N45" t="str">
            <v>-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</row>
        <row r="46">
          <cell r="D46" t="str">
            <v>-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I46" t="str">
            <v>-</v>
          </cell>
          <cell r="J46" t="str">
            <v>-</v>
          </cell>
          <cell r="K46" t="str">
            <v>-</v>
          </cell>
          <cell r="L46" t="str">
            <v>-</v>
          </cell>
          <cell r="M46" t="str">
            <v>-</v>
          </cell>
          <cell r="N46" t="str">
            <v>-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</row>
        <row r="47">
          <cell r="D47" t="str">
            <v>-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  <cell r="L47" t="str">
            <v>-</v>
          </cell>
          <cell r="M47" t="str">
            <v>-</v>
          </cell>
          <cell r="N47" t="str">
            <v>-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</row>
        <row r="48">
          <cell r="D48" t="str">
            <v>-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I48" t="str">
            <v>-</v>
          </cell>
          <cell r="J48" t="str">
            <v>-</v>
          </cell>
          <cell r="K48" t="str">
            <v>-</v>
          </cell>
          <cell r="L48" t="str">
            <v>-</v>
          </cell>
          <cell r="M48" t="str">
            <v>-</v>
          </cell>
          <cell r="N48" t="str">
            <v>-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</row>
        <row r="49">
          <cell r="D49" t="str">
            <v>-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I49" t="str">
            <v>-</v>
          </cell>
          <cell r="J49" t="str">
            <v>-</v>
          </cell>
          <cell r="K49" t="str">
            <v>-</v>
          </cell>
          <cell r="L49" t="str">
            <v>-</v>
          </cell>
          <cell r="M49" t="str">
            <v>-</v>
          </cell>
          <cell r="N49" t="str">
            <v>-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</row>
        <row r="95"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</row>
        <row r="96"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</row>
        <row r="97"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</row>
        <row r="98"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</row>
        <row r="99"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</row>
        <row r="100"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</row>
        <row r="101"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D39">
            <v>26</v>
          </cell>
          <cell r="E39">
            <v>16</v>
          </cell>
          <cell r="F39">
            <v>23</v>
          </cell>
          <cell r="G39">
            <v>7</v>
          </cell>
          <cell r="H39">
            <v>15</v>
          </cell>
          <cell r="I39">
            <v>6</v>
          </cell>
          <cell r="J39">
            <v>11</v>
          </cell>
          <cell r="K39">
            <v>11</v>
          </cell>
          <cell r="L39">
            <v>15</v>
          </cell>
          <cell r="M39">
            <v>19</v>
          </cell>
          <cell r="N39">
            <v>23</v>
          </cell>
          <cell r="O39">
            <v>34</v>
          </cell>
          <cell r="P39">
            <v>41</v>
          </cell>
          <cell r="Q39">
            <v>63</v>
          </cell>
          <cell r="R39">
            <v>95</v>
          </cell>
          <cell r="S39">
            <v>885</v>
          </cell>
        </row>
        <row r="40">
          <cell r="D40">
            <v>23</v>
          </cell>
          <cell r="E40">
            <v>19</v>
          </cell>
          <cell r="F40">
            <v>9</v>
          </cell>
          <cell r="G40">
            <v>10</v>
          </cell>
          <cell r="H40">
            <v>11</v>
          </cell>
          <cell r="I40">
            <v>10</v>
          </cell>
          <cell r="J40">
            <v>14</v>
          </cell>
          <cell r="K40">
            <v>10</v>
          </cell>
          <cell r="L40">
            <v>22</v>
          </cell>
          <cell r="M40">
            <v>24</v>
          </cell>
          <cell r="N40">
            <v>26</v>
          </cell>
          <cell r="O40">
            <v>36</v>
          </cell>
          <cell r="P40">
            <v>43</v>
          </cell>
          <cell r="Q40">
            <v>41</v>
          </cell>
          <cell r="R40">
            <v>93</v>
          </cell>
          <cell r="S40">
            <v>850</v>
          </cell>
        </row>
        <row r="41">
          <cell r="D41">
            <v>30</v>
          </cell>
          <cell r="E41">
            <v>10</v>
          </cell>
          <cell r="F41">
            <v>15</v>
          </cell>
          <cell r="G41">
            <v>7</v>
          </cell>
          <cell r="H41">
            <v>8</v>
          </cell>
          <cell r="I41">
            <v>8</v>
          </cell>
          <cell r="J41">
            <v>5</v>
          </cell>
          <cell r="K41">
            <v>13</v>
          </cell>
          <cell r="L41">
            <v>15</v>
          </cell>
          <cell r="M41">
            <v>15</v>
          </cell>
          <cell r="N41">
            <v>13</v>
          </cell>
          <cell r="O41">
            <v>33</v>
          </cell>
          <cell r="P41">
            <v>38</v>
          </cell>
          <cell r="Q41">
            <v>51</v>
          </cell>
          <cell r="R41">
            <v>74</v>
          </cell>
          <cell r="S41">
            <v>797</v>
          </cell>
        </row>
        <row r="42">
          <cell r="D42">
            <v>25</v>
          </cell>
          <cell r="E42">
            <v>21</v>
          </cell>
          <cell r="F42">
            <v>17</v>
          </cell>
          <cell r="G42">
            <v>13</v>
          </cell>
          <cell r="H42">
            <v>4</v>
          </cell>
          <cell r="I42">
            <v>12</v>
          </cell>
          <cell r="J42">
            <v>12</v>
          </cell>
          <cell r="K42">
            <v>15</v>
          </cell>
          <cell r="L42">
            <v>12</v>
          </cell>
          <cell r="M42">
            <v>19</v>
          </cell>
          <cell r="N42">
            <v>18</v>
          </cell>
          <cell r="O42">
            <v>36</v>
          </cell>
          <cell r="P42">
            <v>38</v>
          </cell>
          <cell r="Q42">
            <v>46</v>
          </cell>
          <cell r="R42">
            <v>79</v>
          </cell>
          <cell r="S42">
            <v>855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2.68</v>
          </cell>
          <cell r="D91">
            <v>0.05</v>
          </cell>
          <cell r="E91">
            <v>0.03</v>
          </cell>
          <cell r="F91">
            <v>0.05</v>
          </cell>
          <cell r="G91">
            <v>0.01</v>
          </cell>
          <cell r="H91">
            <v>0.03</v>
          </cell>
          <cell r="I91">
            <v>0.01</v>
          </cell>
          <cell r="J91">
            <v>0.02</v>
          </cell>
          <cell r="K91">
            <v>0.02</v>
          </cell>
          <cell r="L91">
            <v>0.03</v>
          </cell>
          <cell r="M91">
            <v>0.04</v>
          </cell>
          <cell r="N91">
            <v>0.05</v>
          </cell>
          <cell r="O91">
            <v>7.0000000000000007E-2</v>
          </cell>
          <cell r="P91">
            <v>0.09</v>
          </cell>
          <cell r="Q91">
            <v>0.13</v>
          </cell>
          <cell r="R91">
            <v>0.2</v>
          </cell>
          <cell r="S91">
            <v>1.84</v>
          </cell>
        </row>
        <row r="92">
          <cell r="C92">
            <v>2.6</v>
          </cell>
          <cell r="D92">
            <v>0.05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0.02</v>
          </cell>
          <cell r="J92">
            <v>0.03</v>
          </cell>
          <cell r="K92">
            <v>0.02</v>
          </cell>
          <cell r="L92">
            <v>0.05</v>
          </cell>
          <cell r="M92">
            <v>0.05</v>
          </cell>
          <cell r="N92">
            <v>0.05</v>
          </cell>
          <cell r="O92">
            <v>0.08</v>
          </cell>
          <cell r="P92">
            <v>0.09</v>
          </cell>
          <cell r="Q92">
            <v>0.09</v>
          </cell>
          <cell r="R92">
            <v>0.19</v>
          </cell>
          <cell r="S92">
            <v>1.78</v>
          </cell>
        </row>
        <row r="93">
          <cell r="C93">
            <v>2.41</v>
          </cell>
          <cell r="D93">
            <v>0.06</v>
          </cell>
          <cell r="E93">
            <v>0.02</v>
          </cell>
          <cell r="F93">
            <v>0.03</v>
          </cell>
          <cell r="G93">
            <v>0.01</v>
          </cell>
          <cell r="H93">
            <v>0.02</v>
          </cell>
          <cell r="I93">
            <v>0.02</v>
          </cell>
          <cell r="J93">
            <v>0.01</v>
          </cell>
          <cell r="K93">
            <v>0.03</v>
          </cell>
          <cell r="L93">
            <v>0.03</v>
          </cell>
          <cell r="M93">
            <v>0.03</v>
          </cell>
          <cell r="N93">
            <v>0.03</v>
          </cell>
          <cell r="O93">
            <v>7.0000000000000007E-2</v>
          </cell>
          <cell r="P93">
            <v>0.08</v>
          </cell>
          <cell r="Q93">
            <v>0.11</v>
          </cell>
          <cell r="R93">
            <v>0.16</v>
          </cell>
          <cell r="S93">
            <v>1.7</v>
          </cell>
        </row>
        <row r="94">
          <cell r="C94">
            <v>2.5499999999999998</v>
          </cell>
          <cell r="D94">
            <v>0.05</v>
          </cell>
          <cell r="E94">
            <v>0.04</v>
          </cell>
          <cell r="F94">
            <v>0.04</v>
          </cell>
          <cell r="G94">
            <v>0.03</v>
          </cell>
          <cell r="H94">
            <v>0.01</v>
          </cell>
          <cell r="I94">
            <v>0.03</v>
          </cell>
          <cell r="J94">
            <v>0.03</v>
          </cell>
          <cell r="K94">
            <v>0.03</v>
          </cell>
          <cell r="L94">
            <v>0.03</v>
          </cell>
          <cell r="M94">
            <v>0.04</v>
          </cell>
          <cell r="N94">
            <v>0.04</v>
          </cell>
          <cell r="O94">
            <v>0.08</v>
          </cell>
          <cell r="P94">
            <v>0.08</v>
          </cell>
          <cell r="Q94">
            <v>0.1</v>
          </cell>
          <cell r="R94">
            <v>0.16</v>
          </cell>
          <cell r="S94">
            <v>1.78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D39">
            <v>0</v>
          </cell>
          <cell r="E39">
            <v>0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2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2</v>
          </cell>
          <cell r="R39">
            <v>2</v>
          </cell>
          <cell r="S39">
            <v>14</v>
          </cell>
        </row>
        <row r="40">
          <cell r="D40">
            <v>1</v>
          </cell>
          <cell r="E40">
            <v>4</v>
          </cell>
          <cell r="F40">
            <v>0</v>
          </cell>
          <cell r="G40">
            <v>0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</v>
          </cell>
          <cell r="N40">
            <v>2</v>
          </cell>
          <cell r="O40">
            <v>0</v>
          </cell>
          <cell r="P40">
            <v>1</v>
          </cell>
          <cell r="Q40">
            <v>2</v>
          </cell>
          <cell r="R40">
            <v>1</v>
          </cell>
          <cell r="S40">
            <v>16</v>
          </cell>
        </row>
        <row r="41">
          <cell r="D41">
            <v>1</v>
          </cell>
          <cell r="E41">
            <v>4</v>
          </cell>
          <cell r="F41">
            <v>1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1</v>
          </cell>
          <cell r="L41">
            <v>1</v>
          </cell>
          <cell r="M41">
            <v>0</v>
          </cell>
          <cell r="N41">
            <v>0</v>
          </cell>
          <cell r="O41">
            <v>1</v>
          </cell>
          <cell r="P41">
            <v>2</v>
          </cell>
          <cell r="Q41">
            <v>1</v>
          </cell>
          <cell r="R41">
            <v>0</v>
          </cell>
          <cell r="S41">
            <v>15</v>
          </cell>
        </row>
        <row r="42">
          <cell r="D42">
            <v>0</v>
          </cell>
          <cell r="E42">
            <v>4</v>
          </cell>
          <cell r="F42">
            <v>2</v>
          </cell>
          <cell r="G42">
            <v>1</v>
          </cell>
          <cell r="H42">
            <v>2</v>
          </cell>
          <cell r="I42">
            <v>0</v>
          </cell>
          <cell r="J42">
            <v>0</v>
          </cell>
          <cell r="K42">
            <v>2</v>
          </cell>
          <cell r="L42">
            <v>0</v>
          </cell>
          <cell r="M42">
            <v>0</v>
          </cell>
          <cell r="N42">
            <v>2</v>
          </cell>
          <cell r="O42">
            <v>1</v>
          </cell>
          <cell r="P42">
            <v>0</v>
          </cell>
          <cell r="Q42">
            <v>4</v>
          </cell>
          <cell r="R42">
            <v>0</v>
          </cell>
          <cell r="S42">
            <v>20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0.05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0.03</v>
          </cell>
        </row>
        <row r="92">
          <cell r="C92">
            <v>0.06</v>
          </cell>
          <cell r="D92">
            <v>0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0.01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0.03</v>
          </cell>
        </row>
        <row r="93">
          <cell r="C93">
            <v>0.06</v>
          </cell>
          <cell r="D93">
            <v>0</v>
          </cell>
          <cell r="E93">
            <v>0.01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0.01</v>
          </cell>
          <cell r="R94">
            <v>0</v>
          </cell>
          <cell r="S94">
            <v>0.04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6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</v>
          </cell>
          <cell r="Q40">
            <v>0</v>
          </cell>
          <cell r="R40">
            <v>0</v>
          </cell>
          <cell r="S40">
            <v>4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D42" t="str">
            <v>-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  <cell r="J42" t="str">
            <v>-</v>
          </cell>
          <cell r="K42" t="str">
            <v>-</v>
          </cell>
          <cell r="L42" t="str">
            <v>-</v>
          </cell>
          <cell r="M42" t="str">
            <v>-</v>
          </cell>
          <cell r="N42" t="str">
            <v>-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</row>
        <row r="43"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</row>
        <row r="44">
          <cell r="D44" t="str">
            <v>-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</row>
        <row r="45">
          <cell r="D45" t="str">
            <v>-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I45" t="str">
            <v>-</v>
          </cell>
          <cell r="J45" t="str">
            <v>-</v>
          </cell>
          <cell r="K45" t="str">
            <v>-</v>
          </cell>
          <cell r="L45" t="str">
            <v>-</v>
          </cell>
          <cell r="M45" t="str">
            <v>-</v>
          </cell>
          <cell r="N45" t="str">
            <v>-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</row>
        <row r="46">
          <cell r="D46" t="str">
            <v>-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I46" t="str">
            <v>-</v>
          </cell>
          <cell r="J46" t="str">
            <v>-</v>
          </cell>
          <cell r="K46" t="str">
            <v>-</v>
          </cell>
          <cell r="L46" t="str">
            <v>-</v>
          </cell>
          <cell r="M46" t="str">
            <v>-</v>
          </cell>
          <cell r="N46" t="str">
            <v>-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</row>
        <row r="47">
          <cell r="D47" t="str">
            <v>-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  <cell r="L47" t="str">
            <v>-</v>
          </cell>
          <cell r="M47" t="str">
            <v>-</v>
          </cell>
          <cell r="N47" t="str">
            <v>-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</row>
        <row r="48">
          <cell r="D48" t="str">
            <v>-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I48" t="str">
            <v>-</v>
          </cell>
          <cell r="J48" t="str">
            <v>-</v>
          </cell>
          <cell r="K48" t="str">
            <v>-</v>
          </cell>
          <cell r="L48" t="str">
            <v>-</v>
          </cell>
          <cell r="M48" t="str">
            <v>-</v>
          </cell>
          <cell r="N48" t="str">
            <v>-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</row>
        <row r="49">
          <cell r="D49" t="str">
            <v>-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I49" t="str">
            <v>-</v>
          </cell>
          <cell r="J49" t="str">
            <v>-</v>
          </cell>
          <cell r="K49" t="str">
            <v>-</v>
          </cell>
          <cell r="L49" t="str">
            <v>-</v>
          </cell>
          <cell r="M49" t="str">
            <v>-</v>
          </cell>
          <cell r="N49" t="str">
            <v>-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</row>
        <row r="95"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</row>
        <row r="96"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</row>
        <row r="97"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</row>
        <row r="98"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</row>
        <row r="99"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</row>
        <row r="100"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</row>
        <row r="101"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zoomScale="70" zoomScaleNormal="70" workbookViewId="0">
      <selection activeCell="D43" sqref="D43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19" width="6.125" customWidth="1"/>
    <col min="20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362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.25" x14ac:dyDescent="0.15">
      <c r="B6" s="520" t="s">
        <v>83</v>
      </c>
      <c r="C6" s="521">
        <f t="shared" ref="C6:C16" si="4">SUM(D6:S6)</f>
        <v>27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7</v>
      </c>
      <c r="J6" s="522">
        <f t="shared" si="5"/>
        <v>10</v>
      </c>
      <c r="K6" s="522">
        <f t="shared" si="5"/>
        <v>5</v>
      </c>
      <c r="L6" s="451">
        <f t="shared" si="5"/>
        <v>2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1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27</v>
      </c>
      <c r="V6">
        <f t="shared" si="1"/>
        <v>0</v>
      </c>
      <c r="X6" s="520" t="s">
        <v>83</v>
      </c>
      <c r="Y6" s="521">
        <f t="shared" si="2"/>
        <v>27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7</v>
      </c>
      <c r="AD6" s="522">
        <f t="shared" ref="AD6:AD16" si="10">J6</f>
        <v>10</v>
      </c>
      <c r="AE6" s="522">
        <f t="shared" ref="AE6:AE16" si="11">K6</f>
        <v>5</v>
      </c>
      <c r="AF6" s="522">
        <f t="shared" ref="AF6:AF16" si="12">L6</f>
        <v>2</v>
      </c>
      <c r="AG6" s="451">
        <f t="shared" ref="AG6:AG16" si="13">SUM(M6:N6)</f>
        <v>1</v>
      </c>
      <c r="AH6" s="451">
        <f t="shared" ref="AH6:AH16" si="14">SUM(O6:P6)</f>
        <v>2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43</v>
      </c>
      <c r="D7" s="525">
        <f t="shared" ref="D7:S7" si="17">SUM(D41,D75)</f>
        <v>0</v>
      </c>
      <c r="E7" s="525">
        <f t="shared" si="17"/>
        <v>1</v>
      </c>
      <c r="F7" s="525">
        <f t="shared" si="17"/>
        <v>0</v>
      </c>
      <c r="G7" s="525">
        <f t="shared" si="17"/>
        <v>0</v>
      </c>
      <c r="H7" s="525">
        <f t="shared" si="17"/>
        <v>2</v>
      </c>
      <c r="I7" s="525">
        <f t="shared" si="17"/>
        <v>7</v>
      </c>
      <c r="J7" s="525">
        <f t="shared" si="17"/>
        <v>19</v>
      </c>
      <c r="K7" s="525">
        <f t="shared" si="17"/>
        <v>6</v>
      </c>
      <c r="L7" s="525">
        <f t="shared" si="17"/>
        <v>5</v>
      </c>
      <c r="M7" s="525">
        <f t="shared" si="17"/>
        <v>3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43</v>
      </c>
      <c r="V7">
        <f t="shared" si="1"/>
        <v>0</v>
      </c>
      <c r="X7" s="523" t="s">
        <v>84</v>
      </c>
      <c r="Y7" s="524">
        <f t="shared" si="2"/>
        <v>43</v>
      </c>
      <c r="Z7" s="525">
        <f t="shared" si="6"/>
        <v>1</v>
      </c>
      <c r="AA7" s="525">
        <f t="shared" si="7"/>
        <v>0</v>
      </c>
      <c r="AB7" s="525">
        <f t="shared" si="8"/>
        <v>2</v>
      </c>
      <c r="AC7" s="525">
        <f t="shared" si="9"/>
        <v>7</v>
      </c>
      <c r="AD7" s="525">
        <f t="shared" si="10"/>
        <v>19</v>
      </c>
      <c r="AE7" s="525">
        <f t="shared" si="11"/>
        <v>6</v>
      </c>
      <c r="AF7" s="525">
        <f t="shared" si="12"/>
        <v>5</v>
      </c>
      <c r="AG7" s="525">
        <f t="shared" si="13"/>
        <v>3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24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2</v>
      </c>
      <c r="I8" s="103">
        <f t="shared" si="18"/>
        <v>8</v>
      </c>
      <c r="J8" s="103">
        <f t="shared" si="18"/>
        <v>3</v>
      </c>
      <c r="K8" s="103">
        <f t="shared" si="18"/>
        <v>7</v>
      </c>
      <c r="L8" s="103">
        <f t="shared" si="18"/>
        <v>2</v>
      </c>
      <c r="M8" s="103">
        <f t="shared" si="18"/>
        <v>1</v>
      </c>
      <c r="N8" s="103">
        <f t="shared" si="18"/>
        <v>0</v>
      </c>
      <c r="O8" s="103">
        <f t="shared" si="18"/>
        <v>0</v>
      </c>
      <c r="P8" s="103">
        <f t="shared" si="18"/>
        <v>1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24</v>
      </c>
      <c r="V8">
        <f t="shared" si="1"/>
        <v>0</v>
      </c>
      <c r="X8" s="527" t="s">
        <v>85</v>
      </c>
      <c r="Y8" s="528">
        <f t="shared" si="2"/>
        <v>24</v>
      </c>
      <c r="Z8" s="103">
        <f t="shared" si="6"/>
        <v>0</v>
      </c>
      <c r="AA8" s="103">
        <f t="shared" si="7"/>
        <v>0</v>
      </c>
      <c r="AB8" s="103">
        <f t="shared" si="8"/>
        <v>2</v>
      </c>
      <c r="AC8" s="103">
        <f t="shared" si="9"/>
        <v>8</v>
      </c>
      <c r="AD8" s="103">
        <f t="shared" si="10"/>
        <v>3</v>
      </c>
      <c r="AE8" s="103">
        <f t="shared" si="11"/>
        <v>7</v>
      </c>
      <c r="AF8" s="103">
        <f t="shared" si="12"/>
        <v>2</v>
      </c>
      <c r="AG8" s="103">
        <f t="shared" si="13"/>
        <v>1</v>
      </c>
      <c r="AH8" s="103">
        <f t="shared" si="14"/>
        <v>1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31</v>
      </c>
      <c r="D9" s="451">
        <f>SUM(D43,D77)</f>
        <v>0</v>
      </c>
      <c r="E9" s="451">
        <f t="shared" ref="D9:S9" si="19">SUM(E43,E77)</f>
        <v>0</v>
      </c>
      <c r="F9" s="451">
        <f t="shared" si="19"/>
        <v>0</v>
      </c>
      <c r="G9" s="451">
        <f t="shared" si="19"/>
        <v>0</v>
      </c>
      <c r="H9" s="451">
        <f t="shared" si="19"/>
        <v>3</v>
      </c>
      <c r="I9" s="451">
        <f t="shared" si="19"/>
        <v>10</v>
      </c>
      <c r="J9" s="522">
        <f t="shared" si="19"/>
        <v>9</v>
      </c>
      <c r="K9" s="522">
        <f t="shared" si="19"/>
        <v>8</v>
      </c>
      <c r="L9" s="451">
        <f t="shared" si="19"/>
        <v>0</v>
      </c>
      <c r="M9" s="451">
        <f t="shared" si="19"/>
        <v>0</v>
      </c>
      <c r="N9" s="451">
        <f t="shared" si="19"/>
        <v>1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31</v>
      </c>
      <c r="V9">
        <f t="shared" si="1"/>
        <v>0</v>
      </c>
      <c r="X9" s="520" t="s">
        <v>86</v>
      </c>
      <c r="Y9" s="529">
        <f t="shared" si="2"/>
        <v>31</v>
      </c>
      <c r="Z9" s="451">
        <f>SUM(D9:F9)</f>
        <v>0</v>
      </c>
      <c r="AA9" s="451">
        <f t="shared" si="7"/>
        <v>0</v>
      </c>
      <c r="AB9" s="451">
        <f t="shared" si="8"/>
        <v>3</v>
      </c>
      <c r="AC9" s="451">
        <f t="shared" si="9"/>
        <v>10</v>
      </c>
      <c r="AD9" s="522">
        <f t="shared" si="10"/>
        <v>9</v>
      </c>
      <c r="AE9" s="522">
        <f t="shared" si="11"/>
        <v>8</v>
      </c>
      <c r="AF9" s="522">
        <f t="shared" si="12"/>
        <v>0</v>
      </c>
      <c r="AG9" s="451">
        <f t="shared" si="13"/>
        <v>1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0</v>
      </c>
      <c r="V10">
        <f t="shared" si="1"/>
        <v>0</v>
      </c>
      <c r="X10" s="527" t="s">
        <v>87</v>
      </c>
      <c r="Y10" s="530">
        <f t="shared" si="2"/>
        <v>0</v>
      </c>
      <c r="Z10" s="531">
        <f t="shared" si="6"/>
        <v>0</v>
      </c>
      <c r="AA10" s="531">
        <f t="shared" si="7"/>
        <v>0</v>
      </c>
      <c r="AB10" s="531">
        <f t="shared" si="8"/>
        <v>0</v>
      </c>
      <c r="AC10" s="531">
        <f t="shared" si="9"/>
        <v>0</v>
      </c>
      <c r="AD10" s="531">
        <f t="shared" si="10"/>
        <v>0</v>
      </c>
      <c r="AE10" s="531">
        <f t="shared" si="11"/>
        <v>0</v>
      </c>
      <c r="AF10" s="531">
        <f t="shared" si="12"/>
        <v>0</v>
      </c>
      <c r="AG10" s="531">
        <f t="shared" si="13"/>
        <v>0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143</v>
      </c>
      <c r="D17" s="535">
        <f t="shared" si="27"/>
        <v>0</v>
      </c>
      <c r="E17" s="535">
        <f t="shared" si="27"/>
        <v>1</v>
      </c>
      <c r="F17" s="535">
        <f t="shared" si="27"/>
        <v>0</v>
      </c>
      <c r="G17" s="535">
        <f t="shared" si="27"/>
        <v>0</v>
      </c>
      <c r="H17" s="535">
        <f t="shared" si="27"/>
        <v>9</v>
      </c>
      <c r="I17" s="535">
        <f t="shared" si="27"/>
        <v>39</v>
      </c>
      <c r="J17" s="535">
        <f t="shared" si="27"/>
        <v>47</v>
      </c>
      <c r="K17" s="535">
        <f t="shared" si="27"/>
        <v>26</v>
      </c>
      <c r="L17" s="535">
        <f t="shared" si="27"/>
        <v>11</v>
      </c>
      <c r="M17" s="535">
        <f t="shared" si="27"/>
        <v>4</v>
      </c>
      <c r="N17" s="535">
        <f t="shared" si="27"/>
        <v>2</v>
      </c>
      <c r="O17" s="535">
        <f t="shared" si="27"/>
        <v>1</v>
      </c>
      <c r="P17" s="535">
        <f t="shared" si="27"/>
        <v>2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143</v>
      </c>
      <c r="X17" s="94" t="s">
        <v>39</v>
      </c>
      <c r="Y17" s="534">
        <f t="shared" ref="Y17:AJ17" si="28">SUM(Y5:Y16)</f>
        <v>143</v>
      </c>
      <c r="Z17" s="535">
        <f t="shared" si="28"/>
        <v>1</v>
      </c>
      <c r="AA17" s="535">
        <f t="shared" si="28"/>
        <v>0</v>
      </c>
      <c r="AB17" s="535">
        <f t="shared" si="28"/>
        <v>9</v>
      </c>
      <c r="AC17" s="535">
        <f t="shared" si="28"/>
        <v>39</v>
      </c>
      <c r="AD17" s="535">
        <f t="shared" si="28"/>
        <v>47</v>
      </c>
      <c r="AE17" s="535">
        <f t="shared" si="28"/>
        <v>26</v>
      </c>
      <c r="AF17" s="535">
        <f t="shared" si="28"/>
        <v>11</v>
      </c>
      <c r="AG17" s="535">
        <f t="shared" si="28"/>
        <v>6</v>
      </c>
      <c r="AH17" s="535">
        <f t="shared" si="28"/>
        <v>3</v>
      </c>
      <c r="AI17" s="535">
        <f t="shared" si="28"/>
        <v>0</v>
      </c>
      <c r="AJ17" s="648">
        <f t="shared" si="28"/>
        <v>1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6.993006993006993E-3</v>
      </c>
      <c r="F18" s="539">
        <f>F17/C17</f>
        <v>0</v>
      </c>
      <c r="G18" s="539">
        <f>G17/C17</f>
        <v>0</v>
      </c>
      <c r="H18" s="539">
        <f>H17/C17</f>
        <v>6.2937062937062943E-2</v>
      </c>
      <c r="I18" s="539">
        <f>I17/C17</f>
        <v>0.27272727272727271</v>
      </c>
      <c r="J18" s="539">
        <f>J17/C17</f>
        <v>0.32867132867132864</v>
      </c>
      <c r="K18" s="539">
        <f>K17/C17</f>
        <v>0.18181818181818182</v>
      </c>
      <c r="L18" s="539">
        <f>L17/C17</f>
        <v>7.6923076923076927E-2</v>
      </c>
      <c r="M18" s="539">
        <f>M17/C17</f>
        <v>2.7972027972027972E-2</v>
      </c>
      <c r="N18" s="539">
        <f>N17/C17</f>
        <v>1.3986013986013986E-2</v>
      </c>
      <c r="O18" s="539">
        <f>O17/C17</f>
        <v>6.993006993006993E-3</v>
      </c>
      <c r="P18" s="539">
        <f>P17/C17</f>
        <v>1.3986013986013986E-2</v>
      </c>
      <c r="Q18" s="539">
        <f>Q17/C17</f>
        <v>0</v>
      </c>
      <c r="R18" s="539">
        <f>R17/C17</f>
        <v>0</v>
      </c>
      <c r="S18" s="540">
        <f>S17/C17</f>
        <v>6.993006993006993E-3</v>
      </c>
      <c r="X18" s="537" t="s">
        <v>66</v>
      </c>
      <c r="Y18" s="538">
        <f>Y17/Y17</f>
        <v>1</v>
      </c>
      <c r="Z18" s="539">
        <f>Z17/Y17</f>
        <v>6.993006993006993E-3</v>
      </c>
      <c r="AA18" s="539">
        <f>AA17/Y17</f>
        <v>0</v>
      </c>
      <c r="AB18" s="539">
        <f>AB17/Y17</f>
        <v>6.2937062937062943E-2</v>
      </c>
      <c r="AC18" s="539">
        <f>AC17/Y17</f>
        <v>0.27272727272727271</v>
      </c>
      <c r="AD18" s="539">
        <f>AD17/Y17</f>
        <v>0.32867132867132864</v>
      </c>
      <c r="AE18" s="539">
        <f>AE17/Y17</f>
        <v>0.18181818181818182</v>
      </c>
      <c r="AF18" s="539">
        <f>AF17/Y17</f>
        <v>7.6923076923076927E-2</v>
      </c>
      <c r="AG18" s="539">
        <f>AG17/Y17</f>
        <v>4.195804195804196E-2</v>
      </c>
      <c r="AH18" s="539">
        <f>AH17/Y17</f>
        <v>2.097902097902098E-2</v>
      </c>
      <c r="AI18" s="539">
        <f>AI17/Y17</f>
        <v>0</v>
      </c>
      <c r="AJ18" s="649">
        <f>AJ17/Y17</f>
        <v>6.993006993006993E-3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令和8年　</v>
      </c>
      <c r="C20" s="510" t="s">
        <v>193</v>
      </c>
    </row>
    <row r="21" spans="2:36" ht="63.75" customHeight="1" x14ac:dyDescent="0.15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6" ht="14.25" x14ac:dyDescent="0.15">
      <c r="B22" s="882" t="s">
        <v>82</v>
      </c>
      <c r="C22" s="764">
        <f>[1]ｸﾗﾐ!$C$75</f>
        <v>1.5</v>
      </c>
      <c r="D22" s="764">
        <f>[1]ｸﾗﾐ!D75</f>
        <v>0</v>
      </c>
      <c r="E22" s="764">
        <f>[1]ｸﾗﾐ!E75</f>
        <v>0</v>
      </c>
      <c r="F22" s="764">
        <f>[1]ｸﾗﾐ!F75</f>
        <v>0</v>
      </c>
      <c r="G22" s="764">
        <f>+[1]ｸﾗﾐ!G75</f>
        <v>0</v>
      </c>
      <c r="H22" s="764">
        <f>+[1]ｸﾗﾐ!H75</f>
        <v>0.17</v>
      </c>
      <c r="I22" s="764">
        <f>+[1]ｸﾗﾐ!I75</f>
        <v>0.57999999999999996</v>
      </c>
      <c r="J22" s="764">
        <f>+[1]ｸﾗﾐ!J75</f>
        <v>0.5</v>
      </c>
      <c r="K22" s="764">
        <f>+[1]ｸﾗﾐ!K75</f>
        <v>0</v>
      </c>
      <c r="L22" s="764">
        <f>+[1]ｸﾗﾐ!L75</f>
        <v>0.17</v>
      </c>
      <c r="M22" s="764">
        <f>+[1]ｸﾗﾐ!M75</f>
        <v>0</v>
      </c>
      <c r="N22" s="764">
        <f>+[1]ｸﾗﾐ!N75</f>
        <v>0</v>
      </c>
      <c r="O22" s="764">
        <f>+[1]ｸﾗﾐ!O75</f>
        <v>0</v>
      </c>
      <c r="P22" s="764">
        <f>+[1]ｸﾗﾐ!P75</f>
        <v>0</v>
      </c>
      <c r="Q22" s="764">
        <f>+[1]ｸﾗﾐ!Q75</f>
        <v>0</v>
      </c>
      <c r="R22" s="764">
        <f>+[1]ｸﾗﾐ!R75</f>
        <v>0</v>
      </c>
      <c r="S22" s="764">
        <f>+[1]ｸﾗﾐ!S75</f>
        <v>0.08</v>
      </c>
    </row>
    <row r="23" spans="2:36" ht="14.25" x14ac:dyDescent="0.15">
      <c r="B23" s="882" t="s">
        <v>83</v>
      </c>
      <c r="C23" s="764">
        <f>[1]ｸﾗﾐ!$C$76</f>
        <v>2.25</v>
      </c>
      <c r="D23" s="764">
        <f>[1]ｸﾗﾐ!D76</f>
        <v>0</v>
      </c>
      <c r="E23" s="764">
        <f>[1]ｸﾗﾐ!E76</f>
        <v>0</v>
      </c>
      <c r="F23" s="764">
        <f>[1]ｸﾗﾐ!F76</f>
        <v>0</v>
      </c>
      <c r="G23" s="764">
        <f>+[1]ｸﾗﾐ!G76</f>
        <v>0</v>
      </c>
      <c r="H23" s="764">
        <f>+[1]ｸﾗﾐ!H76</f>
        <v>0</v>
      </c>
      <c r="I23" s="764">
        <f>+[1]ｸﾗﾐ!I76</f>
        <v>0.57999999999999996</v>
      </c>
      <c r="J23" s="764">
        <f>+[1]ｸﾗﾐ!J76</f>
        <v>0.83</v>
      </c>
      <c r="K23" s="764">
        <f>+[1]ｸﾗﾐ!K76</f>
        <v>0.42</v>
      </c>
      <c r="L23" s="764">
        <f>+[1]ｸﾗﾐ!L76</f>
        <v>0.17</v>
      </c>
      <c r="M23" s="764">
        <f>+[1]ｸﾗﾐ!M76</f>
        <v>0</v>
      </c>
      <c r="N23" s="764">
        <f>+[1]ｸﾗﾐ!N76</f>
        <v>0.08</v>
      </c>
      <c r="O23" s="764">
        <f>+[1]ｸﾗﾐ!O76</f>
        <v>0.08</v>
      </c>
      <c r="P23" s="764">
        <f>+[1]ｸﾗﾐ!P76</f>
        <v>0.08</v>
      </c>
      <c r="Q23" s="764">
        <f>+[1]ｸﾗﾐ!Q76</f>
        <v>0</v>
      </c>
      <c r="R23" s="764">
        <f>+[1]ｸﾗﾐ!R76</f>
        <v>0</v>
      </c>
      <c r="S23" s="764">
        <f>+[1]ｸﾗﾐ!S76</f>
        <v>0</v>
      </c>
    </row>
    <row r="24" spans="2:36" ht="14.25" x14ac:dyDescent="0.15">
      <c r="B24" s="882" t="s">
        <v>84</v>
      </c>
      <c r="C24" s="764">
        <f>+[1]ｸﾗﾐ!C77</f>
        <v>3.58</v>
      </c>
      <c r="D24" s="764">
        <f>[1]ｸﾗﾐ!D77</f>
        <v>0</v>
      </c>
      <c r="E24" s="764">
        <f>[1]ｸﾗﾐ!E77</f>
        <v>0.08</v>
      </c>
      <c r="F24" s="764">
        <f>[1]ｸﾗﾐ!F77</f>
        <v>0</v>
      </c>
      <c r="G24" s="764">
        <f>+[1]ｸﾗﾐ!G77</f>
        <v>0</v>
      </c>
      <c r="H24" s="764">
        <f>+[1]ｸﾗﾐ!H77</f>
        <v>0.17</v>
      </c>
      <c r="I24" s="764">
        <f>+[1]ｸﾗﾐ!I77</f>
        <v>0.57999999999999996</v>
      </c>
      <c r="J24" s="764">
        <f>+[1]ｸﾗﾐ!J77</f>
        <v>1.58</v>
      </c>
      <c r="K24" s="764">
        <f>+[1]ｸﾗﾐ!K77</f>
        <v>0.5</v>
      </c>
      <c r="L24" s="764">
        <f>+[1]ｸﾗﾐ!L77</f>
        <v>0.42</v>
      </c>
      <c r="M24" s="764">
        <f>+[1]ｸﾗﾐ!M77</f>
        <v>0.25</v>
      </c>
      <c r="N24" s="764">
        <f>+[1]ｸﾗﾐ!N77</f>
        <v>0</v>
      </c>
      <c r="O24" s="764">
        <f>+[1]ｸﾗﾐ!O77</f>
        <v>0</v>
      </c>
      <c r="P24" s="764">
        <f>+[1]ｸﾗﾐ!P77</f>
        <v>0</v>
      </c>
      <c r="Q24" s="764">
        <f>+[1]ｸﾗﾐ!Q77</f>
        <v>0</v>
      </c>
      <c r="R24" s="764">
        <f>+[1]ｸﾗﾐ!R77</f>
        <v>0</v>
      </c>
      <c r="S24" s="764">
        <f>+[1]ｸﾗﾐ!S77</f>
        <v>0</v>
      </c>
    </row>
    <row r="25" spans="2:36" ht="14.25" x14ac:dyDescent="0.15">
      <c r="B25" s="882" t="s">
        <v>85</v>
      </c>
      <c r="C25" s="764">
        <f>+[2]ｸﾗﾐ!C78</f>
        <v>2</v>
      </c>
      <c r="D25" s="764">
        <f>[2]ｸﾗﾐ!D78</f>
        <v>0</v>
      </c>
      <c r="E25" s="764">
        <f>[2]ｸﾗﾐ!E78</f>
        <v>0</v>
      </c>
      <c r="F25" s="764">
        <f>[2]ｸﾗﾐ!F78</f>
        <v>0</v>
      </c>
      <c r="G25" s="764">
        <f>[2]ｸﾗﾐ!G78</f>
        <v>0</v>
      </c>
      <c r="H25" s="764">
        <f>[2]ｸﾗﾐ!H78</f>
        <v>0.17</v>
      </c>
      <c r="I25" s="764">
        <f>[2]ｸﾗﾐ!I78</f>
        <v>0.67</v>
      </c>
      <c r="J25" s="764">
        <f>[2]ｸﾗﾐ!J78</f>
        <v>0.25</v>
      </c>
      <c r="K25" s="764">
        <f>[2]ｸﾗﾐ!K78</f>
        <v>0.57999999999999996</v>
      </c>
      <c r="L25" s="764">
        <f>[2]ｸﾗﾐ!L78</f>
        <v>0.17</v>
      </c>
      <c r="M25" s="764">
        <f>[2]ｸﾗﾐ!M78</f>
        <v>0.08</v>
      </c>
      <c r="N25" s="764">
        <f>[2]ｸﾗﾐ!N78</f>
        <v>0</v>
      </c>
      <c r="O25" s="764">
        <f>[2]ｸﾗﾐ!O78</f>
        <v>0</v>
      </c>
      <c r="P25" s="764">
        <f>[2]ｸﾗﾐ!P78</f>
        <v>0.08</v>
      </c>
      <c r="Q25" s="764">
        <f>[2]ｸﾗﾐ!Q78</f>
        <v>0</v>
      </c>
      <c r="R25" s="764">
        <f>[2]ｸﾗﾐ!R78</f>
        <v>0</v>
      </c>
      <c r="S25" s="764">
        <f>[2]ｸﾗﾐ!S78</f>
        <v>0</v>
      </c>
    </row>
    <row r="26" spans="2:36" ht="14.25" x14ac:dyDescent="0.15">
      <c r="B26" s="882" t="s">
        <v>86</v>
      </c>
      <c r="C26" s="764">
        <f>+[2]ｸﾗﾐ!C79</f>
        <v>2.58</v>
      </c>
      <c r="D26" s="764">
        <f>[2]ｸﾗﾐ!D79</f>
        <v>0</v>
      </c>
      <c r="E26" s="764">
        <f>[2]ｸﾗﾐ!E79</f>
        <v>0</v>
      </c>
      <c r="F26" s="764">
        <f>[2]ｸﾗﾐ!F79</f>
        <v>0</v>
      </c>
      <c r="G26" s="764">
        <f>[2]ｸﾗﾐ!G79</f>
        <v>0</v>
      </c>
      <c r="H26" s="764">
        <f>[2]ｸﾗﾐ!H79</f>
        <v>0.25</v>
      </c>
      <c r="I26" s="764">
        <f>[2]ｸﾗﾐ!I79</f>
        <v>0.83</v>
      </c>
      <c r="J26" s="764">
        <f>[2]ｸﾗﾐ!J79</f>
        <v>0.75</v>
      </c>
      <c r="K26" s="764">
        <f>[2]ｸﾗﾐ!K79</f>
        <v>0.67</v>
      </c>
      <c r="L26" s="764">
        <f>[2]ｸﾗﾐ!L79</f>
        <v>0</v>
      </c>
      <c r="M26" s="764">
        <f>[2]ｸﾗﾐ!M79</f>
        <v>0</v>
      </c>
      <c r="N26" s="764">
        <f>[2]ｸﾗﾐ!N79</f>
        <v>0.08</v>
      </c>
      <c r="O26" s="764">
        <f>[2]ｸﾗﾐ!O79</f>
        <v>0</v>
      </c>
      <c r="P26" s="764">
        <f>[2]ｸﾗﾐ!P79</f>
        <v>0</v>
      </c>
      <c r="Q26" s="764">
        <f>[2]ｸﾗﾐ!Q79</f>
        <v>0</v>
      </c>
      <c r="R26" s="764">
        <f>[2]ｸﾗﾐ!R79</f>
        <v>0</v>
      </c>
      <c r="S26" s="764">
        <f>[2]ｸﾗﾐ!S79</f>
        <v>0</v>
      </c>
    </row>
    <row r="27" spans="2:36" ht="14.25" x14ac:dyDescent="0.15">
      <c r="B27" s="882" t="s">
        <v>87</v>
      </c>
      <c r="C27" s="764">
        <f>+[2]ｸﾗﾐ!C80</f>
        <v>0</v>
      </c>
      <c r="D27" s="764">
        <f>[2]ｸﾗﾐ!D80</f>
        <v>0</v>
      </c>
      <c r="E27" s="764">
        <f>[2]ｸﾗﾐ!E80</f>
        <v>0</v>
      </c>
      <c r="F27" s="764">
        <f>[2]ｸﾗﾐ!F80</f>
        <v>0</v>
      </c>
      <c r="G27" s="764">
        <f>[2]ｸﾗﾐ!G80</f>
        <v>0</v>
      </c>
      <c r="H27" s="764">
        <f>[2]ｸﾗﾐ!H80</f>
        <v>0</v>
      </c>
      <c r="I27" s="764">
        <f>[2]ｸﾗﾐ!I80</f>
        <v>0</v>
      </c>
      <c r="J27" s="764">
        <f>[2]ｸﾗﾐ!J80</f>
        <v>0</v>
      </c>
      <c r="K27" s="764">
        <f>[2]ｸﾗﾐ!K80</f>
        <v>0</v>
      </c>
      <c r="L27" s="764">
        <f>[2]ｸﾗﾐ!L80</f>
        <v>0</v>
      </c>
      <c r="M27" s="764">
        <f>[2]ｸﾗﾐ!M80</f>
        <v>0</v>
      </c>
      <c r="N27" s="764">
        <f>[2]ｸﾗﾐ!N80</f>
        <v>0</v>
      </c>
      <c r="O27" s="764">
        <f>[2]ｸﾗﾐ!O80</f>
        <v>0</v>
      </c>
      <c r="P27" s="764">
        <f>[2]ｸﾗﾐ!P80</f>
        <v>0</v>
      </c>
      <c r="Q27" s="764">
        <f>[2]ｸﾗﾐ!Q80</f>
        <v>0</v>
      </c>
      <c r="R27" s="764">
        <f>[2]ｸﾗﾐ!R80</f>
        <v>0</v>
      </c>
      <c r="S27" s="764">
        <f>[2]ｸﾗﾐ!S80</f>
        <v>0</v>
      </c>
    </row>
    <row r="28" spans="2:36" ht="14.25" x14ac:dyDescent="0.15">
      <c r="B28" s="882" t="s">
        <v>88</v>
      </c>
      <c r="C28" s="764">
        <f>+[2]ｸﾗﾐ!C81</f>
        <v>0</v>
      </c>
      <c r="D28" s="764">
        <f>[2]ｸﾗﾐ!D81</f>
        <v>0</v>
      </c>
      <c r="E28" s="764">
        <f>[2]ｸﾗﾐ!E81</f>
        <v>0</v>
      </c>
      <c r="F28" s="764">
        <f>[2]ｸﾗﾐ!F81</f>
        <v>0</v>
      </c>
      <c r="G28" s="764">
        <f>[2]ｸﾗﾐ!G81</f>
        <v>0</v>
      </c>
      <c r="H28" s="764">
        <f>[2]ｸﾗﾐ!H81</f>
        <v>0</v>
      </c>
      <c r="I28" s="764">
        <f>[2]ｸﾗﾐ!I81</f>
        <v>0</v>
      </c>
      <c r="J28" s="764">
        <f>[2]ｸﾗﾐ!J81</f>
        <v>0</v>
      </c>
      <c r="K28" s="764">
        <f>[2]ｸﾗﾐ!K81</f>
        <v>0</v>
      </c>
      <c r="L28" s="764">
        <f>[2]ｸﾗﾐ!L81</f>
        <v>0</v>
      </c>
      <c r="M28" s="764">
        <f>[2]ｸﾗﾐ!M81</f>
        <v>0</v>
      </c>
      <c r="N28" s="764">
        <f>[2]ｸﾗﾐ!N81</f>
        <v>0</v>
      </c>
      <c r="O28" s="764">
        <f>[2]ｸﾗﾐ!O81</f>
        <v>0</v>
      </c>
      <c r="P28" s="764">
        <f>[2]ｸﾗﾐ!P81</f>
        <v>0</v>
      </c>
      <c r="Q28" s="764">
        <f>[2]ｸﾗﾐ!Q81</f>
        <v>0</v>
      </c>
      <c r="R28" s="764">
        <f>[2]ｸﾗﾐ!R81</f>
        <v>0</v>
      </c>
      <c r="S28" s="764">
        <f>[2]ｸﾗﾐ!S81</f>
        <v>0</v>
      </c>
    </row>
    <row r="29" spans="2:36" ht="14.25" x14ac:dyDescent="0.15">
      <c r="B29" s="882" t="s">
        <v>89</v>
      </c>
      <c r="C29" s="764">
        <f>+[2]ｸﾗﾐ!C82</f>
        <v>0</v>
      </c>
      <c r="D29" s="764">
        <f>[2]ｸﾗﾐ!D82</f>
        <v>0</v>
      </c>
      <c r="E29" s="764">
        <f>[2]ｸﾗﾐ!E82</f>
        <v>0</v>
      </c>
      <c r="F29" s="764">
        <f>[2]ｸﾗﾐ!F82</f>
        <v>0</v>
      </c>
      <c r="G29" s="764">
        <f>[2]ｸﾗﾐ!G82</f>
        <v>0</v>
      </c>
      <c r="H29" s="764">
        <f>[2]ｸﾗﾐ!H82</f>
        <v>0</v>
      </c>
      <c r="I29" s="764">
        <f>[2]ｸﾗﾐ!I82</f>
        <v>0</v>
      </c>
      <c r="J29" s="764">
        <f>[2]ｸﾗﾐ!J82</f>
        <v>0</v>
      </c>
      <c r="K29" s="764">
        <f>[2]ｸﾗﾐ!K82</f>
        <v>0</v>
      </c>
      <c r="L29" s="764">
        <f>[2]ｸﾗﾐ!L82</f>
        <v>0</v>
      </c>
      <c r="M29" s="764">
        <f>[2]ｸﾗﾐ!M82</f>
        <v>0</v>
      </c>
      <c r="N29" s="764">
        <f>[2]ｸﾗﾐ!N82</f>
        <v>0</v>
      </c>
      <c r="O29" s="764">
        <f>[2]ｸﾗﾐ!O82</f>
        <v>0</v>
      </c>
      <c r="P29" s="764">
        <f>[2]ｸﾗﾐ!P82</f>
        <v>0</v>
      </c>
      <c r="Q29" s="764">
        <f>[2]ｸﾗﾐ!Q82</f>
        <v>0</v>
      </c>
      <c r="R29" s="764">
        <f>[2]ｸﾗﾐ!R82</f>
        <v>0</v>
      </c>
      <c r="S29" s="764">
        <f>[2]ｸﾗﾐ!S82</f>
        <v>0</v>
      </c>
    </row>
    <row r="30" spans="2:36" ht="14.25" x14ac:dyDescent="0.15">
      <c r="B30" s="882" t="s">
        <v>90</v>
      </c>
      <c r="C30" s="764">
        <f>+[2]ｸﾗﾐ!C83</f>
        <v>0</v>
      </c>
      <c r="D30" s="764">
        <f>[2]ｸﾗﾐ!D83</f>
        <v>0</v>
      </c>
      <c r="E30" s="764">
        <f>[2]ｸﾗﾐ!E83</f>
        <v>0</v>
      </c>
      <c r="F30" s="764">
        <f>[2]ｸﾗﾐ!F83</f>
        <v>0</v>
      </c>
      <c r="G30" s="764">
        <f>[2]ｸﾗﾐ!G83</f>
        <v>0</v>
      </c>
      <c r="H30" s="764">
        <f>[2]ｸﾗﾐ!H83</f>
        <v>0</v>
      </c>
      <c r="I30" s="764">
        <f>[2]ｸﾗﾐ!I83</f>
        <v>0</v>
      </c>
      <c r="J30" s="764">
        <f>[2]ｸﾗﾐ!J83</f>
        <v>0</v>
      </c>
      <c r="K30" s="764">
        <f>[2]ｸﾗﾐ!K83</f>
        <v>0</v>
      </c>
      <c r="L30" s="764">
        <f>[2]ｸﾗﾐ!L83</f>
        <v>0</v>
      </c>
      <c r="M30" s="764">
        <f>[2]ｸﾗﾐ!M83</f>
        <v>0</v>
      </c>
      <c r="N30" s="764">
        <f>[2]ｸﾗﾐ!N83</f>
        <v>0</v>
      </c>
      <c r="O30" s="764">
        <f>[2]ｸﾗﾐ!O83</f>
        <v>0</v>
      </c>
      <c r="P30" s="764">
        <f>[2]ｸﾗﾐ!P83</f>
        <v>0</v>
      </c>
      <c r="Q30" s="764">
        <f>[2]ｸﾗﾐ!Q83</f>
        <v>0</v>
      </c>
      <c r="R30" s="764">
        <f>[2]ｸﾗﾐ!R83</f>
        <v>0</v>
      </c>
      <c r="S30" s="764">
        <f>[2]ｸﾗﾐ!S83</f>
        <v>0</v>
      </c>
    </row>
    <row r="31" spans="2:36" ht="14.25" x14ac:dyDescent="0.15">
      <c r="B31" s="882" t="s">
        <v>91</v>
      </c>
      <c r="C31" s="764">
        <f>+[2]ｸﾗﾐ!C84</f>
        <v>0</v>
      </c>
      <c r="D31" s="764">
        <f>[2]ｸﾗﾐ!D84</f>
        <v>0</v>
      </c>
      <c r="E31" s="764">
        <f>[2]ｸﾗﾐ!E84</f>
        <v>0</v>
      </c>
      <c r="F31" s="764">
        <f>[2]ｸﾗﾐ!F84</f>
        <v>0</v>
      </c>
      <c r="G31" s="764">
        <f>[2]ｸﾗﾐ!G84</f>
        <v>0</v>
      </c>
      <c r="H31" s="764">
        <f>[2]ｸﾗﾐ!H84</f>
        <v>0</v>
      </c>
      <c r="I31" s="764">
        <f>[2]ｸﾗﾐ!I84</f>
        <v>0</v>
      </c>
      <c r="J31" s="764">
        <f>[2]ｸﾗﾐ!J84</f>
        <v>0</v>
      </c>
      <c r="K31" s="764">
        <f>[2]ｸﾗﾐ!K84</f>
        <v>0</v>
      </c>
      <c r="L31" s="764">
        <f>[2]ｸﾗﾐ!L84</f>
        <v>0</v>
      </c>
      <c r="M31" s="764">
        <f>[2]ｸﾗﾐ!M84</f>
        <v>0</v>
      </c>
      <c r="N31" s="764">
        <f>[2]ｸﾗﾐ!N84</f>
        <v>0</v>
      </c>
      <c r="O31" s="764">
        <f>[2]ｸﾗﾐ!O84</f>
        <v>0</v>
      </c>
      <c r="P31" s="764">
        <f>[2]ｸﾗﾐ!P84</f>
        <v>0</v>
      </c>
      <c r="Q31" s="764">
        <f>[2]ｸﾗﾐ!Q84</f>
        <v>0</v>
      </c>
      <c r="R31" s="764">
        <f>[2]ｸﾗﾐ!R84</f>
        <v>0</v>
      </c>
      <c r="S31" s="764">
        <f>[2]ｸﾗﾐ!S84</f>
        <v>0</v>
      </c>
    </row>
    <row r="32" spans="2:36" ht="14.25" x14ac:dyDescent="0.15">
      <c r="B32" s="882" t="s">
        <v>92</v>
      </c>
      <c r="C32" s="764">
        <f>+[2]ｸﾗﾐ!C85</f>
        <v>0</v>
      </c>
      <c r="D32" s="764">
        <f>[2]ｸﾗﾐ!D85</f>
        <v>0</v>
      </c>
      <c r="E32" s="764">
        <f>[2]ｸﾗﾐ!E85</f>
        <v>0</v>
      </c>
      <c r="F32" s="764">
        <f>[2]ｸﾗﾐ!F85</f>
        <v>0</v>
      </c>
      <c r="G32" s="764">
        <f>[2]ｸﾗﾐ!G85</f>
        <v>0</v>
      </c>
      <c r="H32" s="764">
        <f>[2]ｸﾗﾐ!H85</f>
        <v>0</v>
      </c>
      <c r="I32" s="764">
        <f>[2]ｸﾗﾐ!I85</f>
        <v>0</v>
      </c>
      <c r="J32" s="764">
        <f>[2]ｸﾗﾐ!J85</f>
        <v>0</v>
      </c>
      <c r="K32" s="764">
        <f>[2]ｸﾗﾐ!K85</f>
        <v>0</v>
      </c>
      <c r="L32" s="764">
        <f>[2]ｸﾗﾐ!L85</f>
        <v>0</v>
      </c>
      <c r="M32" s="764">
        <f>[2]ｸﾗﾐ!M85</f>
        <v>0</v>
      </c>
      <c r="N32" s="764">
        <f>[2]ｸﾗﾐ!N85</f>
        <v>0</v>
      </c>
      <c r="O32" s="764">
        <f>[2]ｸﾗﾐ!O85</f>
        <v>0</v>
      </c>
      <c r="P32" s="764">
        <f>[2]ｸﾗﾐ!P85</f>
        <v>0</v>
      </c>
      <c r="Q32" s="764">
        <f>[2]ｸﾗﾐ!Q85</f>
        <v>0</v>
      </c>
      <c r="R32" s="764">
        <f>[2]ｸﾗﾐ!R85</f>
        <v>0</v>
      </c>
      <c r="S32" s="764">
        <f>[2]ｸﾗﾐ!S85</f>
        <v>0</v>
      </c>
    </row>
    <row r="33" spans="2:22" ht="14.25" x14ac:dyDescent="0.15">
      <c r="B33" s="882" t="s">
        <v>93</v>
      </c>
      <c r="C33" s="764">
        <f>+[2]ｸﾗﾐ!C86</f>
        <v>0</v>
      </c>
      <c r="D33" s="764">
        <f>[2]ｸﾗﾐ!D86</f>
        <v>0</v>
      </c>
      <c r="E33" s="764">
        <f>[2]ｸﾗﾐ!E86</f>
        <v>0</v>
      </c>
      <c r="F33" s="764">
        <f>[2]ｸﾗﾐ!F86</f>
        <v>0</v>
      </c>
      <c r="G33" s="764">
        <f>[2]ｸﾗﾐ!G86</f>
        <v>0</v>
      </c>
      <c r="H33" s="764">
        <f>[2]ｸﾗﾐ!H86</f>
        <v>0</v>
      </c>
      <c r="I33" s="764">
        <f>[2]ｸﾗﾐ!I86</f>
        <v>0</v>
      </c>
      <c r="J33" s="764">
        <f>[2]ｸﾗﾐ!J86</f>
        <v>0</v>
      </c>
      <c r="K33" s="764">
        <f>[2]ｸﾗﾐ!K86</f>
        <v>0</v>
      </c>
      <c r="L33" s="764">
        <f>[2]ｸﾗﾐ!L86</f>
        <v>0</v>
      </c>
      <c r="M33" s="764">
        <f>[2]ｸﾗﾐ!M86</f>
        <v>0</v>
      </c>
      <c r="N33" s="764">
        <f>[2]ｸﾗﾐ!N86</f>
        <v>0</v>
      </c>
      <c r="O33" s="764">
        <f>[2]ｸﾗﾐ!O86</f>
        <v>0</v>
      </c>
      <c r="P33" s="764">
        <f>[2]ｸﾗﾐ!P86</f>
        <v>0</v>
      </c>
      <c r="Q33" s="764">
        <f>[2]ｸﾗﾐ!Q86</f>
        <v>0</v>
      </c>
      <c r="R33" s="764">
        <f>[2]ｸﾗﾐ!R86</f>
        <v>0</v>
      </c>
      <c r="S33" s="764">
        <f>[2]ｸﾗﾐ!S86</f>
        <v>0</v>
      </c>
    </row>
    <row r="34" spans="2:22" ht="14.25" x14ac:dyDescent="0.15">
      <c r="B34" s="882" t="s">
        <v>39</v>
      </c>
      <c r="C34" s="879">
        <f>SUM(C22:C33)</f>
        <v>11.91</v>
      </c>
      <c r="D34" s="879">
        <f t="shared" ref="D34:S34" si="30">SUM(D22:D33)</f>
        <v>0</v>
      </c>
      <c r="E34" s="879">
        <f t="shared" si="30"/>
        <v>0.08</v>
      </c>
      <c r="F34" s="879">
        <f t="shared" si="30"/>
        <v>0</v>
      </c>
      <c r="G34" s="879">
        <f t="shared" si="30"/>
        <v>0</v>
      </c>
      <c r="H34" s="879">
        <f t="shared" si="30"/>
        <v>0.76</v>
      </c>
      <c r="I34" s="918">
        <f t="shared" si="30"/>
        <v>3.2399999999999998</v>
      </c>
      <c r="J34" s="879">
        <f t="shared" si="30"/>
        <v>3.91</v>
      </c>
      <c r="K34" s="879">
        <f t="shared" si="30"/>
        <v>2.17</v>
      </c>
      <c r="L34" s="879">
        <f t="shared" si="30"/>
        <v>0.93</v>
      </c>
      <c r="M34" s="879">
        <f t="shared" si="30"/>
        <v>0.33</v>
      </c>
      <c r="N34" s="879">
        <f t="shared" si="30"/>
        <v>0.16</v>
      </c>
      <c r="O34" s="879">
        <f t="shared" si="30"/>
        <v>0.08</v>
      </c>
      <c r="P34" s="879">
        <f t="shared" si="30"/>
        <v>0.16</v>
      </c>
      <c r="Q34" s="879">
        <f t="shared" si="30"/>
        <v>0</v>
      </c>
      <c r="R34" s="879">
        <f t="shared" si="30"/>
        <v>0</v>
      </c>
      <c r="S34" s="879">
        <f t="shared" si="30"/>
        <v>0.08</v>
      </c>
    </row>
    <row r="35" spans="2:22" ht="14.25" x14ac:dyDescent="0.15">
      <c r="B35" s="882" t="s">
        <v>128</v>
      </c>
      <c r="C35" s="883">
        <f>C34/C34</f>
        <v>1</v>
      </c>
      <c r="D35" s="884">
        <f>D34/C34</f>
        <v>0</v>
      </c>
      <c r="E35" s="884">
        <f>E34/C34</f>
        <v>6.7170445004198151E-3</v>
      </c>
      <c r="F35" s="884">
        <f>F34/C34</f>
        <v>0</v>
      </c>
      <c r="G35" s="884">
        <f>G34/C34</f>
        <v>0</v>
      </c>
      <c r="H35" s="884">
        <f>H34/C34</f>
        <v>6.381192275398824E-2</v>
      </c>
      <c r="I35" s="884">
        <f>I34/C34</f>
        <v>0.27204030226700249</v>
      </c>
      <c r="J35" s="884">
        <f>J34/C34</f>
        <v>0.32829554995801846</v>
      </c>
      <c r="K35" s="884">
        <f>K34/C34</f>
        <v>0.18219983207388749</v>
      </c>
      <c r="L35" s="884">
        <f>L34/C34</f>
        <v>7.8085642317380355E-2</v>
      </c>
      <c r="M35" s="884">
        <f>M34/C34</f>
        <v>2.7707808564231738E-2</v>
      </c>
      <c r="N35" s="884">
        <f>N34/C34</f>
        <v>1.343408900083963E-2</v>
      </c>
      <c r="O35" s="884">
        <f>O34/C34</f>
        <v>6.7170445004198151E-3</v>
      </c>
      <c r="P35" s="884">
        <f>P34/C34</f>
        <v>1.343408900083963E-2</v>
      </c>
      <c r="Q35" s="884">
        <f>Q34/C34</f>
        <v>0</v>
      </c>
      <c r="R35" s="884">
        <f>R34/C34</f>
        <v>0</v>
      </c>
      <c r="S35" s="884">
        <f>S34/C34</f>
        <v>6.7170445004198151E-3</v>
      </c>
    </row>
    <row r="37" spans="2:22" ht="18.75" x14ac:dyDescent="0.2">
      <c r="B37" s="98" t="str">
        <f>B3</f>
        <v>令和8年　</v>
      </c>
      <c r="C37" s="542" t="s">
        <v>194</v>
      </c>
    </row>
    <row r="38" spans="2:22" ht="37.5" customHeight="1" x14ac:dyDescent="0.15">
      <c r="B38" s="870" t="s">
        <v>224</v>
      </c>
      <c r="C38" s="871" t="s">
        <v>65</v>
      </c>
      <c r="D38" s="872" t="str">
        <f t="shared" ref="D38:S38" si="31">D4</f>
        <v>0歳</v>
      </c>
      <c r="E38" s="872" t="str">
        <f t="shared" si="31"/>
        <v>1-4</v>
      </c>
      <c r="F38" s="872" t="str">
        <f t="shared" si="31"/>
        <v>5-9</v>
      </c>
      <c r="G38" s="872" t="str">
        <f t="shared" si="31"/>
        <v>10-14</v>
      </c>
      <c r="H38" s="872" t="str">
        <f t="shared" si="31"/>
        <v>15-19</v>
      </c>
      <c r="I38" s="872" t="str">
        <f t="shared" si="31"/>
        <v>20-24</v>
      </c>
      <c r="J38" s="872" t="str">
        <f t="shared" si="31"/>
        <v>25-29</v>
      </c>
      <c r="K38" s="872" t="str">
        <f t="shared" si="31"/>
        <v>30-34</v>
      </c>
      <c r="L38" s="872" t="str">
        <f t="shared" si="31"/>
        <v>35-39</v>
      </c>
      <c r="M38" s="872" t="str">
        <f t="shared" si="31"/>
        <v>40-44</v>
      </c>
      <c r="N38" s="872" t="str">
        <f t="shared" si="31"/>
        <v>45-49</v>
      </c>
      <c r="O38" s="873" t="str">
        <f t="shared" si="31"/>
        <v>50-54</v>
      </c>
      <c r="P38" s="873" t="str">
        <f t="shared" si="31"/>
        <v>55-59</v>
      </c>
      <c r="Q38" s="873" t="str">
        <f t="shared" si="31"/>
        <v>60-64</v>
      </c>
      <c r="R38" s="873" t="str">
        <f t="shared" si="31"/>
        <v>65-69</v>
      </c>
      <c r="S38" s="873" t="str">
        <f t="shared" si="31"/>
        <v>70-歳</v>
      </c>
    </row>
    <row r="39" spans="2:22" ht="14.25" x14ac:dyDescent="0.15">
      <c r="B39" s="874" t="s">
        <v>82</v>
      </c>
      <c r="C39" s="875">
        <f t="shared" ref="C39:C50" si="32">SUM(D39:S39)</f>
        <v>0</v>
      </c>
      <c r="D39" s="766">
        <f>[2]ｸﾗﾐ!D4</f>
        <v>0</v>
      </c>
      <c r="E39" s="766">
        <f>[2]ｸﾗﾐ!E4</f>
        <v>0</v>
      </c>
      <c r="F39" s="766">
        <f>[2]ｸﾗﾐ!F4</f>
        <v>0</v>
      </c>
      <c r="G39" s="766">
        <f>[2]ｸﾗﾐ!G4</f>
        <v>0</v>
      </c>
      <c r="H39" s="766">
        <f>[2]ｸﾗﾐ!H4</f>
        <v>0</v>
      </c>
      <c r="I39" s="766">
        <f>[2]ｸﾗﾐ!I4</f>
        <v>0</v>
      </c>
      <c r="J39" s="766">
        <f>[2]ｸﾗﾐ!J4</f>
        <v>0</v>
      </c>
      <c r="K39" s="766">
        <f>[2]ｸﾗﾐ!K4</f>
        <v>0</v>
      </c>
      <c r="L39" s="766">
        <f>[2]ｸﾗﾐ!L4</f>
        <v>0</v>
      </c>
      <c r="M39" s="766">
        <f>[2]ｸﾗﾐ!M4</f>
        <v>0</v>
      </c>
      <c r="N39" s="766">
        <f>[2]ｸﾗﾐ!N4</f>
        <v>0</v>
      </c>
      <c r="O39" s="766">
        <f>[2]ｸﾗﾐ!O4</f>
        <v>0</v>
      </c>
      <c r="P39" s="766">
        <f>[2]ｸﾗﾐ!P4</f>
        <v>0</v>
      </c>
      <c r="Q39" s="766">
        <f>[2]ｸﾗﾐ!Q4</f>
        <v>0</v>
      </c>
      <c r="R39" s="766">
        <f>[2]ｸﾗﾐ!R4</f>
        <v>0</v>
      </c>
      <c r="S39" s="766">
        <f>[2]ｸﾗﾐ!S4</f>
        <v>0</v>
      </c>
      <c r="U39">
        <f>'保健所別（令和8年）'!D108</f>
        <v>0</v>
      </c>
      <c r="V39">
        <f>C39-U39</f>
        <v>0</v>
      </c>
    </row>
    <row r="40" spans="2:22" ht="14.25" x14ac:dyDescent="0.15">
      <c r="B40" s="874" t="s">
        <v>83</v>
      </c>
      <c r="C40" s="875">
        <f t="shared" si="32"/>
        <v>1</v>
      </c>
      <c r="D40" s="766">
        <f>[2]ｸﾗﾐ!D5</f>
        <v>0</v>
      </c>
      <c r="E40" s="766">
        <f>[2]ｸﾗﾐ!E5</f>
        <v>0</v>
      </c>
      <c r="F40" s="766">
        <f>[2]ｸﾗﾐ!F5</f>
        <v>0</v>
      </c>
      <c r="G40" s="766">
        <f>[2]ｸﾗﾐ!G5</f>
        <v>0</v>
      </c>
      <c r="H40" s="766">
        <f>[2]ｸﾗﾐ!H5</f>
        <v>0</v>
      </c>
      <c r="I40" s="766">
        <f>[2]ｸﾗﾐ!I5</f>
        <v>1</v>
      </c>
      <c r="J40" s="766">
        <f>[2]ｸﾗﾐ!J5</f>
        <v>0</v>
      </c>
      <c r="K40" s="766">
        <f>[2]ｸﾗﾐ!K5</f>
        <v>0</v>
      </c>
      <c r="L40" s="766">
        <f>[2]ｸﾗﾐ!L5</f>
        <v>0</v>
      </c>
      <c r="M40" s="766">
        <f>[2]ｸﾗﾐ!M5</f>
        <v>0</v>
      </c>
      <c r="N40" s="766">
        <f>[2]ｸﾗﾐ!N5</f>
        <v>0</v>
      </c>
      <c r="O40" s="766">
        <f>[2]ｸﾗﾐ!O5</f>
        <v>0</v>
      </c>
      <c r="P40" s="766">
        <f>[2]ｸﾗﾐ!P5</f>
        <v>0</v>
      </c>
      <c r="Q40" s="766">
        <f>[2]ｸﾗﾐ!Q5</f>
        <v>0</v>
      </c>
      <c r="R40" s="766">
        <f>[2]ｸﾗﾐ!R5</f>
        <v>0</v>
      </c>
      <c r="S40" s="766">
        <f>[2]ｸﾗﾐ!S5</f>
        <v>0</v>
      </c>
      <c r="U40">
        <f>'保健所別（令和8年）'!E108</f>
        <v>1</v>
      </c>
      <c r="V40">
        <f t="shared" ref="V40:V50" si="33">C40-U40</f>
        <v>0</v>
      </c>
    </row>
    <row r="41" spans="2:22" ht="14.25" x14ac:dyDescent="0.15">
      <c r="B41" s="874" t="s">
        <v>84</v>
      </c>
      <c r="C41" s="875">
        <f t="shared" si="32"/>
        <v>5</v>
      </c>
      <c r="D41" s="766">
        <f>[2]ｸﾗﾐ!D6</f>
        <v>0</v>
      </c>
      <c r="E41" s="766">
        <f>[2]ｸﾗﾐ!E6</f>
        <v>1</v>
      </c>
      <c r="F41" s="766">
        <f>[2]ｸﾗﾐ!F6</f>
        <v>0</v>
      </c>
      <c r="G41" s="766">
        <f>[2]ｸﾗﾐ!G6</f>
        <v>0</v>
      </c>
      <c r="H41" s="766">
        <f>[2]ｸﾗﾐ!H6</f>
        <v>0</v>
      </c>
      <c r="I41" s="766">
        <f>[2]ｸﾗﾐ!I6</f>
        <v>0</v>
      </c>
      <c r="J41" s="766">
        <f>[2]ｸﾗﾐ!J6</f>
        <v>2</v>
      </c>
      <c r="K41" s="766">
        <f>[2]ｸﾗﾐ!K6</f>
        <v>2</v>
      </c>
      <c r="L41" s="766">
        <f>[2]ｸﾗﾐ!L6</f>
        <v>0</v>
      </c>
      <c r="M41" s="766">
        <f>[2]ｸﾗﾐ!M6</f>
        <v>0</v>
      </c>
      <c r="N41" s="766">
        <f>[2]ｸﾗﾐ!N6</f>
        <v>0</v>
      </c>
      <c r="O41" s="766">
        <f>[2]ｸﾗﾐ!O6</f>
        <v>0</v>
      </c>
      <c r="P41" s="766">
        <f>[2]ｸﾗﾐ!P6</f>
        <v>0</v>
      </c>
      <c r="Q41" s="766">
        <f>[2]ｸﾗﾐ!Q6</f>
        <v>0</v>
      </c>
      <c r="R41" s="766">
        <f>[2]ｸﾗﾐ!R6</f>
        <v>0</v>
      </c>
      <c r="S41" s="766">
        <f>[2]ｸﾗﾐ!S6</f>
        <v>0</v>
      </c>
      <c r="U41">
        <f>'保健所別（令和8年）'!F108</f>
        <v>5</v>
      </c>
      <c r="V41">
        <f t="shared" si="33"/>
        <v>0</v>
      </c>
    </row>
    <row r="42" spans="2:22" ht="14.25" x14ac:dyDescent="0.15">
      <c r="B42" s="874" t="s">
        <v>85</v>
      </c>
      <c r="C42" s="875">
        <f t="shared" si="32"/>
        <v>1</v>
      </c>
      <c r="D42" s="766">
        <f>[2]ｸﾗﾐ!D7</f>
        <v>0</v>
      </c>
      <c r="E42" s="766">
        <f>[2]ｸﾗﾐ!E7</f>
        <v>0</v>
      </c>
      <c r="F42" s="766">
        <f>[2]ｸﾗﾐ!F7</f>
        <v>0</v>
      </c>
      <c r="G42" s="766">
        <f>[2]ｸﾗﾐ!G7</f>
        <v>0</v>
      </c>
      <c r="H42" s="766">
        <f>[2]ｸﾗﾐ!H7</f>
        <v>0</v>
      </c>
      <c r="I42" s="766">
        <f>[2]ｸﾗﾐ!I7</f>
        <v>0</v>
      </c>
      <c r="J42" s="766">
        <f>[2]ｸﾗﾐ!J7</f>
        <v>0</v>
      </c>
      <c r="K42" s="766">
        <f>[2]ｸﾗﾐ!K7</f>
        <v>1</v>
      </c>
      <c r="L42" s="766">
        <f>[2]ｸﾗﾐ!L7</f>
        <v>0</v>
      </c>
      <c r="M42" s="766">
        <f>[2]ｸﾗﾐ!M7</f>
        <v>0</v>
      </c>
      <c r="N42" s="766">
        <f>[2]ｸﾗﾐ!N7</f>
        <v>0</v>
      </c>
      <c r="O42" s="766">
        <f>[2]ｸﾗﾐ!O7</f>
        <v>0</v>
      </c>
      <c r="P42" s="766">
        <f>[2]ｸﾗﾐ!P7</f>
        <v>0</v>
      </c>
      <c r="Q42" s="766">
        <f>[2]ｸﾗﾐ!Q7</f>
        <v>0</v>
      </c>
      <c r="R42" s="766">
        <f>[2]ｸﾗﾐ!R7</f>
        <v>0</v>
      </c>
      <c r="S42" s="766">
        <f>[2]ｸﾗﾐ!S7</f>
        <v>0</v>
      </c>
      <c r="U42">
        <f>'保健所別（令和8年）'!G108</f>
        <v>1</v>
      </c>
      <c r="V42">
        <f t="shared" si="33"/>
        <v>0</v>
      </c>
    </row>
    <row r="43" spans="2:22" ht="14.25" x14ac:dyDescent="0.15">
      <c r="B43" s="874" t="s">
        <v>86</v>
      </c>
      <c r="C43" s="876">
        <f>SUM(D43:S43)</f>
        <v>5</v>
      </c>
      <c r="D43" s="766">
        <f>[2]ｸﾗﾐ!D8</f>
        <v>0</v>
      </c>
      <c r="E43" s="766">
        <f>[2]ｸﾗﾐ!E8</f>
        <v>0</v>
      </c>
      <c r="F43" s="766">
        <f>[2]ｸﾗﾐ!F8</f>
        <v>0</v>
      </c>
      <c r="G43" s="766">
        <f>[2]ｸﾗﾐ!G8</f>
        <v>0</v>
      </c>
      <c r="H43" s="766">
        <f>[2]ｸﾗﾐ!H8</f>
        <v>1</v>
      </c>
      <c r="I43" s="766">
        <f>[2]ｸﾗﾐ!I8</f>
        <v>1</v>
      </c>
      <c r="J43" s="766">
        <f>[2]ｸﾗﾐ!J8</f>
        <v>3</v>
      </c>
      <c r="K43" s="766">
        <f>[2]ｸﾗﾐ!K8</f>
        <v>0</v>
      </c>
      <c r="L43" s="766">
        <f>[2]ｸﾗﾐ!L8</f>
        <v>0</v>
      </c>
      <c r="M43" s="766">
        <f>[2]ｸﾗﾐ!M8</f>
        <v>0</v>
      </c>
      <c r="N43" s="766">
        <f>[2]ｸﾗﾐ!N8</f>
        <v>0</v>
      </c>
      <c r="O43" s="766">
        <f>[2]ｸﾗﾐ!O8</f>
        <v>0</v>
      </c>
      <c r="P43" s="766">
        <f>[2]ｸﾗﾐ!P8</f>
        <v>0</v>
      </c>
      <c r="Q43" s="766">
        <f>[2]ｸﾗﾐ!Q8</f>
        <v>0</v>
      </c>
      <c r="R43" s="766">
        <f>[2]ｸﾗﾐ!R8</f>
        <v>0</v>
      </c>
      <c r="S43" s="766">
        <f>[2]ｸﾗﾐ!S8</f>
        <v>0</v>
      </c>
      <c r="U43">
        <f>'保健所別（令和8年）'!H108</f>
        <v>5</v>
      </c>
      <c r="V43">
        <f t="shared" si="33"/>
        <v>0</v>
      </c>
    </row>
    <row r="44" spans="2:22" ht="14.25" x14ac:dyDescent="0.15">
      <c r="B44" s="874" t="s">
        <v>87</v>
      </c>
      <c r="C44" s="876">
        <f t="shared" si="32"/>
        <v>0</v>
      </c>
      <c r="D44" s="766">
        <f>[2]ｸﾗﾐ!D9</f>
        <v>0</v>
      </c>
      <c r="E44" s="766">
        <f>[2]ｸﾗﾐ!E9</f>
        <v>0</v>
      </c>
      <c r="F44" s="766">
        <f>[2]ｸﾗﾐ!F9</f>
        <v>0</v>
      </c>
      <c r="G44" s="766">
        <f>[2]ｸﾗﾐ!G9</f>
        <v>0</v>
      </c>
      <c r="H44" s="766">
        <f>[2]ｸﾗﾐ!H9</f>
        <v>0</v>
      </c>
      <c r="I44" s="766">
        <f>[2]ｸﾗﾐ!I9</f>
        <v>0</v>
      </c>
      <c r="J44" s="766">
        <f>[2]ｸﾗﾐ!J9</f>
        <v>0</v>
      </c>
      <c r="K44" s="766">
        <f>[2]ｸﾗﾐ!K9</f>
        <v>0</v>
      </c>
      <c r="L44" s="766">
        <f>[2]ｸﾗﾐ!L9</f>
        <v>0</v>
      </c>
      <c r="M44" s="766">
        <f>[2]ｸﾗﾐ!M9</f>
        <v>0</v>
      </c>
      <c r="N44" s="766">
        <f>[2]ｸﾗﾐ!N9</f>
        <v>0</v>
      </c>
      <c r="O44" s="766">
        <f>[2]ｸﾗﾐ!O9</f>
        <v>0</v>
      </c>
      <c r="P44" s="766">
        <f>[2]ｸﾗﾐ!P9</f>
        <v>0</v>
      </c>
      <c r="Q44" s="766">
        <f>[2]ｸﾗﾐ!Q9</f>
        <v>0</v>
      </c>
      <c r="R44" s="766">
        <f>[2]ｸﾗﾐ!R9</f>
        <v>0</v>
      </c>
      <c r="S44" s="766">
        <f>[2]ｸﾗﾐ!S9</f>
        <v>0</v>
      </c>
      <c r="U44" s="531">
        <f>'保健所別（令和8年）'!I108</f>
        <v>0</v>
      </c>
      <c r="V44">
        <f t="shared" si="33"/>
        <v>0</v>
      </c>
    </row>
    <row r="45" spans="2:22" ht="14.25" x14ac:dyDescent="0.15">
      <c r="B45" s="874" t="s">
        <v>88</v>
      </c>
      <c r="C45" s="875">
        <f t="shared" si="32"/>
        <v>0</v>
      </c>
      <c r="D45" s="766">
        <f>[2]ｸﾗﾐ!D10</f>
        <v>0</v>
      </c>
      <c r="E45" s="766">
        <f>[2]ｸﾗﾐ!E10</f>
        <v>0</v>
      </c>
      <c r="F45" s="766">
        <f>[2]ｸﾗﾐ!F10</f>
        <v>0</v>
      </c>
      <c r="G45" s="766">
        <f>[2]ｸﾗﾐ!G10</f>
        <v>0</v>
      </c>
      <c r="H45" s="766">
        <f>[2]ｸﾗﾐ!H10</f>
        <v>0</v>
      </c>
      <c r="I45" s="766">
        <f>[2]ｸﾗﾐ!I10</f>
        <v>0</v>
      </c>
      <c r="J45" s="766">
        <f>[2]ｸﾗﾐ!J10</f>
        <v>0</v>
      </c>
      <c r="K45" s="766">
        <f>[2]ｸﾗﾐ!K10</f>
        <v>0</v>
      </c>
      <c r="L45" s="766">
        <f>[2]ｸﾗﾐ!L10</f>
        <v>0</v>
      </c>
      <c r="M45" s="766">
        <f>[2]ｸﾗﾐ!M10</f>
        <v>0</v>
      </c>
      <c r="N45" s="766">
        <f>[2]ｸﾗﾐ!N10</f>
        <v>0</v>
      </c>
      <c r="O45" s="766">
        <f>[2]ｸﾗﾐ!O10</f>
        <v>0</v>
      </c>
      <c r="P45" s="766">
        <f>[2]ｸﾗﾐ!P10</f>
        <v>0</v>
      </c>
      <c r="Q45" s="766">
        <f>[2]ｸﾗﾐ!Q10</f>
        <v>0</v>
      </c>
      <c r="R45" s="766">
        <f>[2]ｸﾗﾐ!R10</f>
        <v>0</v>
      </c>
      <c r="S45" s="766">
        <f>[2]ｸﾗﾐ!S10</f>
        <v>0</v>
      </c>
      <c r="U45">
        <f>'保健所別（令和8年）'!J108</f>
        <v>0</v>
      </c>
      <c r="V45">
        <f t="shared" si="33"/>
        <v>0</v>
      </c>
    </row>
    <row r="46" spans="2:22" ht="14.25" x14ac:dyDescent="0.15">
      <c r="B46" s="874" t="s">
        <v>89</v>
      </c>
      <c r="C46" s="875">
        <f t="shared" si="32"/>
        <v>0</v>
      </c>
      <c r="D46" s="766">
        <f>[2]ｸﾗﾐ!D11</f>
        <v>0</v>
      </c>
      <c r="E46" s="766">
        <f>[2]ｸﾗﾐ!E11</f>
        <v>0</v>
      </c>
      <c r="F46" s="766">
        <f>[2]ｸﾗﾐ!F11</f>
        <v>0</v>
      </c>
      <c r="G46" s="766">
        <f>[2]ｸﾗﾐ!G11</f>
        <v>0</v>
      </c>
      <c r="H46" s="766">
        <f>[2]ｸﾗﾐ!H11</f>
        <v>0</v>
      </c>
      <c r="I46" s="766">
        <f>[2]ｸﾗﾐ!I11</f>
        <v>0</v>
      </c>
      <c r="J46" s="766">
        <f>[2]ｸﾗﾐ!J11</f>
        <v>0</v>
      </c>
      <c r="K46" s="766">
        <f>[2]ｸﾗﾐ!K11</f>
        <v>0</v>
      </c>
      <c r="L46" s="766">
        <f>[2]ｸﾗﾐ!L11</f>
        <v>0</v>
      </c>
      <c r="M46" s="766">
        <f>[2]ｸﾗﾐ!M11</f>
        <v>0</v>
      </c>
      <c r="N46" s="766">
        <f>[2]ｸﾗﾐ!N11</f>
        <v>0</v>
      </c>
      <c r="O46" s="766">
        <f>[2]ｸﾗﾐ!O11</f>
        <v>0</v>
      </c>
      <c r="P46" s="766">
        <f>[2]ｸﾗﾐ!P11</f>
        <v>0</v>
      </c>
      <c r="Q46" s="766">
        <f>[2]ｸﾗﾐ!Q11</f>
        <v>0</v>
      </c>
      <c r="R46" s="766">
        <f>[2]ｸﾗﾐ!R11</f>
        <v>0</v>
      </c>
      <c r="S46" s="766">
        <f>[2]ｸﾗﾐ!S11</f>
        <v>0</v>
      </c>
      <c r="U46">
        <f>'保健所別（令和8年）'!K108</f>
        <v>0</v>
      </c>
      <c r="V46">
        <f t="shared" si="33"/>
        <v>0</v>
      </c>
    </row>
    <row r="47" spans="2:22" ht="14.25" x14ac:dyDescent="0.15">
      <c r="B47" s="874" t="s">
        <v>90</v>
      </c>
      <c r="C47" s="875">
        <f t="shared" si="32"/>
        <v>0</v>
      </c>
      <c r="D47" s="766">
        <f>[2]ｸﾗﾐ!D12</f>
        <v>0</v>
      </c>
      <c r="E47" s="766">
        <f>[2]ｸﾗﾐ!E12</f>
        <v>0</v>
      </c>
      <c r="F47" s="766">
        <f>[2]ｸﾗﾐ!F12</f>
        <v>0</v>
      </c>
      <c r="G47" s="766">
        <f>[2]ｸﾗﾐ!G12</f>
        <v>0</v>
      </c>
      <c r="H47" s="766">
        <f>[2]ｸﾗﾐ!H12</f>
        <v>0</v>
      </c>
      <c r="I47" s="766">
        <f>[2]ｸﾗﾐ!I12</f>
        <v>0</v>
      </c>
      <c r="J47" s="766">
        <f>[2]ｸﾗﾐ!J12</f>
        <v>0</v>
      </c>
      <c r="K47" s="766">
        <f>[2]ｸﾗﾐ!K12</f>
        <v>0</v>
      </c>
      <c r="L47" s="766">
        <f>[2]ｸﾗﾐ!L12</f>
        <v>0</v>
      </c>
      <c r="M47" s="766">
        <f>[2]ｸﾗﾐ!M12</f>
        <v>0</v>
      </c>
      <c r="N47" s="766">
        <f>[2]ｸﾗﾐ!N12</f>
        <v>0</v>
      </c>
      <c r="O47" s="766">
        <f>[2]ｸﾗﾐ!O12</f>
        <v>0</v>
      </c>
      <c r="P47" s="766">
        <f>[2]ｸﾗﾐ!P12</f>
        <v>0</v>
      </c>
      <c r="Q47" s="766">
        <f>[2]ｸﾗﾐ!Q12</f>
        <v>0</v>
      </c>
      <c r="R47" s="766">
        <f>[2]ｸﾗﾐ!R12</f>
        <v>0</v>
      </c>
      <c r="S47" s="766">
        <f>[2]ｸﾗﾐ!S12</f>
        <v>0</v>
      </c>
      <c r="U47">
        <f>'保健所別（令和8年）'!L108</f>
        <v>0</v>
      </c>
      <c r="V47">
        <f t="shared" si="33"/>
        <v>0</v>
      </c>
    </row>
    <row r="48" spans="2:22" ht="14.25" x14ac:dyDescent="0.15">
      <c r="B48" s="874" t="s">
        <v>91</v>
      </c>
      <c r="C48" s="875">
        <f t="shared" si="32"/>
        <v>0</v>
      </c>
      <c r="D48" s="766">
        <f>[2]ｸﾗﾐ!D13</f>
        <v>0</v>
      </c>
      <c r="E48" s="766">
        <f>[2]ｸﾗﾐ!E13</f>
        <v>0</v>
      </c>
      <c r="F48" s="766">
        <f>[2]ｸﾗﾐ!F13</f>
        <v>0</v>
      </c>
      <c r="G48" s="766">
        <f>[2]ｸﾗﾐ!G13</f>
        <v>0</v>
      </c>
      <c r="H48" s="766">
        <f>[2]ｸﾗﾐ!H13</f>
        <v>0</v>
      </c>
      <c r="I48" s="766">
        <f>[2]ｸﾗﾐ!I13</f>
        <v>0</v>
      </c>
      <c r="J48" s="766">
        <f>[2]ｸﾗﾐ!J13</f>
        <v>0</v>
      </c>
      <c r="K48" s="766">
        <f>[2]ｸﾗﾐ!K13</f>
        <v>0</v>
      </c>
      <c r="L48" s="766">
        <f>[2]ｸﾗﾐ!L13</f>
        <v>0</v>
      </c>
      <c r="M48" s="766">
        <f>[2]ｸﾗﾐ!M13</f>
        <v>0</v>
      </c>
      <c r="N48" s="766">
        <f>[2]ｸﾗﾐ!N13</f>
        <v>0</v>
      </c>
      <c r="O48" s="766">
        <f>[2]ｸﾗﾐ!O13</f>
        <v>0</v>
      </c>
      <c r="P48" s="766">
        <f>[2]ｸﾗﾐ!P13</f>
        <v>0</v>
      </c>
      <c r="Q48" s="766">
        <f>[2]ｸﾗﾐ!Q13</f>
        <v>0</v>
      </c>
      <c r="R48" s="766">
        <f>[2]ｸﾗﾐ!R13</f>
        <v>0</v>
      </c>
      <c r="S48" s="766">
        <f>[2]ｸﾗﾐ!S13</f>
        <v>0</v>
      </c>
      <c r="U48">
        <f>'保健所別（令和8年）'!M108</f>
        <v>0</v>
      </c>
      <c r="V48">
        <f t="shared" si="33"/>
        <v>0</v>
      </c>
    </row>
    <row r="49" spans="2:22" ht="14.25" x14ac:dyDescent="0.15">
      <c r="B49" s="874" t="s">
        <v>92</v>
      </c>
      <c r="C49" s="875">
        <f t="shared" si="32"/>
        <v>0</v>
      </c>
      <c r="D49" s="766">
        <f>[2]ｸﾗﾐ!D14</f>
        <v>0</v>
      </c>
      <c r="E49" s="766">
        <f>[2]ｸﾗﾐ!E14</f>
        <v>0</v>
      </c>
      <c r="F49" s="766">
        <f>[2]ｸﾗﾐ!F14</f>
        <v>0</v>
      </c>
      <c r="G49" s="766">
        <f>[2]ｸﾗﾐ!G14</f>
        <v>0</v>
      </c>
      <c r="H49" s="766">
        <f>[2]ｸﾗﾐ!H14</f>
        <v>0</v>
      </c>
      <c r="I49" s="766">
        <f>[2]ｸﾗﾐ!I14</f>
        <v>0</v>
      </c>
      <c r="J49" s="766">
        <f>[2]ｸﾗﾐ!J14</f>
        <v>0</v>
      </c>
      <c r="K49" s="766">
        <f>[2]ｸﾗﾐ!K14</f>
        <v>0</v>
      </c>
      <c r="L49" s="766">
        <f>[2]ｸﾗﾐ!L14</f>
        <v>0</v>
      </c>
      <c r="M49" s="766">
        <f>[2]ｸﾗﾐ!M14</f>
        <v>0</v>
      </c>
      <c r="N49" s="766">
        <f>[2]ｸﾗﾐ!N14</f>
        <v>0</v>
      </c>
      <c r="O49" s="766">
        <f>[2]ｸﾗﾐ!O14</f>
        <v>0</v>
      </c>
      <c r="P49" s="766">
        <f>[2]ｸﾗﾐ!P14</f>
        <v>0</v>
      </c>
      <c r="Q49" s="766">
        <f>[2]ｸﾗﾐ!Q14</f>
        <v>0</v>
      </c>
      <c r="R49" s="766">
        <f>[2]ｸﾗﾐ!R14</f>
        <v>0</v>
      </c>
      <c r="S49" s="766">
        <f>[2]ｸﾗﾐ!S14</f>
        <v>0</v>
      </c>
      <c r="U49">
        <f>'保健所別（令和8年）'!N108</f>
        <v>0</v>
      </c>
      <c r="V49">
        <f t="shared" si="33"/>
        <v>0</v>
      </c>
    </row>
    <row r="50" spans="2:22" ht="14.25" x14ac:dyDescent="0.15">
      <c r="B50" s="874" t="s">
        <v>93</v>
      </c>
      <c r="C50" s="875">
        <f t="shared" si="32"/>
        <v>0</v>
      </c>
      <c r="D50" s="766">
        <f>[2]ｸﾗﾐ!D15</f>
        <v>0</v>
      </c>
      <c r="E50" s="766">
        <f>[2]ｸﾗﾐ!E15</f>
        <v>0</v>
      </c>
      <c r="F50" s="766">
        <f>[2]ｸﾗﾐ!F15</f>
        <v>0</v>
      </c>
      <c r="G50" s="766">
        <f>[2]ｸﾗﾐ!G15</f>
        <v>0</v>
      </c>
      <c r="H50" s="766">
        <f>[2]ｸﾗﾐ!H15</f>
        <v>0</v>
      </c>
      <c r="I50" s="766">
        <f>[2]ｸﾗﾐ!I15</f>
        <v>0</v>
      </c>
      <c r="J50" s="766">
        <f>[2]ｸﾗﾐ!J15</f>
        <v>0</v>
      </c>
      <c r="K50" s="766">
        <f>[2]ｸﾗﾐ!K15</f>
        <v>0</v>
      </c>
      <c r="L50" s="766">
        <f>[2]ｸﾗﾐ!L15</f>
        <v>0</v>
      </c>
      <c r="M50" s="766">
        <f>[2]ｸﾗﾐ!M15</f>
        <v>0</v>
      </c>
      <c r="N50" s="766">
        <f>[2]ｸﾗﾐ!N15</f>
        <v>0</v>
      </c>
      <c r="O50" s="766">
        <f>[2]ｸﾗﾐ!O15</f>
        <v>0</v>
      </c>
      <c r="P50" s="766">
        <f>[2]ｸﾗﾐ!P15</f>
        <v>0</v>
      </c>
      <c r="Q50" s="766">
        <f>[2]ｸﾗﾐ!Q15</f>
        <v>0</v>
      </c>
      <c r="R50" s="766">
        <f>[2]ｸﾗﾐ!R15</f>
        <v>0</v>
      </c>
      <c r="S50" s="766">
        <f>[2]ｸﾗﾐ!S15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.25" x14ac:dyDescent="0.15">
      <c r="B51" s="874" t="s">
        <v>39</v>
      </c>
      <c r="C51" s="875">
        <f t="shared" ref="C51:S51" si="34">SUM(C39:C50)</f>
        <v>12</v>
      </c>
      <c r="D51" s="875">
        <f t="shared" si="34"/>
        <v>0</v>
      </c>
      <c r="E51" s="875">
        <f t="shared" si="34"/>
        <v>1</v>
      </c>
      <c r="F51" s="875">
        <f t="shared" si="34"/>
        <v>0</v>
      </c>
      <c r="G51" s="875">
        <f t="shared" si="34"/>
        <v>0</v>
      </c>
      <c r="H51" s="875">
        <f t="shared" si="34"/>
        <v>1</v>
      </c>
      <c r="I51" s="875">
        <f t="shared" si="34"/>
        <v>2</v>
      </c>
      <c r="J51" s="875">
        <f t="shared" si="34"/>
        <v>5</v>
      </c>
      <c r="K51" s="875">
        <f t="shared" si="34"/>
        <v>3</v>
      </c>
      <c r="L51" s="875">
        <f t="shared" si="34"/>
        <v>0</v>
      </c>
      <c r="M51" s="875">
        <f t="shared" si="34"/>
        <v>0</v>
      </c>
      <c r="N51" s="875">
        <f t="shared" si="34"/>
        <v>0</v>
      </c>
      <c r="O51" s="875">
        <f t="shared" si="34"/>
        <v>0</v>
      </c>
      <c r="P51" s="875">
        <f t="shared" si="34"/>
        <v>0</v>
      </c>
      <c r="Q51" s="875">
        <f t="shared" si="34"/>
        <v>0</v>
      </c>
      <c r="R51" s="875">
        <f t="shared" si="34"/>
        <v>0</v>
      </c>
      <c r="S51" s="875">
        <f t="shared" si="34"/>
        <v>0</v>
      </c>
    </row>
    <row r="52" spans="2:22" x14ac:dyDescent="0.15">
      <c r="B52" s="875" t="s">
        <v>66</v>
      </c>
      <c r="C52" s="877">
        <f>C51/C51</f>
        <v>1</v>
      </c>
      <c r="D52" s="878">
        <f>D51/C51</f>
        <v>0</v>
      </c>
      <c r="E52" s="878">
        <f>E51/C51</f>
        <v>8.3333333333333329E-2</v>
      </c>
      <c r="F52" s="878">
        <f>F51/C51</f>
        <v>0</v>
      </c>
      <c r="G52" s="878">
        <f>G51/C51</f>
        <v>0</v>
      </c>
      <c r="H52" s="878">
        <f>H51/C51</f>
        <v>8.3333333333333329E-2</v>
      </c>
      <c r="I52" s="878">
        <f>I51/C51</f>
        <v>0.16666666666666666</v>
      </c>
      <c r="J52" s="878">
        <f>J51/C51</f>
        <v>0.41666666666666669</v>
      </c>
      <c r="K52" s="878">
        <f>K51/C51</f>
        <v>0.25</v>
      </c>
      <c r="L52" s="878">
        <f>L51/C51</f>
        <v>0</v>
      </c>
      <c r="M52" s="878">
        <f>M51/C51</f>
        <v>0</v>
      </c>
      <c r="N52" s="878">
        <f>N51/C51</f>
        <v>0</v>
      </c>
      <c r="O52" s="878">
        <f>O51/C51</f>
        <v>0</v>
      </c>
      <c r="P52" s="878">
        <f>P51/C51</f>
        <v>0</v>
      </c>
      <c r="Q52" s="878">
        <f>Q51/C51</f>
        <v>0</v>
      </c>
      <c r="R52" s="878">
        <f>R51/C51</f>
        <v>0</v>
      </c>
      <c r="S52" s="878">
        <f>S51/C51</f>
        <v>0</v>
      </c>
    </row>
    <row r="54" spans="2:22" ht="18.75" x14ac:dyDescent="0.2">
      <c r="B54" s="98" t="str">
        <f>B3</f>
        <v>令和8年　</v>
      </c>
      <c r="C54" s="542" t="s">
        <v>195</v>
      </c>
    </row>
    <row r="55" spans="2:22" ht="72" x14ac:dyDescent="0.15">
      <c r="B55" s="870" t="s">
        <v>225</v>
      </c>
      <c r="C55" s="871" t="s">
        <v>67</v>
      </c>
      <c r="D55" s="872" t="str">
        <f t="shared" ref="D55:S55" si="35">D4</f>
        <v>0歳</v>
      </c>
      <c r="E55" s="872" t="str">
        <f t="shared" si="35"/>
        <v>1-4</v>
      </c>
      <c r="F55" s="872" t="str">
        <f t="shared" si="35"/>
        <v>5-9</v>
      </c>
      <c r="G55" s="872" t="str">
        <f t="shared" si="35"/>
        <v>10-14</v>
      </c>
      <c r="H55" s="872" t="str">
        <f t="shared" si="35"/>
        <v>15-19</v>
      </c>
      <c r="I55" s="872" t="str">
        <f t="shared" si="35"/>
        <v>20-24</v>
      </c>
      <c r="J55" s="872" t="str">
        <f t="shared" si="35"/>
        <v>25-29</v>
      </c>
      <c r="K55" s="872" t="str">
        <f t="shared" si="35"/>
        <v>30-34</v>
      </c>
      <c r="L55" s="872" t="str">
        <f t="shared" si="35"/>
        <v>35-39</v>
      </c>
      <c r="M55" s="872" t="str">
        <f t="shared" si="35"/>
        <v>40-44</v>
      </c>
      <c r="N55" s="872" t="str">
        <f t="shared" si="35"/>
        <v>45-49</v>
      </c>
      <c r="O55" s="873" t="str">
        <f t="shared" si="35"/>
        <v>50-54</v>
      </c>
      <c r="P55" s="873" t="str">
        <f t="shared" si="35"/>
        <v>55-59</v>
      </c>
      <c r="Q55" s="873" t="str">
        <f t="shared" si="35"/>
        <v>60-64</v>
      </c>
      <c r="R55" s="873" t="str">
        <f t="shared" si="35"/>
        <v>65-69</v>
      </c>
      <c r="S55" s="873" t="str">
        <f t="shared" si="35"/>
        <v>70-歳</v>
      </c>
    </row>
    <row r="56" spans="2:22" ht="14.25" x14ac:dyDescent="0.15">
      <c r="B56" s="874" t="s">
        <v>82</v>
      </c>
      <c r="C56" s="965">
        <f>[2]ｸﾗﾐ!C40</f>
        <v>0</v>
      </c>
      <c r="D56" s="764">
        <f>[2]ｸﾗﾐ!D40</f>
        <v>0</v>
      </c>
      <c r="E56" s="764">
        <f>[2]ｸﾗﾐ!E40</f>
        <v>0</v>
      </c>
      <c r="F56" s="764">
        <f>[2]ｸﾗﾐ!F40</f>
        <v>0</v>
      </c>
      <c r="G56" s="764">
        <f>[2]ｸﾗﾐ!G40</f>
        <v>0</v>
      </c>
      <c r="H56" s="764">
        <f>[2]ｸﾗﾐ!H40</f>
        <v>0</v>
      </c>
      <c r="I56" s="764">
        <f>[2]ｸﾗﾐ!I40</f>
        <v>0</v>
      </c>
      <c r="J56" s="764">
        <f>[2]ｸﾗﾐ!J40</f>
        <v>0</v>
      </c>
      <c r="K56" s="764">
        <f>[2]ｸﾗﾐ!K40</f>
        <v>0</v>
      </c>
      <c r="L56" s="764">
        <f>[2]ｸﾗﾐ!L40</f>
        <v>0</v>
      </c>
      <c r="M56" s="764">
        <f>[2]ｸﾗﾐ!M40</f>
        <v>0</v>
      </c>
      <c r="N56" s="764">
        <f>[2]ｸﾗﾐ!N40</f>
        <v>0</v>
      </c>
      <c r="O56" s="764">
        <f>[2]ｸﾗﾐ!O40</f>
        <v>0</v>
      </c>
      <c r="P56" s="764">
        <f>[2]ｸﾗﾐ!P40</f>
        <v>0</v>
      </c>
      <c r="Q56" s="764">
        <f>[2]ｸﾗﾐ!Q40</f>
        <v>0</v>
      </c>
      <c r="R56" s="764">
        <f>[2]ｸﾗﾐ!R40</f>
        <v>0</v>
      </c>
      <c r="S56" s="764">
        <f>[2]ｸﾗﾐ!S40</f>
        <v>0</v>
      </c>
    </row>
    <row r="57" spans="2:22" ht="14.25" x14ac:dyDescent="0.15">
      <c r="B57" s="874" t="s">
        <v>83</v>
      </c>
      <c r="C57" s="965">
        <f>[2]ｸﾗﾐ!C41</f>
        <v>0.08</v>
      </c>
      <c r="D57" s="764">
        <f>[2]ｸﾗﾐ!D41</f>
        <v>0</v>
      </c>
      <c r="E57" s="764">
        <f>[2]ｸﾗﾐ!E41</f>
        <v>0</v>
      </c>
      <c r="F57" s="764">
        <f>[2]ｸﾗﾐ!F41</f>
        <v>0</v>
      </c>
      <c r="G57" s="764">
        <f>[2]ｸﾗﾐ!G41</f>
        <v>0</v>
      </c>
      <c r="H57" s="764">
        <f>[2]ｸﾗﾐ!H41</f>
        <v>0</v>
      </c>
      <c r="I57" s="764">
        <f>[2]ｸﾗﾐ!I41</f>
        <v>0.08</v>
      </c>
      <c r="J57" s="764">
        <f>[2]ｸﾗﾐ!J41</f>
        <v>0</v>
      </c>
      <c r="K57" s="764">
        <f>[2]ｸﾗﾐ!K41</f>
        <v>0</v>
      </c>
      <c r="L57" s="764">
        <f>[2]ｸﾗﾐ!L41</f>
        <v>0</v>
      </c>
      <c r="M57" s="764">
        <f>[2]ｸﾗﾐ!M41</f>
        <v>0</v>
      </c>
      <c r="N57" s="764">
        <f>[2]ｸﾗﾐ!N41</f>
        <v>0</v>
      </c>
      <c r="O57" s="764">
        <f>[2]ｸﾗﾐ!O41</f>
        <v>0</v>
      </c>
      <c r="P57" s="764">
        <f>[2]ｸﾗﾐ!P41</f>
        <v>0</v>
      </c>
      <c r="Q57" s="764">
        <f>[2]ｸﾗﾐ!Q41</f>
        <v>0</v>
      </c>
      <c r="R57" s="764">
        <f>[2]ｸﾗﾐ!R41</f>
        <v>0</v>
      </c>
      <c r="S57" s="764">
        <f>[2]ｸﾗﾐ!S41</f>
        <v>0</v>
      </c>
    </row>
    <row r="58" spans="2:22" ht="14.25" x14ac:dyDescent="0.15">
      <c r="B58" s="874" t="s">
        <v>84</v>
      </c>
      <c r="C58" s="965">
        <f>[2]ｸﾗﾐ!C42</f>
        <v>0.42</v>
      </c>
      <c r="D58" s="764">
        <f>[2]ｸﾗﾐ!D42</f>
        <v>0</v>
      </c>
      <c r="E58" s="764">
        <f>[2]ｸﾗﾐ!E42</f>
        <v>0.08</v>
      </c>
      <c r="F58" s="764">
        <f>[2]ｸﾗﾐ!F42</f>
        <v>0</v>
      </c>
      <c r="G58" s="764">
        <f>[2]ｸﾗﾐ!G42</f>
        <v>0</v>
      </c>
      <c r="H58" s="764">
        <f>[2]ｸﾗﾐ!H42</f>
        <v>0</v>
      </c>
      <c r="I58" s="764">
        <f>[2]ｸﾗﾐ!I42</f>
        <v>0</v>
      </c>
      <c r="J58" s="764">
        <f>[2]ｸﾗﾐ!J42</f>
        <v>0.17</v>
      </c>
      <c r="K58" s="764">
        <f>[2]ｸﾗﾐ!K42</f>
        <v>0.17</v>
      </c>
      <c r="L58" s="764">
        <f>[2]ｸﾗﾐ!L42</f>
        <v>0</v>
      </c>
      <c r="M58" s="764">
        <f>[2]ｸﾗﾐ!M42</f>
        <v>0</v>
      </c>
      <c r="N58" s="764">
        <f>[2]ｸﾗﾐ!N42</f>
        <v>0</v>
      </c>
      <c r="O58" s="764">
        <f>[2]ｸﾗﾐ!O42</f>
        <v>0</v>
      </c>
      <c r="P58" s="764">
        <f>[2]ｸﾗﾐ!P42</f>
        <v>0</v>
      </c>
      <c r="Q58" s="764">
        <f>[2]ｸﾗﾐ!Q42</f>
        <v>0</v>
      </c>
      <c r="R58" s="764">
        <f>[2]ｸﾗﾐ!R42</f>
        <v>0</v>
      </c>
      <c r="S58" s="764">
        <f>[2]ｸﾗﾐ!S42</f>
        <v>0</v>
      </c>
    </row>
    <row r="59" spans="2:22" ht="14.25" x14ac:dyDescent="0.15">
      <c r="B59" s="874" t="s">
        <v>85</v>
      </c>
      <c r="C59" s="965">
        <f>[2]ｸﾗﾐ!C43</f>
        <v>0.08</v>
      </c>
      <c r="D59" s="764">
        <f>[2]ｸﾗﾐ!D43</f>
        <v>0</v>
      </c>
      <c r="E59" s="764">
        <f>[2]ｸﾗﾐ!E43</f>
        <v>0</v>
      </c>
      <c r="F59" s="764">
        <f>[2]ｸﾗﾐ!F43</f>
        <v>0</v>
      </c>
      <c r="G59" s="764">
        <f>[2]ｸﾗﾐ!G43</f>
        <v>0</v>
      </c>
      <c r="H59" s="764">
        <f>[2]ｸﾗﾐ!H43</f>
        <v>0</v>
      </c>
      <c r="I59" s="764">
        <f>[2]ｸﾗﾐ!I43</f>
        <v>0</v>
      </c>
      <c r="J59" s="764">
        <f>[2]ｸﾗﾐ!J43</f>
        <v>0</v>
      </c>
      <c r="K59" s="764">
        <f>[2]ｸﾗﾐ!K43</f>
        <v>0.08</v>
      </c>
      <c r="L59" s="764">
        <f>[2]ｸﾗﾐ!L43</f>
        <v>0</v>
      </c>
      <c r="M59" s="764">
        <f>[2]ｸﾗﾐ!M43</f>
        <v>0</v>
      </c>
      <c r="N59" s="764">
        <f>[2]ｸﾗﾐ!N43</f>
        <v>0</v>
      </c>
      <c r="O59" s="764">
        <f>[2]ｸﾗﾐ!O43</f>
        <v>0</v>
      </c>
      <c r="P59" s="764">
        <f>[2]ｸﾗﾐ!P43</f>
        <v>0</v>
      </c>
      <c r="Q59" s="764">
        <f>[2]ｸﾗﾐ!Q43</f>
        <v>0</v>
      </c>
      <c r="R59" s="764">
        <f>[2]ｸﾗﾐ!R43</f>
        <v>0</v>
      </c>
      <c r="S59" s="764">
        <f>[2]ｸﾗﾐ!S43</f>
        <v>0</v>
      </c>
    </row>
    <row r="60" spans="2:22" ht="14.25" x14ac:dyDescent="0.15">
      <c r="B60" s="874" t="s">
        <v>86</v>
      </c>
      <c r="C60" s="965">
        <f>[2]ｸﾗﾐ!C44</f>
        <v>0.42</v>
      </c>
      <c r="D60" s="764">
        <f>[2]ｸﾗﾐ!D44</f>
        <v>0</v>
      </c>
      <c r="E60" s="764">
        <f>[2]ｸﾗﾐ!E44</f>
        <v>0</v>
      </c>
      <c r="F60" s="764">
        <f>[2]ｸﾗﾐ!F44</f>
        <v>0</v>
      </c>
      <c r="G60" s="764">
        <f>[2]ｸﾗﾐ!G44</f>
        <v>0</v>
      </c>
      <c r="H60" s="764">
        <f>[2]ｸﾗﾐ!H44</f>
        <v>0.08</v>
      </c>
      <c r="I60" s="764">
        <f>[2]ｸﾗﾐ!I44</f>
        <v>0.08</v>
      </c>
      <c r="J60" s="764">
        <f>[2]ｸﾗﾐ!J44</f>
        <v>0.25</v>
      </c>
      <c r="K60" s="764">
        <f>[2]ｸﾗﾐ!K44</f>
        <v>0</v>
      </c>
      <c r="L60" s="764">
        <f>[2]ｸﾗﾐ!L44</f>
        <v>0</v>
      </c>
      <c r="M60" s="764">
        <f>[2]ｸﾗﾐ!M44</f>
        <v>0</v>
      </c>
      <c r="N60" s="764">
        <f>[2]ｸﾗﾐ!N44</f>
        <v>0</v>
      </c>
      <c r="O60" s="764">
        <f>[2]ｸﾗﾐ!O44</f>
        <v>0</v>
      </c>
      <c r="P60" s="764">
        <f>[2]ｸﾗﾐ!P44</f>
        <v>0</v>
      </c>
      <c r="Q60" s="764">
        <f>[2]ｸﾗﾐ!Q44</f>
        <v>0</v>
      </c>
      <c r="R60" s="764">
        <f>[2]ｸﾗﾐ!R44</f>
        <v>0</v>
      </c>
      <c r="S60" s="764">
        <f>[2]ｸﾗﾐ!S44</f>
        <v>0</v>
      </c>
    </row>
    <row r="61" spans="2:22" ht="14.25" x14ac:dyDescent="0.15">
      <c r="B61" s="874" t="s">
        <v>87</v>
      </c>
      <c r="C61" s="965">
        <f>[2]ｸﾗﾐ!C45</f>
        <v>0</v>
      </c>
      <c r="D61" s="764">
        <f>[2]ｸﾗﾐ!D45</f>
        <v>0</v>
      </c>
      <c r="E61" s="764">
        <f>[2]ｸﾗﾐ!E45</f>
        <v>0</v>
      </c>
      <c r="F61" s="764">
        <f>[2]ｸﾗﾐ!F45</f>
        <v>0</v>
      </c>
      <c r="G61" s="764">
        <f>[2]ｸﾗﾐ!G45</f>
        <v>0</v>
      </c>
      <c r="H61" s="764">
        <f>[2]ｸﾗﾐ!H45</f>
        <v>0</v>
      </c>
      <c r="I61" s="764">
        <f>[2]ｸﾗﾐ!I45</f>
        <v>0</v>
      </c>
      <c r="J61" s="764">
        <f>[2]ｸﾗﾐ!J45</f>
        <v>0</v>
      </c>
      <c r="K61" s="764">
        <f>[2]ｸﾗﾐ!K45</f>
        <v>0</v>
      </c>
      <c r="L61" s="764">
        <f>[2]ｸﾗﾐ!L45</f>
        <v>0</v>
      </c>
      <c r="M61" s="764">
        <f>[2]ｸﾗﾐ!M45</f>
        <v>0</v>
      </c>
      <c r="N61" s="764">
        <f>[2]ｸﾗﾐ!N45</f>
        <v>0</v>
      </c>
      <c r="O61" s="764">
        <f>[2]ｸﾗﾐ!O45</f>
        <v>0</v>
      </c>
      <c r="P61" s="764">
        <f>[2]ｸﾗﾐ!P45</f>
        <v>0</v>
      </c>
      <c r="Q61" s="764">
        <f>[2]ｸﾗﾐ!Q45</f>
        <v>0</v>
      </c>
      <c r="R61" s="764">
        <f>[2]ｸﾗﾐ!R45</f>
        <v>0</v>
      </c>
      <c r="S61" s="764">
        <f>[2]ｸﾗﾐ!S45</f>
        <v>0</v>
      </c>
    </row>
    <row r="62" spans="2:22" ht="14.25" x14ac:dyDescent="0.15">
      <c r="B62" s="874" t="s">
        <v>88</v>
      </c>
      <c r="C62" s="965">
        <f>[2]ｸﾗﾐ!C46</f>
        <v>0</v>
      </c>
      <c r="D62" s="764">
        <f>[2]ｸﾗﾐ!D46</f>
        <v>0</v>
      </c>
      <c r="E62" s="764">
        <f>[2]ｸﾗﾐ!E46</f>
        <v>0</v>
      </c>
      <c r="F62" s="764">
        <f>[2]ｸﾗﾐ!F46</f>
        <v>0</v>
      </c>
      <c r="G62" s="764">
        <f>[2]ｸﾗﾐ!G46</f>
        <v>0</v>
      </c>
      <c r="H62" s="764">
        <f>[2]ｸﾗﾐ!H46</f>
        <v>0</v>
      </c>
      <c r="I62" s="764">
        <f>[2]ｸﾗﾐ!I46</f>
        <v>0</v>
      </c>
      <c r="J62" s="764">
        <f>[2]ｸﾗﾐ!J46</f>
        <v>0</v>
      </c>
      <c r="K62" s="764">
        <f>[2]ｸﾗﾐ!K46</f>
        <v>0</v>
      </c>
      <c r="L62" s="764">
        <f>[2]ｸﾗﾐ!L46</f>
        <v>0</v>
      </c>
      <c r="M62" s="764">
        <f>[2]ｸﾗﾐ!M46</f>
        <v>0</v>
      </c>
      <c r="N62" s="764">
        <f>[2]ｸﾗﾐ!N46</f>
        <v>0</v>
      </c>
      <c r="O62" s="764">
        <f>[2]ｸﾗﾐ!O46</f>
        <v>0</v>
      </c>
      <c r="P62" s="764">
        <f>[2]ｸﾗﾐ!P46</f>
        <v>0</v>
      </c>
      <c r="Q62" s="764">
        <f>[2]ｸﾗﾐ!Q46</f>
        <v>0</v>
      </c>
      <c r="R62" s="764">
        <f>[2]ｸﾗﾐ!R46</f>
        <v>0</v>
      </c>
      <c r="S62" s="764">
        <f>[2]ｸﾗﾐ!S46</f>
        <v>0</v>
      </c>
    </row>
    <row r="63" spans="2:22" ht="14.25" x14ac:dyDescent="0.15">
      <c r="B63" s="874" t="s">
        <v>89</v>
      </c>
      <c r="C63" s="965">
        <f>[2]ｸﾗﾐ!C47</f>
        <v>0</v>
      </c>
      <c r="D63" s="764">
        <f>[2]ｸﾗﾐ!D47</f>
        <v>0</v>
      </c>
      <c r="E63" s="764">
        <f>[2]ｸﾗﾐ!E47</f>
        <v>0</v>
      </c>
      <c r="F63" s="764">
        <f>[2]ｸﾗﾐ!F47</f>
        <v>0</v>
      </c>
      <c r="G63" s="764">
        <f>[2]ｸﾗﾐ!G47</f>
        <v>0</v>
      </c>
      <c r="H63" s="764">
        <f>[2]ｸﾗﾐ!H47</f>
        <v>0</v>
      </c>
      <c r="I63" s="764">
        <f>[2]ｸﾗﾐ!I47</f>
        <v>0</v>
      </c>
      <c r="J63" s="764">
        <f>[2]ｸﾗﾐ!J47</f>
        <v>0</v>
      </c>
      <c r="K63" s="764">
        <f>[2]ｸﾗﾐ!K47</f>
        <v>0</v>
      </c>
      <c r="L63" s="764">
        <f>[2]ｸﾗﾐ!L47</f>
        <v>0</v>
      </c>
      <c r="M63" s="764">
        <f>[2]ｸﾗﾐ!M47</f>
        <v>0</v>
      </c>
      <c r="N63" s="764">
        <f>[2]ｸﾗﾐ!N47</f>
        <v>0</v>
      </c>
      <c r="O63" s="764">
        <f>[2]ｸﾗﾐ!O47</f>
        <v>0</v>
      </c>
      <c r="P63" s="764">
        <f>[2]ｸﾗﾐ!P47</f>
        <v>0</v>
      </c>
      <c r="Q63" s="764">
        <f>[2]ｸﾗﾐ!Q47</f>
        <v>0</v>
      </c>
      <c r="R63" s="764">
        <f>[2]ｸﾗﾐ!R47</f>
        <v>0</v>
      </c>
      <c r="S63" s="764">
        <f>[2]ｸﾗﾐ!S47</f>
        <v>0</v>
      </c>
    </row>
    <row r="64" spans="2:22" ht="14.25" x14ac:dyDescent="0.15">
      <c r="B64" s="874" t="s">
        <v>90</v>
      </c>
      <c r="C64" s="965">
        <f>[2]ｸﾗﾐ!C48</f>
        <v>0</v>
      </c>
      <c r="D64" s="764">
        <f>[2]ｸﾗﾐ!D48</f>
        <v>0</v>
      </c>
      <c r="E64" s="764">
        <f>[2]ｸﾗﾐ!E48</f>
        <v>0</v>
      </c>
      <c r="F64" s="764">
        <f>[2]ｸﾗﾐ!F48</f>
        <v>0</v>
      </c>
      <c r="G64" s="764">
        <f>[2]ｸﾗﾐ!G48</f>
        <v>0</v>
      </c>
      <c r="H64" s="764">
        <f>[2]ｸﾗﾐ!H48</f>
        <v>0</v>
      </c>
      <c r="I64" s="764">
        <f>[2]ｸﾗﾐ!I48</f>
        <v>0</v>
      </c>
      <c r="J64" s="764">
        <f>[2]ｸﾗﾐ!J48</f>
        <v>0</v>
      </c>
      <c r="K64" s="764">
        <f>[2]ｸﾗﾐ!K48</f>
        <v>0</v>
      </c>
      <c r="L64" s="764">
        <f>[2]ｸﾗﾐ!L48</f>
        <v>0</v>
      </c>
      <c r="M64" s="764">
        <f>[2]ｸﾗﾐ!M48</f>
        <v>0</v>
      </c>
      <c r="N64" s="764">
        <f>[2]ｸﾗﾐ!N48</f>
        <v>0</v>
      </c>
      <c r="O64" s="764">
        <f>[2]ｸﾗﾐ!O48</f>
        <v>0</v>
      </c>
      <c r="P64" s="764">
        <f>[2]ｸﾗﾐ!P48</f>
        <v>0</v>
      </c>
      <c r="Q64" s="764">
        <f>[2]ｸﾗﾐ!Q48</f>
        <v>0</v>
      </c>
      <c r="R64" s="764">
        <f>[2]ｸﾗﾐ!R48</f>
        <v>0</v>
      </c>
      <c r="S64" s="764">
        <f>[2]ｸﾗﾐ!S48</f>
        <v>0</v>
      </c>
    </row>
    <row r="65" spans="2:22" ht="14.25" x14ac:dyDescent="0.15">
      <c r="B65" s="874" t="s">
        <v>91</v>
      </c>
      <c r="C65" s="965">
        <f>[2]ｸﾗﾐ!C49</f>
        <v>0</v>
      </c>
      <c r="D65" s="764">
        <f>[2]ｸﾗﾐ!D49</f>
        <v>0</v>
      </c>
      <c r="E65" s="764">
        <f>[2]ｸﾗﾐ!E49</f>
        <v>0</v>
      </c>
      <c r="F65" s="764">
        <f>[2]ｸﾗﾐ!F49</f>
        <v>0</v>
      </c>
      <c r="G65" s="764">
        <f>[2]ｸﾗﾐ!G49</f>
        <v>0</v>
      </c>
      <c r="H65" s="764">
        <f>[2]ｸﾗﾐ!H49</f>
        <v>0</v>
      </c>
      <c r="I65" s="764">
        <f>[2]ｸﾗﾐ!I49</f>
        <v>0</v>
      </c>
      <c r="J65" s="764">
        <f>[2]ｸﾗﾐ!J49</f>
        <v>0</v>
      </c>
      <c r="K65" s="764">
        <f>[2]ｸﾗﾐ!K49</f>
        <v>0</v>
      </c>
      <c r="L65" s="764">
        <f>[2]ｸﾗﾐ!L49</f>
        <v>0</v>
      </c>
      <c r="M65" s="764">
        <f>[2]ｸﾗﾐ!M49</f>
        <v>0</v>
      </c>
      <c r="N65" s="764">
        <f>[2]ｸﾗﾐ!N49</f>
        <v>0</v>
      </c>
      <c r="O65" s="764">
        <f>[2]ｸﾗﾐ!O49</f>
        <v>0</v>
      </c>
      <c r="P65" s="764">
        <f>[2]ｸﾗﾐ!P49</f>
        <v>0</v>
      </c>
      <c r="Q65" s="764">
        <f>[2]ｸﾗﾐ!Q49</f>
        <v>0</v>
      </c>
      <c r="R65" s="764">
        <f>[2]ｸﾗﾐ!R49</f>
        <v>0</v>
      </c>
      <c r="S65" s="764">
        <f>[2]ｸﾗﾐ!S49</f>
        <v>0</v>
      </c>
    </row>
    <row r="66" spans="2:22" ht="14.25" x14ac:dyDescent="0.15">
      <c r="B66" s="874" t="s">
        <v>92</v>
      </c>
      <c r="C66" s="965">
        <f>[2]ｸﾗﾐ!C50</f>
        <v>0</v>
      </c>
      <c r="D66" s="764">
        <f>[2]ｸﾗﾐ!D50</f>
        <v>0</v>
      </c>
      <c r="E66" s="764">
        <f>[2]ｸﾗﾐ!E50</f>
        <v>0</v>
      </c>
      <c r="F66" s="764">
        <f>[2]ｸﾗﾐ!F50</f>
        <v>0</v>
      </c>
      <c r="G66" s="764">
        <f>[2]ｸﾗﾐ!G50</f>
        <v>0</v>
      </c>
      <c r="H66" s="764">
        <f>[2]ｸﾗﾐ!H50</f>
        <v>0</v>
      </c>
      <c r="I66" s="764">
        <f>[2]ｸﾗﾐ!I50</f>
        <v>0</v>
      </c>
      <c r="J66" s="764">
        <f>[2]ｸﾗﾐ!J50</f>
        <v>0</v>
      </c>
      <c r="K66" s="764">
        <f>[2]ｸﾗﾐ!K50</f>
        <v>0</v>
      </c>
      <c r="L66" s="764">
        <f>[2]ｸﾗﾐ!L50</f>
        <v>0</v>
      </c>
      <c r="M66" s="764">
        <f>[2]ｸﾗﾐ!M50</f>
        <v>0</v>
      </c>
      <c r="N66" s="764">
        <f>[2]ｸﾗﾐ!N50</f>
        <v>0</v>
      </c>
      <c r="O66" s="764">
        <f>[2]ｸﾗﾐ!O50</f>
        <v>0</v>
      </c>
      <c r="P66" s="764">
        <f>[2]ｸﾗﾐ!P50</f>
        <v>0</v>
      </c>
      <c r="Q66" s="764">
        <f>[2]ｸﾗﾐ!Q50</f>
        <v>0</v>
      </c>
      <c r="R66" s="764">
        <f>[2]ｸﾗﾐ!R50</f>
        <v>0</v>
      </c>
      <c r="S66" s="764">
        <f>[2]ｸﾗﾐ!S50</f>
        <v>0</v>
      </c>
    </row>
    <row r="67" spans="2:22" ht="14.25" x14ac:dyDescent="0.15">
      <c r="B67" s="874" t="s">
        <v>93</v>
      </c>
      <c r="C67" s="965">
        <f>[2]ｸﾗﾐ!C51</f>
        <v>0</v>
      </c>
      <c r="D67" s="764">
        <f>[2]ｸﾗﾐ!D51</f>
        <v>0</v>
      </c>
      <c r="E67" s="764">
        <f>[2]ｸﾗﾐ!E51</f>
        <v>0</v>
      </c>
      <c r="F67" s="764">
        <f>[2]ｸﾗﾐ!F51</f>
        <v>0</v>
      </c>
      <c r="G67" s="764">
        <f>[2]ｸﾗﾐ!G51</f>
        <v>0</v>
      </c>
      <c r="H67" s="764">
        <f>[2]ｸﾗﾐ!H51</f>
        <v>0</v>
      </c>
      <c r="I67" s="764">
        <f>[2]ｸﾗﾐ!I51</f>
        <v>0</v>
      </c>
      <c r="J67" s="764">
        <f>[2]ｸﾗﾐ!J51</f>
        <v>0</v>
      </c>
      <c r="K67" s="764">
        <f>[2]ｸﾗﾐ!K51</f>
        <v>0</v>
      </c>
      <c r="L67" s="764">
        <f>[2]ｸﾗﾐ!L51</f>
        <v>0</v>
      </c>
      <c r="M67" s="764">
        <f>[2]ｸﾗﾐ!M51</f>
        <v>0</v>
      </c>
      <c r="N67" s="764">
        <f>[2]ｸﾗﾐ!N51</f>
        <v>0</v>
      </c>
      <c r="O67" s="764">
        <f>[2]ｸﾗﾐ!O51</f>
        <v>0</v>
      </c>
      <c r="P67" s="764">
        <f>[2]ｸﾗﾐ!P51</f>
        <v>0</v>
      </c>
      <c r="Q67" s="764">
        <f>[2]ｸﾗﾐ!Q51</f>
        <v>0</v>
      </c>
      <c r="R67" s="764">
        <f>[2]ｸﾗﾐ!R51</f>
        <v>0</v>
      </c>
      <c r="S67" s="764">
        <f>[2]ｸﾗﾐ!S51</f>
        <v>0</v>
      </c>
    </row>
    <row r="68" spans="2:22" ht="14.25" x14ac:dyDescent="0.15">
      <c r="B68" s="874" t="s">
        <v>39</v>
      </c>
      <c r="C68" s="966">
        <f>[2]ｸﾗﾐ!C52</f>
        <v>1</v>
      </c>
      <c r="D68" s="965">
        <f>[2]ｸﾗﾐ!D52</f>
        <v>0</v>
      </c>
      <c r="E68" s="965">
        <f>[2]ｸﾗﾐ!E52</f>
        <v>0.08</v>
      </c>
      <c r="F68" s="965">
        <f>[2]ｸﾗﾐ!F52</f>
        <v>0</v>
      </c>
      <c r="G68" s="965">
        <f>[2]ｸﾗﾐ!G52</f>
        <v>0</v>
      </c>
      <c r="H68" s="965">
        <f>[2]ｸﾗﾐ!H52</f>
        <v>0.08</v>
      </c>
      <c r="I68" s="965">
        <f>[2]ｸﾗﾐ!I52</f>
        <v>0.16</v>
      </c>
      <c r="J68" s="965">
        <f>[2]ｸﾗﾐ!J52</f>
        <v>0.42000000000000004</v>
      </c>
      <c r="K68" s="965">
        <f>[2]ｸﾗﾐ!K52</f>
        <v>0.25</v>
      </c>
      <c r="L68" s="965">
        <f>[2]ｸﾗﾐ!L52</f>
        <v>0</v>
      </c>
      <c r="M68" s="965">
        <f>[2]ｸﾗﾐ!M52</f>
        <v>0</v>
      </c>
      <c r="N68" s="965">
        <f>[2]ｸﾗﾐ!N52</f>
        <v>0</v>
      </c>
      <c r="O68" s="965">
        <f>[2]ｸﾗﾐ!O52</f>
        <v>0</v>
      </c>
      <c r="P68" s="965">
        <f>[2]ｸﾗﾐ!P52</f>
        <v>0</v>
      </c>
      <c r="Q68" s="965">
        <f>[2]ｸﾗﾐ!Q52</f>
        <v>0</v>
      </c>
      <c r="R68" s="965">
        <f>[2]ｸﾗﾐ!R52</f>
        <v>0</v>
      </c>
      <c r="S68" s="965">
        <f>[2]ｸﾗﾐ!S52</f>
        <v>0</v>
      </c>
    </row>
    <row r="69" spans="2:22" x14ac:dyDescent="0.15">
      <c r="B69" s="875" t="s">
        <v>66</v>
      </c>
      <c r="C69" s="877">
        <f>C68/C68</f>
        <v>1</v>
      </c>
      <c r="D69" s="878">
        <f>D68/C68</f>
        <v>0</v>
      </c>
      <c r="E69" s="878">
        <f>E68/C68</f>
        <v>0.08</v>
      </c>
      <c r="F69" s="878">
        <f>F68/C68</f>
        <v>0</v>
      </c>
      <c r="G69" s="878">
        <f>G68/C68</f>
        <v>0</v>
      </c>
      <c r="H69" s="878">
        <f>H68/C68</f>
        <v>0.08</v>
      </c>
      <c r="I69" s="878">
        <f>I68/C68</f>
        <v>0.16</v>
      </c>
      <c r="J69" s="878">
        <f>J68/C68</f>
        <v>0.42000000000000004</v>
      </c>
      <c r="K69" s="878">
        <f>K68/C68</f>
        <v>0.25</v>
      </c>
      <c r="L69" s="878">
        <f>L68/C68</f>
        <v>0</v>
      </c>
      <c r="M69" s="878">
        <f>M68/C68</f>
        <v>0</v>
      </c>
      <c r="N69" s="878">
        <f>N68/C68</f>
        <v>0</v>
      </c>
      <c r="O69" s="964">
        <f>O68/C68</f>
        <v>0</v>
      </c>
      <c r="P69" s="878">
        <f>P68/C68</f>
        <v>0</v>
      </c>
      <c r="Q69" s="878">
        <f>Q68/C68</f>
        <v>0</v>
      </c>
      <c r="R69" s="878">
        <f>R68/C68</f>
        <v>0</v>
      </c>
      <c r="S69" s="878">
        <f>S68/C68</f>
        <v>0</v>
      </c>
    </row>
    <row r="71" spans="2:22" ht="18.75" x14ac:dyDescent="0.2">
      <c r="B71" s="99" t="str">
        <f>B3</f>
        <v>令和8年　</v>
      </c>
      <c r="C71" s="551" t="s">
        <v>196</v>
      </c>
    </row>
    <row r="72" spans="2:22" ht="37.5" customHeight="1" x14ac:dyDescent="0.15">
      <c r="B72" s="887" t="s">
        <v>226</v>
      </c>
      <c r="C72" s="888" t="s">
        <v>65</v>
      </c>
      <c r="D72" s="872" t="str">
        <f t="shared" ref="D72:S72" si="36">D4</f>
        <v>0歳</v>
      </c>
      <c r="E72" s="872" t="str">
        <f t="shared" si="36"/>
        <v>1-4</v>
      </c>
      <c r="F72" s="872" t="str">
        <f t="shared" si="36"/>
        <v>5-9</v>
      </c>
      <c r="G72" s="872" t="str">
        <f t="shared" si="36"/>
        <v>10-14</v>
      </c>
      <c r="H72" s="872" t="str">
        <f t="shared" si="36"/>
        <v>15-19</v>
      </c>
      <c r="I72" s="872" t="str">
        <f t="shared" si="36"/>
        <v>20-24</v>
      </c>
      <c r="J72" s="872" t="str">
        <f t="shared" si="36"/>
        <v>25-29</v>
      </c>
      <c r="K72" s="872" t="str">
        <f t="shared" si="36"/>
        <v>30-34</v>
      </c>
      <c r="L72" s="872" t="str">
        <f t="shared" si="36"/>
        <v>35-39</v>
      </c>
      <c r="M72" s="872" t="str">
        <f t="shared" si="36"/>
        <v>40-44</v>
      </c>
      <c r="N72" s="872" t="str">
        <f t="shared" si="36"/>
        <v>45-49</v>
      </c>
      <c r="O72" s="873" t="str">
        <f t="shared" si="36"/>
        <v>50-54</v>
      </c>
      <c r="P72" s="873" t="str">
        <f t="shared" si="36"/>
        <v>55-59</v>
      </c>
      <c r="Q72" s="873" t="str">
        <f t="shared" si="36"/>
        <v>60-64</v>
      </c>
      <c r="R72" s="873" t="str">
        <f t="shared" si="36"/>
        <v>65-69</v>
      </c>
      <c r="S72" s="873" t="str">
        <f t="shared" si="36"/>
        <v>70-歳</v>
      </c>
    </row>
    <row r="73" spans="2:22" ht="14.25" x14ac:dyDescent="0.15">
      <c r="B73" s="889" t="s">
        <v>82</v>
      </c>
      <c r="C73" s="789">
        <f t="shared" ref="C73:C84" si="37">SUM(D73:S73)</f>
        <v>18</v>
      </c>
      <c r="D73" s="766">
        <f>[2]ｸﾗﾐ!D21</f>
        <v>0</v>
      </c>
      <c r="E73" s="766">
        <f>[2]ｸﾗﾐ!E21</f>
        <v>0</v>
      </c>
      <c r="F73" s="766">
        <f>[2]ｸﾗﾐ!F21</f>
        <v>0</v>
      </c>
      <c r="G73" s="766">
        <f>[2]ｸﾗﾐ!G21</f>
        <v>0</v>
      </c>
      <c r="H73" s="766">
        <f>[2]ｸﾗﾐ!H21</f>
        <v>2</v>
      </c>
      <c r="I73" s="766">
        <f>[2]ｸﾗﾐ!I21</f>
        <v>7</v>
      </c>
      <c r="J73" s="766">
        <f>[2]ｸﾗﾐ!J21</f>
        <v>6</v>
      </c>
      <c r="K73" s="766">
        <f>[2]ｸﾗﾐ!K21</f>
        <v>0</v>
      </c>
      <c r="L73" s="766">
        <f>[2]ｸﾗﾐ!L21</f>
        <v>2</v>
      </c>
      <c r="M73" s="766">
        <f>[2]ｸﾗﾐ!M21</f>
        <v>0</v>
      </c>
      <c r="N73" s="766">
        <f>[2]ｸﾗﾐ!N21</f>
        <v>0</v>
      </c>
      <c r="O73" s="766">
        <f>[2]ｸﾗﾐ!O21</f>
        <v>0</v>
      </c>
      <c r="P73" s="766">
        <f>[2]ｸﾗﾐ!P21</f>
        <v>0</v>
      </c>
      <c r="Q73" s="766">
        <f>[2]ｸﾗﾐ!Q21</f>
        <v>0</v>
      </c>
      <c r="R73" s="766">
        <f>[2]ｸﾗﾐ!R21</f>
        <v>0</v>
      </c>
      <c r="S73" s="766">
        <f>[2]ｸﾗﾐ!S21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.25" x14ac:dyDescent="0.15">
      <c r="B74" s="889" t="s">
        <v>83</v>
      </c>
      <c r="C74" s="789">
        <f t="shared" si="37"/>
        <v>26</v>
      </c>
      <c r="D74" s="766">
        <f>[2]ｸﾗﾐ!D22</f>
        <v>0</v>
      </c>
      <c r="E74" s="766">
        <f>[2]ｸﾗﾐ!E22</f>
        <v>0</v>
      </c>
      <c r="F74" s="766">
        <f>[2]ｸﾗﾐ!F22</f>
        <v>0</v>
      </c>
      <c r="G74" s="766">
        <f>[2]ｸﾗﾐ!G22</f>
        <v>0</v>
      </c>
      <c r="H74" s="766">
        <f>[2]ｸﾗﾐ!H22</f>
        <v>0</v>
      </c>
      <c r="I74" s="766">
        <f>[2]ｸﾗﾐ!I22</f>
        <v>6</v>
      </c>
      <c r="J74" s="766">
        <f>[2]ｸﾗﾐ!J22</f>
        <v>10</v>
      </c>
      <c r="K74" s="766">
        <f>[2]ｸﾗﾐ!K22</f>
        <v>5</v>
      </c>
      <c r="L74" s="766">
        <f>[2]ｸﾗﾐ!L22</f>
        <v>2</v>
      </c>
      <c r="M74" s="766">
        <f>[2]ｸﾗﾐ!M22</f>
        <v>0</v>
      </c>
      <c r="N74" s="766">
        <f>[2]ｸﾗﾐ!N22</f>
        <v>1</v>
      </c>
      <c r="O74" s="766">
        <f>[2]ｸﾗﾐ!O22</f>
        <v>1</v>
      </c>
      <c r="P74" s="766">
        <f>[2]ｸﾗﾐ!P22</f>
        <v>1</v>
      </c>
      <c r="Q74" s="766">
        <f>[2]ｸﾗﾐ!Q22</f>
        <v>0</v>
      </c>
      <c r="R74" s="766">
        <f>[2]ｸﾗﾐ!R22</f>
        <v>0</v>
      </c>
      <c r="S74" s="766">
        <f>[2]ｸﾗﾐ!S22</f>
        <v>0</v>
      </c>
      <c r="U74">
        <v>26</v>
      </c>
      <c r="V74">
        <f t="shared" ref="V74:V84" si="38">C74-U74</f>
        <v>0</v>
      </c>
    </row>
    <row r="75" spans="2:22" ht="14.25" x14ac:dyDescent="0.15">
      <c r="B75" s="889" t="s">
        <v>84</v>
      </c>
      <c r="C75" s="789">
        <f t="shared" si="37"/>
        <v>38</v>
      </c>
      <c r="D75" s="766">
        <f>[2]ｸﾗﾐ!D23</f>
        <v>0</v>
      </c>
      <c r="E75" s="766">
        <f>[2]ｸﾗﾐ!E23</f>
        <v>0</v>
      </c>
      <c r="F75" s="766">
        <f>[2]ｸﾗﾐ!F23</f>
        <v>0</v>
      </c>
      <c r="G75" s="766">
        <f>[2]ｸﾗﾐ!G23</f>
        <v>0</v>
      </c>
      <c r="H75" s="766">
        <f>[2]ｸﾗﾐ!H23</f>
        <v>2</v>
      </c>
      <c r="I75" s="766">
        <f>[2]ｸﾗﾐ!I23</f>
        <v>7</v>
      </c>
      <c r="J75" s="766">
        <f>[2]ｸﾗﾐ!J23</f>
        <v>17</v>
      </c>
      <c r="K75" s="766">
        <f>[2]ｸﾗﾐ!K23</f>
        <v>4</v>
      </c>
      <c r="L75" s="766">
        <f>[2]ｸﾗﾐ!L23</f>
        <v>5</v>
      </c>
      <c r="M75" s="766">
        <f>[2]ｸﾗﾐ!M23</f>
        <v>3</v>
      </c>
      <c r="N75" s="766">
        <f>[2]ｸﾗﾐ!N23</f>
        <v>0</v>
      </c>
      <c r="O75" s="766">
        <f>[2]ｸﾗﾐ!O23</f>
        <v>0</v>
      </c>
      <c r="P75" s="766">
        <f>[2]ｸﾗﾐ!P23</f>
        <v>0</v>
      </c>
      <c r="Q75" s="766">
        <f>[2]ｸﾗﾐ!Q23</f>
        <v>0</v>
      </c>
      <c r="R75" s="766">
        <f>[2]ｸﾗﾐ!R23</f>
        <v>0</v>
      </c>
      <c r="S75" s="766">
        <f>[2]ｸﾗﾐ!S23</f>
        <v>0</v>
      </c>
      <c r="U75">
        <v>38</v>
      </c>
      <c r="V75">
        <f t="shared" si="38"/>
        <v>0</v>
      </c>
    </row>
    <row r="76" spans="2:22" ht="14.25" x14ac:dyDescent="0.15">
      <c r="B76" s="889" t="s">
        <v>85</v>
      </c>
      <c r="C76" s="789">
        <f t="shared" si="37"/>
        <v>23</v>
      </c>
      <c r="D76" s="766">
        <f>[2]ｸﾗﾐ!D24</f>
        <v>0</v>
      </c>
      <c r="E76" s="766">
        <f>[2]ｸﾗﾐ!E24</f>
        <v>0</v>
      </c>
      <c r="F76" s="766">
        <f>[2]ｸﾗﾐ!F24</f>
        <v>0</v>
      </c>
      <c r="G76" s="766">
        <f>[2]ｸﾗﾐ!G24</f>
        <v>0</v>
      </c>
      <c r="H76" s="766">
        <f>[2]ｸﾗﾐ!H24</f>
        <v>2</v>
      </c>
      <c r="I76" s="766">
        <f>[2]ｸﾗﾐ!I24</f>
        <v>8</v>
      </c>
      <c r="J76" s="766">
        <f>[2]ｸﾗﾐ!J24</f>
        <v>3</v>
      </c>
      <c r="K76" s="766">
        <f>[2]ｸﾗﾐ!K24</f>
        <v>6</v>
      </c>
      <c r="L76" s="766">
        <f>[2]ｸﾗﾐ!L24</f>
        <v>2</v>
      </c>
      <c r="M76" s="766">
        <f>[2]ｸﾗﾐ!M24</f>
        <v>1</v>
      </c>
      <c r="N76" s="766">
        <f>[2]ｸﾗﾐ!N24</f>
        <v>0</v>
      </c>
      <c r="O76" s="766">
        <f>[2]ｸﾗﾐ!O24</f>
        <v>0</v>
      </c>
      <c r="P76" s="766">
        <f>[2]ｸﾗﾐ!P24</f>
        <v>1</v>
      </c>
      <c r="Q76" s="766">
        <f>[2]ｸﾗﾐ!Q24</f>
        <v>0</v>
      </c>
      <c r="R76" s="766">
        <f>[2]ｸﾗﾐ!R24</f>
        <v>0</v>
      </c>
      <c r="S76" s="766">
        <f>[2]ｸﾗﾐ!S24</f>
        <v>0</v>
      </c>
      <c r="U76">
        <v>23</v>
      </c>
      <c r="V76">
        <f t="shared" si="38"/>
        <v>0</v>
      </c>
    </row>
    <row r="77" spans="2:22" ht="14.25" x14ac:dyDescent="0.15">
      <c r="B77" s="889" t="s">
        <v>86</v>
      </c>
      <c r="C77" s="890">
        <f t="shared" si="37"/>
        <v>26</v>
      </c>
      <c r="D77" s="766">
        <f>[2]ｸﾗﾐ!D25</f>
        <v>0</v>
      </c>
      <c r="E77" s="766">
        <f>[2]ｸﾗﾐ!E25</f>
        <v>0</v>
      </c>
      <c r="F77" s="766">
        <f>[2]ｸﾗﾐ!F25</f>
        <v>0</v>
      </c>
      <c r="G77" s="766">
        <f>[2]ｸﾗﾐ!G25</f>
        <v>0</v>
      </c>
      <c r="H77" s="766">
        <f>[2]ｸﾗﾐ!H25</f>
        <v>2</v>
      </c>
      <c r="I77" s="766">
        <f>[2]ｸﾗﾐ!I25</f>
        <v>9</v>
      </c>
      <c r="J77" s="766">
        <f>[2]ｸﾗﾐ!J25</f>
        <v>6</v>
      </c>
      <c r="K77" s="766">
        <f>[2]ｸﾗﾐ!K25</f>
        <v>8</v>
      </c>
      <c r="L77" s="766">
        <f>[2]ｸﾗﾐ!L25</f>
        <v>0</v>
      </c>
      <c r="M77" s="766">
        <f>[2]ｸﾗﾐ!M25</f>
        <v>0</v>
      </c>
      <c r="N77" s="766">
        <f>[2]ｸﾗﾐ!N25</f>
        <v>1</v>
      </c>
      <c r="O77" s="766">
        <f>[2]ｸﾗﾐ!O25</f>
        <v>0</v>
      </c>
      <c r="P77" s="766">
        <f>[2]ｸﾗﾐ!P25</f>
        <v>0</v>
      </c>
      <c r="Q77" s="766">
        <f>[2]ｸﾗﾐ!Q25</f>
        <v>0</v>
      </c>
      <c r="R77" s="766">
        <f>[2]ｸﾗﾐ!R25</f>
        <v>0</v>
      </c>
      <c r="S77" s="766">
        <f>[2]ｸﾗﾐ!S25</f>
        <v>0</v>
      </c>
      <c r="U77">
        <v>26</v>
      </c>
      <c r="V77">
        <f t="shared" si="38"/>
        <v>0</v>
      </c>
    </row>
    <row r="78" spans="2:22" ht="14.25" x14ac:dyDescent="0.15">
      <c r="B78" s="889" t="s">
        <v>87</v>
      </c>
      <c r="C78" s="890">
        <f t="shared" si="37"/>
        <v>0</v>
      </c>
      <c r="D78" s="766">
        <f>[2]ｸﾗﾐ!D26</f>
        <v>0</v>
      </c>
      <c r="E78" s="766">
        <f>[2]ｸﾗﾐ!E26</f>
        <v>0</v>
      </c>
      <c r="F78" s="766">
        <f>[2]ｸﾗﾐ!F26</f>
        <v>0</v>
      </c>
      <c r="G78" s="766">
        <f>[2]ｸﾗﾐ!G26</f>
        <v>0</v>
      </c>
      <c r="H78" s="766">
        <f>[2]ｸﾗﾐ!H26</f>
        <v>0</v>
      </c>
      <c r="I78" s="766">
        <f>[2]ｸﾗﾐ!I26</f>
        <v>0</v>
      </c>
      <c r="J78" s="766">
        <f>[2]ｸﾗﾐ!J26</f>
        <v>0</v>
      </c>
      <c r="K78" s="766">
        <f>[2]ｸﾗﾐ!K26</f>
        <v>0</v>
      </c>
      <c r="L78" s="766">
        <f>[2]ｸﾗﾐ!L26</f>
        <v>0</v>
      </c>
      <c r="M78" s="766">
        <f>[2]ｸﾗﾐ!M26</f>
        <v>0</v>
      </c>
      <c r="N78" s="766">
        <f>[2]ｸﾗﾐ!N26</f>
        <v>0</v>
      </c>
      <c r="O78" s="766">
        <f>[2]ｸﾗﾐ!O26</f>
        <v>0</v>
      </c>
      <c r="P78" s="766">
        <f>[2]ｸﾗﾐ!P26</f>
        <v>0</v>
      </c>
      <c r="Q78" s="766">
        <f>[2]ｸﾗﾐ!Q26</f>
        <v>0</v>
      </c>
      <c r="R78" s="766">
        <f>[2]ｸﾗﾐ!R26</f>
        <v>0</v>
      </c>
      <c r="S78" s="766">
        <f>[2]ｸﾗﾐ!S26</f>
        <v>0</v>
      </c>
      <c r="U78" s="531">
        <v>0</v>
      </c>
      <c r="V78">
        <f t="shared" si="38"/>
        <v>0</v>
      </c>
    </row>
    <row r="79" spans="2:22" ht="14.25" x14ac:dyDescent="0.15">
      <c r="B79" s="889" t="s">
        <v>88</v>
      </c>
      <c r="C79" s="789">
        <f t="shared" si="37"/>
        <v>0</v>
      </c>
      <c r="D79" s="766">
        <f>[2]ｸﾗﾐ!D27</f>
        <v>0</v>
      </c>
      <c r="E79" s="766">
        <f>[2]ｸﾗﾐ!E27</f>
        <v>0</v>
      </c>
      <c r="F79" s="766">
        <f>[2]ｸﾗﾐ!F27</f>
        <v>0</v>
      </c>
      <c r="G79" s="766">
        <f>[2]ｸﾗﾐ!G27</f>
        <v>0</v>
      </c>
      <c r="H79" s="766">
        <f>[2]ｸﾗﾐ!H27</f>
        <v>0</v>
      </c>
      <c r="I79" s="766">
        <f>[2]ｸﾗﾐ!I27</f>
        <v>0</v>
      </c>
      <c r="J79" s="766">
        <f>[2]ｸﾗﾐ!J27</f>
        <v>0</v>
      </c>
      <c r="K79" s="766">
        <f>[2]ｸﾗﾐ!K27</f>
        <v>0</v>
      </c>
      <c r="L79" s="766">
        <f>[2]ｸﾗﾐ!L27</f>
        <v>0</v>
      </c>
      <c r="M79" s="766">
        <f>[2]ｸﾗﾐ!M27</f>
        <v>0</v>
      </c>
      <c r="N79" s="766">
        <f>[2]ｸﾗﾐ!N27</f>
        <v>0</v>
      </c>
      <c r="O79" s="766">
        <f>[2]ｸﾗﾐ!O27</f>
        <v>0</v>
      </c>
      <c r="P79" s="766">
        <f>[2]ｸﾗﾐ!P27</f>
        <v>0</v>
      </c>
      <c r="Q79" s="766">
        <f>[2]ｸﾗﾐ!Q27</f>
        <v>0</v>
      </c>
      <c r="R79" s="766">
        <f>[2]ｸﾗﾐ!R27</f>
        <v>0</v>
      </c>
      <c r="S79" s="766">
        <f>[2]ｸﾗﾐ!S27</f>
        <v>0</v>
      </c>
      <c r="U79">
        <v>0</v>
      </c>
      <c r="V79">
        <f t="shared" si="38"/>
        <v>0</v>
      </c>
    </row>
    <row r="80" spans="2:22" ht="14.25" x14ac:dyDescent="0.15">
      <c r="B80" s="889" t="s">
        <v>89</v>
      </c>
      <c r="C80" s="789">
        <f t="shared" si="37"/>
        <v>0</v>
      </c>
      <c r="D80" s="766">
        <f>[2]ｸﾗﾐ!D28</f>
        <v>0</v>
      </c>
      <c r="E80" s="766">
        <f>[2]ｸﾗﾐ!E28</f>
        <v>0</v>
      </c>
      <c r="F80" s="766">
        <f>[2]ｸﾗﾐ!F28</f>
        <v>0</v>
      </c>
      <c r="G80" s="766">
        <f>[2]ｸﾗﾐ!G28</f>
        <v>0</v>
      </c>
      <c r="H80" s="766">
        <f>[2]ｸﾗﾐ!H28</f>
        <v>0</v>
      </c>
      <c r="I80" s="766">
        <f>[2]ｸﾗﾐ!I28</f>
        <v>0</v>
      </c>
      <c r="J80" s="766">
        <f>[2]ｸﾗﾐ!J28</f>
        <v>0</v>
      </c>
      <c r="K80" s="766">
        <f>[2]ｸﾗﾐ!K28</f>
        <v>0</v>
      </c>
      <c r="L80" s="766">
        <f>[2]ｸﾗﾐ!L28</f>
        <v>0</v>
      </c>
      <c r="M80" s="766">
        <f>[2]ｸﾗﾐ!M28</f>
        <v>0</v>
      </c>
      <c r="N80" s="766">
        <f>[2]ｸﾗﾐ!N28</f>
        <v>0</v>
      </c>
      <c r="O80" s="766">
        <f>[2]ｸﾗﾐ!O28</f>
        <v>0</v>
      </c>
      <c r="P80" s="766">
        <f>[2]ｸﾗﾐ!P28</f>
        <v>0</v>
      </c>
      <c r="Q80" s="766">
        <f>[2]ｸﾗﾐ!Q28</f>
        <v>0</v>
      </c>
      <c r="R80" s="766">
        <f>[2]ｸﾗﾐ!R28</f>
        <v>0</v>
      </c>
      <c r="S80" s="766">
        <f>[2]ｸﾗﾐ!S28</f>
        <v>0</v>
      </c>
      <c r="U80">
        <v>0</v>
      </c>
      <c r="V80">
        <f t="shared" si="38"/>
        <v>0</v>
      </c>
    </row>
    <row r="81" spans="2:22" ht="14.25" x14ac:dyDescent="0.15">
      <c r="B81" s="889" t="s">
        <v>90</v>
      </c>
      <c r="C81" s="789">
        <f t="shared" si="37"/>
        <v>0</v>
      </c>
      <c r="D81" s="766">
        <f>[2]ｸﾗﾐ!D29</f>
        <v>0</v>
      </c>
      <c r="E81" s="766">
        <f>[2]ｸﾗﾐ!E29</f>
        <v>0</v>
      </c>
      <c r="F81" s="766">
        <f>[2]ｸﾗﾐ!F29</f>
        <v>0</v>
      </c>
      <c r="G81" s="766">
        <f>[2]ｸﾗﾐ!G29</f>
        <v>0</v>
      </c>
      <c r="H81" s="766">
        <f>[2]ｸﾗﾐ!H29</f>
        <v>0</v>
      </c>
      <c r="I81" s="766">
        <f>[2]ｸﾗﾐ!I29</f>
        <v>0</v>
      </c>
      <c r="J81" s="766">
        <f>[2]ｸﾗﾐ!J29</f>
        <v>0</v>
      </c>
      <c r="K81" s="766">
        <f>[2]ｸﾗﾐ!K29</f>
        <v>0</v>
      </c>
      <c r="L81" s="766">
        <f>[2]ｸﾗﾐ!L29</f>
        <v>0</v>
      </c>
      <c r="M81" s="766">
        <f>[2]ｸﾗﾐ!M29</f>
        <v>0</v>
      </c>
      <c r="N81" s="766">
        <f>[2]ｸﾗﾐ!N29</f>
        <v>0</v>
      </c>
      <c r="O81" s="766">
        <f>[2]ｸﾗﾐ!O29</f>
        <v>0</v>
      </c>
      <c r="P81" s="766">
        <f>[2]ｸﾗﾐ!P29</f>
        <v>0</v>
      </c>
      <c r="Q81" s="766">
        <f>[2]ｸﾗﾐ!Q29</f>
        <v>0</v>
      </c>
      <c r="R81" s="766">
        <f>[2]ｸﾗﾐ!R29</f>
        <v>0</v>
      </c>
      <c r="S81" s="766">
        <f>[2]ｸﾗﾐ!S29</f>
        <v>0</v>
      </c>
      <c r="U81">
        <v>0</v>
      </c>
      <c r="V81">
        <f t="shared" si="38"/>
        <v>0</v>
      </c>
    </row>
    <row r="82" spans="2:22" ht="14.25" x14ac:dyDescent="0.15">
      <c r="B82" s="889" t="s">
        <v>91</v>
      </c>
      <c r="C82" s="789">
        <f t="shared" si="37"/>
        <v>0</v>
      </c>
      <c r="D82" s="766">
        <f>[2]ｸﾗﾐ!D30</f>
        <v>0</v>
      </c>
      <c r="E82" s="766">
        <f>[2]ｸﾗﾐ!E30</f>
        <v>0</v>
      </c>
      <c r="F82" s="766">
        <f>[2]ｸﾗﾐ!F30</f>
        <v>0</v>
      </c>
      <c r="G82" s="766">
        <f>[2]ｸﾗﾐ!G30</f>
        <v>0</v>
      </c>
      <c r="H82" s="766">
        <f>[2]ｸﾗﾐ!H30</f>
        <v>0</v>
      </c>
      <c r="I82" s="766">
        <f>[2]ｸﾗﾐ!I30</f>
        <v>0</v>
      </c>
      <c r="J82" s="766">
        <f>[2]ｸﾗﾐ!J30</f>
        <v>0</v>
      </c>
      <c r="K82" s="766">
        <f>[2]ｸﾗﾐ!K30</f>
        <v>0</v>
      </c>
      <c r="L82" s="766">
        <f>[2]ｸﾗﾐ!L30</f>
        <v>0</v>
      </c>
      <c r="M82" s="766">
        <f>[2]ｸﾗﾐ!M30</f>
        <v>0</v>
      </c>
      <c r="N82" s="766">
        <f>[2]ｸﾗﾐ!N30</f>
        <v>0</v>
      </c>
      <c r="O82" s="766">
        <f>[2]ｸﾗﾐ!O30</f>
        <v>0</v>
      </c>
      <c r="P82" s="766">
        <f>[2]ｸﾗﾐ!P30</f>
        <v>0</v>
      </c>
      <c r="Q82" s="766">
        <f>[2]ｸﾗﾐ!Q30</f>
        <v>0</v>
      </c>
      <c r="R82" s="766">
        <f>[2]ｸﾗﾐ!R30</f>
        <v>0</v>
      </c>
      <c r="S82" s="766">
        <f>[2]ｸﾗﾐ!S30</f>
        <v>0</v>
      </c>
      <c r="U82">
        <v>0</v>
      </c>
      <c r="V82">
        <f t="shared" si="38"/>
        <v>0</v>
      </c>
    </row>
    <row r="83" spans="2:22" ht="14.25" x14ac:dyDescent="0.15">
      <c r="B83" s="889" t="s">
        <v>92</v>
      </c>
      <c r="C83" s="789">
        <f t="shared" si="37"/>
        <v>0</v>
      </c>
      <c r="D83" s="766">
        <f>[2]ｸﾗﾐ!D31</f>
        <v>0</v>
      </c>
      <c r="E83" s="766">
        <f>[2]ｸﾗﾐ!E31</f>
        <v>0</v>
      </c>
      <c r="F83" s="766">
        <f>[2]ｸﾗﾐ!F31</f>
        <v>0</v>
      </c>
      <c r="G83" s="766">
        <f>[2]ｸﾗﾐ!G31</f>
        <v>0</v>
      </c>
      <c r="H83" s="766">
        <f>[2]ｸﾗﾐ!H31</f>
        <v>0</v>
      </c>
      <c r="I83" s="766">
        <f>[2]ｸﾗﾐ!I31</f>
        <v>0</v>
      </c>
      <c r="J83" s="766">
        <f>[2]ｸﾗﾐ!J31</f>
        <v>0</v>
      </c>
      <c r="K83" s="766">
        <f>[2]ｸﾗﾐ!K31</f>
        <v>0</v>
      </c>
      <c r="L83" s="766">
        <f>[2]ｸﾗﾐ!L31</f>
        <v>0</v>
      </c>
      <c r="M83" s="766">
        <f>[2]ｸﾗﾐ!M31</f>
        <v>0</v>
      </c>
      <c r="N83" s="766">
        <f>[2]ｸﾗﾐ!N31</f>
        <v>0</v>
      </c>
      <c r="O83" s="766">
        <f>[2]ｸﾗﾐ!O31</f>
        <v>0</v>
      </c>
      <c r="P83" s="766">
        <f>[2]ｸﾗﾐ!P31</f>
        <v>0</v>
      </c>
      <c r="Q83" s="766">
        <f>[2]ｸﾗﾐ!Q31</f>
        <v>0</v>
      </c>
      <c r="R83" s="766">
        <f>[2]ｸﾗﾐ!R31</f>
        <v>0</v>
      </c>
      <c r="S83" s="766">
        <f>[2]ｸﾗﾐ!S31</f>
        <v>0</v>
      </c>
      <c r="U83">
        <v>0</v>
      </c>
      <c r="V83">
        <f t="shared" si="38"/>
        <v>0</v>
      </c>
    </row>
    <row r="84" spans="2:22" ht="14.25" x14ac:dyDescent="0.15">
      <c r="B84" s="889" t="s">
        <v>93</v>
      </c>
      <c r="C84" s="789">
        <f t="shared" si="37"/>
        <v>0</v>
      </c>
      <c r="D84" s="766">
        <f>[2]ｸﾗﾐ!D32</f>
        <v>0</v>
      </c>
      <c r="E84" s="766">
        <f>[2]ｸﾗﾐ!E32</f>
        <v>0</v>
      </c>
      <c r="F84" s="766">
        <f>[2]ｸﾗﾐ!F32</f>
        <v>0</v>
      </c>
      <c r="G84" s="766">
        <f>[2]ｸﾗﾐ!G32</f>
        <v>0</v>
      </c>
      <c r="H84" s="766">
        <f>[2]ｸﾗﾐ!H32</f>
        <v>0</v>
      </c>
      <c r="I84" s="766">
        <f>[2]ｸﾗﾐ!I32</f>
        <v>0</v>
      </c>
      <c r="J84" s="766">
        <f>[2]ｸﾗﾐ!J32</f>
        <v>0</v>
      </c>
      <c r="K84" s="766">
        <f>[2]ｸﾗﾐ!K32</f>
        <v>0</v>
      </c>
      <c r="L84" s="766">
        <f>[2]ｸﾗﾐ!L32</f>
        <v>0</v>
      </c>
      <c r="M84" s="766">
        <f>[2]ｸﾗﾐ!M32</f>
        <v>0</v>
      </c>
      <c r="N84" s="766">
        <f>[2]ｸﾗﾐ!N32</f>
        <v>0</v>
      </c>
      <c r="O84" s="766">
        <f>[2]ｸﾗﾐ!O32</f>
        <v>0</v>
      </c>
      <c r="P84" s="766">
        <f>[2]ｸﾗﾐ!P32</f>
        <v>0</v>
      </c>
      <c r="Q84" s="766">
        <f>[2]ｸﾗﾐ!Q32</f>
        <v>0</v>
      </c>
      <c r="R84" s="766">
        <f>[2]ｸﾗﾐ!R32</f>
        <v>0</v>
      </c>
      <c r="S84" s="766">
        <f>[2]ｸﾗﾐ!S32</f>
        <v>0</v>
      </c>
      <c r="U84">
        <v>0</v>
      </c>
      <c r="V84">
        <f t="shared" si="38"/>
        <v>0</v>
      </c>
    </row>
    <row r="85" spans="2:22" ht="14.25" x14ac:dyDescent="0.15">
      <c r="B85" s="889" t="s">
        <v>39</v>
      </c>
      <c r="C85" s="789">
        <f t="shared" ref="C85:S85" si="39">SUM(C73:C84)</f>
        <v>131</v>
      </c>
      <c r="D85" s="789">
        <f t="shared" si="39"/>
        <v>0</v>
      </c>
      <c r="E85" s="789">
        <f t="shared" si="39"/>
        <v>0</v>
      </c>
      <c r="F85" s="789">
        <f t="shared" si="39"/>
        <v>0</v>
      </c>
      <c r="G85" s="789">
        <f t="shared" si="39"/>
        <v>0</v>
      </c>
      <c r="H85" s="789">
        <f t="shared" si="39"/>
        <v>8</v>
      </c>
      <c r="I85" s="789">
        <f t="shared" si="39"/>
        <v>37</v>
      </c>
      <c r="J85" s="789">
        <f t="shared" si="39"/>
        <v>42</v>
      </c>
      <c r="K85" s="789">
        <f t="shared" si="39"/>
        <v>23</v>
      </c>
      <c r="L85" s="789">
        <f t="shared" si="39"/>
        <v>11</v>
      </c>
      <c r="M85" s="789">
        <f t="shared" si="39"/>
        <v>4</v>
      </c>
      <c r="N85" s="789">
        <f t="shared" si="39"/>
        <v>2</v>
      </c>
      <c r="O85" s="789">
        <f t="shared" si="39"/>
        <v>1</v>
      </c>
      <c r="P85" s="789">
        <f t="shared" si="39"/>
        <v>2</v>
      </c>
      <c r="Q85" s="789">
        <f t="shared" si="39"/>
        <v>0</v>
      </c>
      <c r="R85" s="789">
        <f t="shared" si="39"/>
        <v>0</v>
      </c>
      <c r="S85" s="789">
        <f t="shared" si="39"/>
        <v>1</v>
      </c>
    </row>
    <row r="86" spans="2:22" x14ac:dyDescent="0.15">
      <c r="B86" s="789" t="s">
        <v>66</v>
      </c>
      <c r="C86" s="891">
        <f>C85/C85</f>
        <v>1</v>
      </c>
      <c r="D86" s="892">
        <f>D85/C85</f>
        <v>0</v>
      </c>
      <c r="E86" s="892">
        <f>E85/C85</f>
        <v>0</v>
      </c>
      <c r="F86" s="892">
        <f>F85/C85</f>
        <v>0</v>
      </c>
      <c r="G86" s="892">
        <f>G85/C85</f>
        <v>0</v>
      </c>
      <c r="H86" s="892">
        <f>H85/C85</f>
        <v>6.1068702290076333E-2</v>
      </c>
      <c r="I86" s="892">
        <f>I85/C85</f>
        <v>0.28244274809160308</v>
      </c>
      <c r="J86" s="892">
        <f>J85/C85</f>
        <v>0.32061068702290074</v>
      </c>
      <c r="K86" s="892">
        <f>K85/C85</f>
        <v>0.17557251908396945</v>
      </c>
      <c r="L86" s="892">
        <f>L85/C85</f>
        <v>8.3969465648854963E-2</v>
      </c>
      <c r="M86" s="892">
        <f>M85/C85</f>
        <v>3.0534351145038167E-2</v>
      </c>
      <c r="N86" s="892">
        <f>N85/C85</f>
        <v>1.5267175572519083E-2</v>
      </c>
      <c r="O86" s="892">
        <f>O85/C85</f>
        <v>7.6335877862595417E-3</v>
      </c>
      <c r="P86" s="892">
        <f>P85/C85</f>
        <v>1.5267175572519083E-2</v>
      </c>
      <c r="Q86" s="892">
        <f>Q85/C85</f>
        <v>0</v>
      </c>
      <c r="R86" s="892">
        <f>R85/C85</f>
        <v>0</v>
      </c>
      <c r="S86" s="892">
        <f>S85/C85</f>
        <v>7.6335877862595417E-3</v>
      </c>
    </row>
    <row r="88" spans="2:22" ht="18.75" x14ac:dyDescent="0.2">
      <c r="B88" s="99" t="str">
        <f>B3</f>
        <v>令和8年　</v>
      </c>
      <c r="C88" s="551" t="s">
        <v>302</v>
      </c>
    </row>
    <row r="89" spans="2:22" ht="72" x14ac:dyDescent="0.15">
      <c r="B89" s="887" t="s">
        <v>227</v>
      </c>
      <c r="C89" s="888" t="s">
        <v>67</v>
      </c>
      <c r="D89" s="872" t="str">
        <f t="shared" ref="D89:S89" si="40">D4</f>
        <v>0歳</v>
      </c>
      <c r="E89" s="872" t="str">
        <f t="shared" si="40"/>
        <v>1-4</v>
      </c>
      <c r="F89" s="872" t="str">
        <f t="shared" si="40"/>
        <v>5-9</v>
      </c>
      <c r="G89" s="872" t="str">
        <f t="shared" si="40"/>
        <v>10-14</v>
      </c>
      <c r="H89" s="872" t="str">
        <f t="shared" si="40"/>
        <v>15-19</v>
      </c>
      <c r="I89" s="872" t="str">
        <f t="shared" si="40"/>
        <v>20-24</v>
      </c>
      <c r="J89" s="872" t="str">
        <f t="shared" si="40"/>
        <v>25-29</v>
      </c>
      <c r="K89" s="872" t="str">
        <f t="shared" si="40"/>
        <v>30-34</v>
      </c>
      <c r="L89" s="872" t="str">
        <f t="shared" si="40"/>
        <v>35-39</v>
      </c>
      <c r="M89" s="872" t="str">
        <f t="shared" si="40"/>
        <v>40-44</v>
      </c>
      <c r="N89" s="872" t="str">
        <f t="shared" si="40"/>
        <v>45-49</v>
      </c>
      <c r="O89" s="873" t="str">
        <f t="shared" si="40"/>
        <v>50-54</v>
      </c>
      <c r="P89" s="873" t="str">
        <f t="shared" si="40"/>
        <v>55-59</v>
      </c>
      <c r="Q89" s="873" t="str">
        <f t="shared" si="40"/>
        <v>60-64</v>
      </c>
      <c r="R89" s="873" t="str">
        <f t="shared" si="40"/>
        <v>65-69</v>
      </c>
      <c r="S89" s="873" t="str">
        <f t="shared" si="40"/>
        <v>70-歳</v>
      </c>
    </row>
    <row r="90" spans="2:22" ht="14.25" x14ac:dyDescent="0.15">
      <c r="B90" s="889" t="s">
        <v>82</v>
      </c>
      <c r="C90" s="968">
        <f>[2]ｸﾗﾐ!C57</f>
        <v>1.5</v>
      </c>
      <c r="D90" s="764">
        <f>[2]ｸﾗﾐ!D57</f>
        <v>0</v>
      </c>
      <c r="E90" s="764">
        <f>[2]ｸﾗﾐ!E57</f>
        <v>0</v>
      </c>
      <c r="F90" s="764">
        <f>[2]ｸﾗﾐ!F57</f>
        <v>0</v>
      </c>
      <c r="G90" s="764">
        <f>[2]ｸﾗﾐ!G57</f>
        <v>0</v>
      </c>
      <c r="H90" s="764">
        <f>[2]ｸﾗﾐ!H57</f>
        <v>0.17</v>
      </c>
      <c r="I90" s="764">
        <f>[2]ｸﾗﾐ!I57</f>
        <v>0.57999999999999996</v>
      </c>
      <c r="J90" s="764">
        <f>[2]ｸﾗﾐ!J57</f>
        <v>0.5</v>
      </c>
      <c r="K90" s="764">
        <f>[2]ｸﾗﾐ!K57</f>
        <v>0</v>
      </c>
      <c r="L90" s="764">
        <f>[2]ｸﾗﾐ!L57</f>
        <v>0.17</v>
      </c>
      <c r="M90" s="764">
        <f>[2]ｸﾗﾐ!M57</f>
        <v>0</v>
      </c>
      <c r="N90" s="764">
        <f>[2]ｸﾗﾐ!N57</f>
        <v>0</v>
      </c>
      <c r="O90" s="764">
        <f>[2]ｸﾗﾐ!O57</f>
        <v>0</v>
      </c>
      <c r="P90" s="764">
        <f>[2]ｸﾗﾐ!P57</f>
        <v>0</v>
      </c>
      <c r="Q90" s="764">
        <f>[2]ｸﾗﾐ!Q57</f>
        <v>0</v>
      </c>
      <c r="R90" s="764">
        <f>[2]ｸﾗﾐ!R57</f>
        <v>0</v>
      </c>
      <c r="S90" s="764">
        <f>[2]ｸﾗﾐ!S57</f>
        <v>0.08</v>
      </c>
    </row>
    <row r="91" spans="2:22" ht="14.25" x14ac:dyDescent="0.15">
      <c r="B91" s="889" t="s">
        <v>83</v>
      </c>
      <c r="C91" s="968">
        <f>[2]ｸﾗﾐ!C58</f>
        <v>2.17</v>
      </c>
      <c r="D91" s="764">
        <f>[2]ｸﾗﾐ!D58</f>
        <v>0</v>
      </c>
      <c r="E91" s="764">
        <f>[2]ｸﾗﾐ!E58</f>
        <v>0</v>
      </c>
      <c r="F91" s="764">
        <f>[2]ｸﾗﾐ!F58</f>
        <v>0</v>
      </c>
      <c r="G91" s="764">
        <f>[2]ｸﾗﾐ!G58</f>
        <v>0</v>
      </c>
      <c r="H91" s="764">
        <f>[2]ｸﾗﾐ!H58</f>
        <v>0</v>
      </c>
      <c r="I91" s="764">
        <f>[2]ｸﾗﾐ!I58</f>
        <v>0.5</v>
      </c>
      <c r="J91" s="764">
        <f>[2]ｸﾗﾐ!J58</f>
        <v>0.83</v>
      </c>
      <c r="K91" s="764">
        <f>[2]ｸﾗﾐ!K58</f>
        <v>0.42</v>
      </c>
      <c r="L91" s="764">
        <f>[2]ｸﾗﾐ!L58</f>
        <v>0.17</v>
      </c>
      <c r="M91" s="764">
        <f>[2]ｸﾗﾐ!M58</f>
        <v>0</v>
      </c>
      <c r="N91" s="764">
        <f>[2]ｸﾗﾐ!N58</f>
        <v>0.08</v>
      </c>
      <c r="O91" s="764">
        <f>[2]ｸﾗﾐ!O58</f>
        <v>0.08</v>
      </c>
      <c r="P91" s="764">
        <f>[2]ｸﾗﾐ!P58</f>
        <v>0.08</v>
      </c>
      <c r="Q91" s="764">
        <f>[2]ｸﾗﾐ!Q58</f>
        <v>0</v>
      </c>
      <c r="R91" s="764">
        <f>[2]ｸﾗﾐ!R58</f>
        <v>0</v>
      </c>
      <c r="S91" s="764">
        <f>[2]ｸﾗﾐ!S58</f>
        <v>0</v>
      </c>
    </row>
    <row r="92" spans="2:22" ht="14.25" x14ac:dyDescent="0.15">
      <c r="B92" s="889" t="s">
        <v>84</v>
      </c>
      <c r="C92" s="968">
        <f>[2]ｸﾗﾐ!C59</f>
        <v>3.17</v>
      </c>
      <c r="D92" s="764">
        <f>[2]ｸﾗﾐ!D59</f>
        <v>0</v>
      </c>
      <c r="E92" s="764">
        <f>[2]ｸﾗﾐ!E59</f>
        <v>0</v>
      </c>
      <c r="F92" s="764">
        <f>[2]ｸﾗﾐ!F59</f>
        <v>0</v>
      </c>
      <c r="G92" s="764">
        <f>[2]ｸﾗﾐ!G59</f>
        <v>0</v>
      </c>
      <c r="H92" s="764">
        <f>[2]ｸﾗﾐ!H59</f>
        <v>0.17</v>
      </c>
      <c r="I92" s="764">
        <f>[2]ｸﾗﾐ!I59</f>
        <v>0.57999999999999996</v>
      </c>
      <c r="J92" s="764">
        <f>[2]ｸﾗﾐ!J59</f>
        <v>1.42</v>
      </c>
      <c r="K92" s="764">
        <f>[2]ｸﾗﾐ!K59</f>
        <v>0.33</v>
      </c>
      <c r="L92" s="764">
        <f>[2]ｸﾗﾐ!L59</f>
        <v>0.42</v>
      </c>
      <c r="M92" s="764">
        <f>[2]ｸﾗﾐ!M59</f>
        <v>0.25</v>
      </c>
      <c r="N92" s="764">
        <f>[2]ｸﾗﾐ!N59</f>
        <v>0</v>
      </c>
      <c r="O92" s="764">
        <f>[2]ｸﾗﾐ!O59</f>
        <v>0</v>
      </c>
      <c r="P92" s="764">
        <f>[2]ｸﾗﾐ!P59</f>
        <v>0</v>
      </c>
      <c r="Q92" s="764">
        <f>[2]ｸﾗﾐ!Q59</f>
        <v>0</v>
      </c>
      <c r="R92" s="764">
        <f>[2]ｸﾗﾐ!R59</f>
        <v>0</v>
      </c>
      <c r="S92" s="764">
        <f>[2]ｸﾗﾐ!S59</f>
        <v>0</v>
      </c>
    </row>
    <row r="93" spans="2:22" ht="14.25" x14ac:dyDescent="0.15">
      <c r="B93" s="889" t="s">
        <v>85</v>
      </c>
      <c r="C93" s="968">
        <f>[2]ｸﾗﾐ!C60</f>
        <v>1.92</v>
      </c>
      <c r="D93" s="764">
        <f>[2]ｸﾗﾐ!D60</f>
        <v>0</v>
      </c>
      <c r="E93" s="764">
        <f>[2]ｸﾗﾐ!E60</f>
        <v>0</v>
      </c>
      <c r="F93" s="764">
        <f>[2]ｸﾗﾐ!F60</f>
        <v>0</v>
      </c>
      <c r="G93" s="764">
        <f>[2]ｸﾗﾐ!G60</f>
        <v>0</v>
      </c>
      <c r="H93" s="764">
        <f>[2]ｸﾗﾐ!H60</f>
        <v>0.17</v>
      </c>
      <c r="I93" s="764">
        <f>[2]ｸﾗﾐ!I60</f>
        <v>0.67</v>
      </c>
      <c r="J93" s="764">
        <f>[2]ｸﾗﾐ!J60</f>
        <v>0.25</v>
      </c>
      <c r="K93" s="764">
        <f>[2]ｸﾗﾐ!K60</f>
        <v>0.5</v>
      </c>
      <c r="L93" s="764">
        <f>[2]ｸﾗﾐ!L60</f>
        <v>0.17</v>
      </c>
      <c r="M93" s="764">
        <f>[2]ｸﾗﾐ!M60</f>
        <v>0.08</v>
      </c>
      <c r="N93" s="764">
        <f>[2]ｸﾗﾐ!N60</f>
        <v>0</v>
      </c>
      <c r="O93" s="764">
        <f>[2]ｸﾗﾐ!O60</f>
        <v>0</v>
      </c>
      <c r="P93" s="764">
        <f>[2]ｸﾗﾐ!P60</f>
        <v>0.08</v>
      </c>
      <c r="Q93" s="764">
        <f>[2]ｸﾗﾐ!Q60</f>
        <v>0</v>
      </c>
      <c r="R93" s="764">
        <f>[2]ｸﾗﾐ!R60</f>
        <v>0</v>
      </c>
      <c r="S93" s="764">
        <f>[2]ｸﾗﾐ!S60</f>
        <v>0</v>
      </c>
    </row>
    <row r="94" spans="2:22" ht="14.25" x14ac:dyDescent="0.15">
      <c r="B94" s="889" t="s">
        <v>86</v>
      </c>
      <c r="C94" s="968">
        <f>[2]ｸﾗﾐ!C61</f>
        <v>2.17</v>
      </c>
      <c r="D94" s="764">
        <f>[2]ｸﾗﾐ!D61</f>
        <v>0</v>
      </c>
      <c r="E94" s="764">
        <f>[2]ｸﾗﾐ!E61</f>
        <v>0</v>
      </c>
      <c r="F94" s="764">
        <f>[2]ｸﾗﾐ!F61</f>
        <v>0</v>
      </c>
      <c r="G94" s="764">
        <f>[2]ｸﾗﾐ!G61</f>
        <v>0</v>
      </c>
      <c r="H94" s="764">
        <f>[2]ｸﾗﾐ!H61</f>
        <v>0.17</v>
      </c>
      <c r="I94" s="764">
        <f>[2]ｸﾗﾐ!I61</f>
        <v>0.75</v>
      </c>
      <c r="J94" s="764">
        <f>[2]ｸﾗﾐ!J61</f>
        <v>0.5</v>
      </c>
      <c r="K94" s="764">
        <f>[2]ｸﾗﾐ!K61</f>
        <v>0.67</v>
      </c>
      <c r="L94" s="764">
        <f>[2]ｸﾗﾐ!L61</f>
        <v>0</v>
      </c>
      <c r="M94" s="764">
        <f>[2]ｸﾗﾐ!M61</f>
        <v>0</v>
      </c>
      <c r="N94" s="764">
        <f>[2]ｸﾗﾐ!N61</f>
        <v>0.08</v>
      </c>
      <c r="O94" s="764">
        <f>[2]ｸﾗﾐ!O61</f>
        <v>0</v>
      </c>
      <c r="P94" s="764">
        <f>[2]ｸﾗﾐ!P61</f>
        <v>0</v>
      </c>
      <c r="Q94" s="764">
        <f>[2]ｸﾗﾐ!Q61</f>
        <v>0</v>
      </c>
      <c r="R94" s="764">
        <f>[2]ｸﾗﾐ!R61</f>
        <v>0</v>
      </c>
      <c r="S94" s="764">
        <f>[2]ｸﾗﾐ!S61</f>
        <v>0</v>
      </c>
    </row>
    <row r="95" spans="2:22" ht="14.25" x14ac:dyDescent="0.15">
      <c r="B95" s="889" t="s">
        <v>87</v>
      </c>
      <c r="C95" s="968">
        <f>[2]ｸﾗﾐ!C62</f>
        <v>0</v>
      </c>
      <c r="D95" s="764">
        <f>[2]ｸﾗﾐ!D62</f>
        <v>0</v>
      </c>
      <c r="E95" s="764">
        <f>[2]ｸﾗﾐ!E62</f>
        <v>0</v>
      </c>
      <c r="F95" s="764">
        <f>[2]ｸﾗﾐ!F62</f>
        <v>0</v>
      </c>
      <c r="G95" s="764">
        <f>[2]ｸﾗﾐ!G62</f>
        <v>0</v>
      </c>
      <c r="H95" s="764">
        <f>[2]ｸﾗﾐ!H62</f>
        <v>0</v>
      </c>
      <c r="I95" s="764">
        <f>[2]ｸﾗﾐ!I62</f>
        <v>0</v>
      </c>
      <c r="J95" s="764">
        <f>[2]ｸﾗﾐ!J62</f>
        <v>0</v>
      </c>
      <c r="K95" s="764">
        <f>[2]ｸﾗﾐ!K62</f>
        <v>0</v>
      </c>
      <c r="L95" s="764">
        <f>[2]ｸﾗﾐ!L62</f>
        <v>0</v>
      </c>
      <c r="M95" s="764">
        <f>[2]ｸﾗﾐ!M62</f>
        <v>0</v>
      </c>
      <c r="N95" s="764">
        <f>[2]ｸﾗﾐ!N62</f>
        <v>0</v>
      </c>
      <c r="O95" s="764">
        <f>[2]ｸﾗﾐ!O62</f>
        <v>0</v>
      </c>
      <c r="P95" s="764">
        <f>[2]ｸﾗﾐ!P62</f>
        <v>0</v>
      </c>
      <c r="Q95" s="764">
        <f>[2]ｸﾗﾐ!Q62</f>
        <v>0</v>
      </c>
      <c r="R95" s="764">
        <f>[2]ｸﾗﾐ!R62</f>
        <v>0</v>
      </c>
      <c r="S95" s="764">
        <f>[2]ｸﾗﾐ!S62</f>
        <v>0</v>
      </c>
    </row>
    <row r="96" spans="2:22" ht="14.25" x14ac:dyDescent="0.15">
      <c r="B96" s="889" t="s">
        <v>88</v>
      </c>
      <c r="C96" s="968">
        <f>[2]ｸﾗﾐ!C63</f>
        <v>0</v>
      </c>
      <c r="D96" s="764">
        <f>[2]ｸﾗﾐ!D63</f>
        <v>0</v>
      </c>
      <c r="E96" s="764">
        <f>[2]ｸﾗﾐ!E63</f>
        <v>0</v>
      </c>
      <c r="F96" s="764">
        <f>[2]ｸﾗﾐ!F63</f>
        <v>0</v>
      </c>
      <c r="G96" s="764">
        <f>[2]ｸﾗﾐ!G63</f>
        <v>0</v>
      </c>
      <c r="H96" s="764">
        <f>[2]ｸﾗﾐ!H63</f>
        <v>0</v>
      </c>
      <c r="I96" s="764">
        <f>[2]ｸﾗﾐ!I63</f>
        <v>0</v>
      </c>
      <c r="J96" s="764">
        <f>[2]ｸﾗﾐ!J63</f>
        <v>0</v>
      </c>
      <c r="K96" s="764">
        <f>[2]ｸﾗﾐ!K63</f>
        <v>0</v>
      </c>
      <c r="L96" s="764">
        <f>[2]ｸﾗﾐ!L63</f>
        <v>0</v>
      </c>
      <c r="M96" s="764">
        <f>[2]ｸﾗﾐ!M63</f>
        <v>0</v>
      </c>
      <c r="N96" s="764">
        <f>[2]ｸﾗﾐ!N63</f>
        <v>0</v>
      </c>
      <c r="O96" s="764">
        <f>[2]ｸﾗﾐ!O63</f>
        <v>0</v>
      </c>
      <c r="P96" s="764">
        <f>[2]ｸﾗﾐ!P63</f>
        <v>0</v>
      </c>
      <c r="Q96" s="764">
        <f>[2]ｸﾗﾐ!Q63</f>
        <v>0</v>
      </c>
      <c r="R96" s="764">
        <f>[2]ｸﾗﾐ!R63</f>
        <v>0</v>
      </c>
      <c r="S96" s="764">
        <f>[2]ｸﾗﾐ!S63</f>
        <v>0</v>
      </c>
    </row>
    <row r="97" spans="2:19" ht="14.25" x14ac:dyDescent="0.15">
      <c r="B97" s="889" t="s">
        <v>89</v>
      </c>
      <c r="C97" s="968">
        <f>[2]ｸﾗﾐ!C64</f>
        <v>0</v>
      </c>
      <c r="D97" s="764">
        <f>[2]ｸﾗﾐ!D64</f>
        <v>0</v>
      </c>
      <c r="E97" s="764">
        <f>[2]ｸﾗﾐ!E64</f>
        <v>0</v>
      </c>
      <c r="F97" s="764">
        <f>[2]ｸﾗﾐ!F64</f>
        <v>0</v>
      </c>
      <c r="G97" s="764">
        <f>[2]ｸﾗﾐ!G64</f>
        <v>0</v>
      </c>
      <c r="H97" s="764">
        <f>[2]ｸﾗﾐ!H64</f>
        <v>0</v>
      </c>
      <c r="I97" s="764">
        <f>[2]ｸﾗﾐ!I64</f>
        <v>0</v>
      </c>
      <c r="J97" s="764">
        <f>[2]ｸﾗﾐ!J64</f>
        <v>0</v>
      </c>
      <c r="K97" s="764">
        <f>[2]ｸﾗﾐ!K64</f>
        <v>0</v>
      </c>
      <c r="L97" s="764">
        <f>[2]ｸﾗﾐ!L64</f>
        <v>0</v>
      </c>
      <c r="M97" s="764">
        <f>[2]ｸﾗﾐ!M64</f>
        <v>0</v>
      </c>
      <c r="N97" s="764">
        <f>[2]ｸﾗﾐ!N64</f>
        <v>0</v>
      </c>
      <c r="O97" s="764">
        <f>[2]ｸﾗﾐ!O64</f>
        <v>0</v>
      </c>
      <c r="P97" s="764">
        <f>[2]ｸﾗﾐ!P64</f>
        <v>0</v>
      </c>
      <c r="Q97" s="764">
        <f>[2]ｸﾗﾐ!Q64</f>
        <v>0</v>
      </c>
      <c r="R97" s="764">
        <f>[2]ｸﾗﾐ!R64</f>
        <v>0</v>
      </c>
      <c r="S97" s="764">
        <f>[2]ｸﾗﾐ!S64</f>
        <v>0</v>
      </c>
    </row>
    <row r="98" spans="2:19" ht="14.25" x14ac:dyDescent="0.15">
      <c r="B98" s="889" t="s">
        <v>90</v>
      </c>
      <c r="C98" s="968">
        <f>[2]ｸﾗﾐ!C65</f>
        <v>0</v>
      </c>
      <c r="D98" s="764">
        <f>[2]ｸﾗﾐ!D65</f>
        <v>0</v>
      </c>
      <c r="E98" s="764">
        <f>[2]ｸﾗﾐ!E65</f>
        <v>0</v>
      </c>
      <c r="F98" s="764">
        <f>[2]ｸﾗﾐ!F65</f>
        <v>0</v>
      </c>
      <c r="G98" s="764">
        <f>[2]ｸﾗﾐ!G65</f>
        <v>0</v>
      </c>
      <c r="H98" s="764">
        <f>[2]ｸﾗﾐ!H65</f>
        <v>0</v>
      </c>
      <c r="I98" s="764">
        <f>[2]ｸﾗﾐ!I65</f>
        <v>0</v>
      </c>
      <c r="J98" s="764">
        <f>[2]ｸﾗﾐ!J65</f>
        <v>0</v>
      </c>
      <c r="K98" s="764">
        <f>[2]ｸﾗﾐ!K65</f>
        <v>0</v>
      </c>
      <c r="L98" s="764">
        <f>[2]ｸﾗﾐ!L65</f>
        <v>0</v>
      </c>
      <c r="M98" s="764">
        <f>[2]ｸﾗﾐ!M65</f>
        <v>0</v>
      </c>
      <c r="N98" s="764">
        <f>[2]ｸﾗﾐ!N65</f>
        <v>0</v>
      </c>
      <c r="O98" s="764">
        <f>[2]ｸﾗﾐ!O65</f>
        <v>0</v>
      </c>
      <c r="P98" s="764">
        <f>[2]ｸﾗﾐ!P65</f>
        <v>0</v>
      </c>
      <c r="Q98" s="764">
        <f>[2]ｸﾗﾐ!Q65</f>
        <v>0</v>
      </c>
      <c r="R98" s="764">
        <f>[2]ｸﾗﾐ!R65</f>
        <v>0</v>
      </c>
      <c r="S98" s="764">
        <f>[2]ｸﾗﾐ!S65</f>
        <v>0</v>
      </c>
    </row>
    <row r="99" spans="2:19" ht="14.25" x14ac:dyDescent="0.15">
      <c r="B99" s="889" t="s">
        <v>91</v>
      </c>
      <c r="C99" s="968">
        <f>[2]ｸﾗﾐ!C66</f>
        <v>0</v>
      </c>
      <c r="D99" s="764">
        <f>[2]ｸﾗﾐ!D66</f>
        <v>0</v>
      </c>
      <c r="E99" s="764">
        <f>[2]ｸﾗﾐ!E66</f>
        <v>0</v>
      </c>
      <c r="F99" s="764">
        <f>[2]ｸﾗﾐ!F66</f>
        <v>0</v>
      </c>
      <c r="G99" s="764">
        <f>[2]ｸﾗﾐ!G66</f>
        <v>0</v>
      </c>
      <c r="H99" s="764">
        <f>[2]ｸﾗﾐ!H66</f>
        <v>0</v>
      </c>
      <c r="I99" s="764">
        <f>[2]ｸﾗﾐ!I66</f>
        <v>0</v>
      </c>
      <c r="J99" s="764">
        <f>[2]ｸﾗﾐ!J66</f>
        <v>0</v>
      </c>
      <c r="K99" s="764">
        <f>[2]ｸﾗﾐ!K66</f>
        <v>0</v>
      </c>
      <c r="L99" s="764">
        <f>[2]ｸﾗﾐ!L66</f>
        <v>0</v>
      </c>
      <c r="M99" s="764">
        <f>[2]ｸﾗﾐ!M66</f>
        <v>0</v>
      </c>
      <c r="N99" s="764">
        <f>[2]ｸﾗﾐ!N66</f>
        <v>0</v>
      </c>
      <c r="O99" s="764">
        <f>[2]ｸﾗﾐ!O66</f>
        <v>0</v>
      </c>
      <c r="P99" s="764">
        <f>[2]ｸﾗﾐ!P66</f>
        <v>0</v>
      </c>
      <c r="Q99" s="764">
        <f>[2]ｸﾗﾐ!Q66</f>
        <v>0</v>
      </c>
      <c r="R99" s="764">
        <f>[2]ｸﾗﾐ!R66</f>
        <v>0</v>
      </c>
      <c r="S99" s="764">
        <f>[2]ｸﾗﾐ!S66</f>
        <v>0</v>
      </c>
    </row>
    <row r="100" spans="2:19" ht="14.25" x14ac:dyDescent="0.15">
      <c r="B100" s="889" t="s">
        <v>92</v>
      </c>
      <c r="C100" s="968">
        <f>[2]ｸﾗﾐ!C67</f>
        <v>0</v>
      </c>
      <c r="D100" s="764">
        <f>[2]ｸﾗﾐ!D67</f>
        <v>0</v>
      </c>
      <c r="E100" s="764">
        <f>[2]ｸﾗﾐ!E67</f>
        <v>0</v>
      </c>
      <c r="F100" s="764">
        <f>[2]ｸﾗﾐ!F67</f>
        <v>0</v>
      </c>
      <c r="G100" s="764">
        <f>[2]ｸﾗﾐ!G67</f>
        <v>0</v>
      </c>
      <c r="H100" s="764">
        <f>[2]ｸﾗﾐ!H67</f>
        <v>0</v>
      </c>
      <c r="I100" s="764">
        <f>[2]ｸﾗﾐ!I67</f>
        <v>0</v>
      </c>
      <c r="J100" s="764">
        <f>[2]ｸﾗﾐ!J67</f>
        <v>0</v>
      </c>
      <c r="K100" s="764">
        <f>[2]ｸﾗﾐ!K67</f>
        <v>0</v>
      </c>
      <c r="L100" s="764">
        <f>[2]ｸﾗﾐ!L67</f>
        <v>0</v>
      </c>
      <c r="M100" s="764">
        <f>[2]ｸﾗﾐ!M67</f>
        <v>0</v>
      </c>
      <c r="N100" s="764">
        <f>[2]ｸﾗﾐ!N67</f>
        <v>0</v>
      </c>
      <c r="O100" s="764">
        <f>[2]ｸﾗﾐ!O67</f>
        <v>0</v>
      </c>
      <c r="P100" s="764">
        <f>[2]ｸﾗﾐ!P67</f>
        <v>0</v>
      </c>
      <c r="Q100" s="764">
        <f>[2]ｸﾗﾐ!Q67</f>
        <v>0</v>
      </c>
      <c r="R100" s="764">
        <f>[2]ｸﾗﾐ!R67</f>
        <v>0</v>
      </c>
      <c r="S100" s="764">
        <f>[2]ｸﾗﾐ!S67</f>
        <v>0</v>
      </c>
    </row>
    <row r="101" spans="2:19" ht="14.25" x14ac:dyDescent="0.15">
      <c r="B101" s="889" t="s">
        <v>93</v>
      </c>
      <c r="C101" s="968">
        <f>[2]ｸﾗﾐ!C68</f>
        <v>0</v>
      </c>
      <c r="D101" s="764">
        <f>[2]ｸﾗﾐ!D68</f>
        <v>0</v>
      </c>
      <c r="E101" s="764">
        <f>[2]ｸﾗﾐ!E68</f>
        <v>0</v>
      </c>
      <c r="F101" s="764">
        <f>[2]ｸﾗﾐ!F68</f>
        <v>0</v>
      </c>
      <c r="G101" s="764">
        <f>[2]ｸﾗﾐ!G68</f>
        <v>0</v>
      </c>
      <c r="H101" s="764">
        <f>[2]ｸﾗﾐ!H68</f>
        <v>0</v>
      </c>
      <c r="I101" s="764">
        <f>[2]ｸﾗﾐ!I68</f>
        <v>0</v>
      </c>
      <c r="J101" s="764">
        <f>[2]ｸﾗﾐ!J68</f>
        <v>0</v>
      </c>
      <c r="K101" s="764">
        <f>[2]ｸﾗﾐ!K68</f>
        <v>0</v>
      </c>
      <c r="L101" s="764">
        <f>[2]ｸﾗﾐ!L68</f>
        <v>0</v>
      </c>
      <c r="M101" s="764">
        <f>[2]ｸﾗﾐ!M68</f>
        <v>0</v>
      </c>
      <c r="N101" s="764">
        <f>[2]ｸﾗﾐ!N68</f>
        <v>0</v>
      </c>
      <c r="O101" s="764">
        <f>[2]ｸﾗﾐ!O68</f>
        <v>0</v>
      </c>
      <c r="P101" s="764">
        <f>[2]ｸﾗﾐ!P68</f>
        <v>0</v>
      </c>
      <c r="Q101" s="764">
        <f>[2]ｸﾗﾐ!Q68</f>
        <v>0</v>
      </c>
      <c r="R101" s="764">
        <f>[2]ｸﾗﾐ!R68</f>
        <v>0</v>
      </c>
      <c r="S101" s="764">
        <f>[2]ｸﾗﾐ!S68</f>
        <v>0</v>
      </c>
    </row>
    <row r="102" spans="2:19" ht="14.25" x14ac:dyDescent="0.15">
      <c r="B102" s="889" t="s">
        <v>39</v>
      </c>
      <c r="C102" s="969">
        <f>[2]ｸﾗﾐ!C69</f>
        <v>10.93</v>
      </c>
      <c r="D102" s="968">
        <f>[2]ｸﾗﾐ!D69</f>
        <v>0</v>
      </c>
      <c r="E102" s="968">
        <f>[2]ｸﾗﾐ!E69</f>
        <v>0</v>
      </c>
      <c r="F102" s="968">
        <f>[2]ｸﾗﾐ!F69</f>
        <v>0</v>
      </c>
      <c r="G102" s="968">
        <f>[2]ｸﾗﾐ!G69</f>
        <v>0</v>
      </c>
      <c r="H102" s="968">
        <f>[2]ｸﾗﾐ!H69</f>
        <v>0.68</v>
      </c>
      <c r="I102" s="968">
        <f>[2]ｸﾗﾐ!I69</f>
        <v>3.08</v>
      </c>
      <c r="J102" s="968">
        <f>[2]ｸﾗﾐ!J69</f>
        <v>3.5</v>
      </c>
      <c r="K102" s="968">
        <f>[2]ｸﾗﾐ!K69</f>
        <v>1.92</v>
      </c>
      <c r="L102" s="968">
        <f>[2]ｸﾗﾐ!L69</f>
        <v>0.93</v>
      </c>
      <c r="M102" s="968">
        <f>[2]ｸﾗﾐ!M69</f>
        <v>0.33</v>
      </c>
      <c r="N102" s="968">
        <f>[2]ｸﾗﾐ!N69</f>
        <v>0.16</v>
      </c>
      <c r="O102" s="968">
        <f>[2]ｸﾗﾐ!O69</f>
        <v>0.08</v>
      </c>
      <c r="P102" s="968">
        <f>[2]ｸﾗﾐ!P69</f>
        <v>0.16</v>
      </c>
      <c r="Q102" s="968">
        <f>[2]ｸﾗﾐ!Q69</f>
        <v>0</v>
      </c>
      <c r="R102" s="968">
        <f>[2]ｸﾗﾐ!R69</f>
        <v>0</v>
      </c>
      <c r="S102" s="968">
        <f>[2]ｸﾗﾐ!S69</f>
        <v>0.08</v>
      </c>
    </row>
    <row r="103" spans="2:19" x14ac:dyDescent="0.15">
      <c r="B103" s="789" t="s">
        <v>66</v>
      </c>
      <c r="C103" s="892">
        <f>C102/C102</f>
        <v>1</v>
      </c>
      <c r="D103" s="892">
        <f>D102/C102</f>
        <v>0</v>
      </c>
      <c r="E103" s="892">
        <f>E102/C102</f>
        <v>0</v>
      </c>
      <c r="F103" s="892">
        <f>F102/C102</f>
        <v>0</v>
      </c>
      <c r="G103" s="892">
        <f>G102/C102</f>
        <v>0</v>
      </c>
      <c r="H103" s="892">
        <f>H102/C102</f>
        <v>6.2214089661482168E-2</v>
      </c>
      <c r="I103" s="892">
        <f>I102/C102</f>
        <v>0.28179322964318393</v>
      </c>
      <c r="J103" s="892">
        <f>J102/C102</f>
        <v>0.32021957913998172</v>
      </c>
      <c r="K103" s="892">
        <f>K102/C102</f>
        <v>0.17566331198536139</v>
      </c>
      <c r="L103" s="892">
        <f>L102/C102</f>
        <v>8.5086916742909427E-2</v>
      </c>
      <c r="M103" s="892">
        <f>M102/C102</f>
        <v>3.0192131747483992E-2</v>
      </c>
      <c r="N103" s="892">
        <f>N102/C102</f>
        <v>1.463860933211345E-2</v>
      </c>
      <c r="O103" s="892">
        <f>O102/C102</f>
        <v>7.319304666056725E-3</v>
      </c>
      <c r="P103" s="892">
        <f>P102/C102</f>
        <v>1.463860933211345E-2</v>
      </c>
      <c r="Q103" s="892">
        <f>Q102/C102</f>
        <v>0</v>
      </c>
      <c r="R103" s="892">
        <f>R102/C102</f>
        <v>0</v>
      </c>
      <c r="S103" s="892">
        <f>S102/C102</f>
        <v>7.319304666056725E-3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令和8年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1">D4</f>
        <v>0歳</v>
      </c>
      <c r="E114" s="564" t="str">
        <f t="shared" si="41"/>
        <v>1-4</v>
      </c>
      <c r="F114" s="564" t="str">
        <f t="shared" si="41"/>
        <v>5-9</v>
      </c>
      <c r="G114" s="564" t="str">
        <f t="shared" si="41"/>
        <v>10-14</v>
      </c>
      <c r="H114" s="564" t="str">
        <f t="shared" si="41"/>
        <v>15-19</v>
      </c>
      <c r="I114" s="564" t="str">
        <f t="shared" si="41"/>
        <v>20-24</v>
      </c>
      <c r="J114" s="564" t="str">
        <f t="shared" si="41"/>
        <v>25-29</v>
      </c>
      <c r="K114" s="564" t="str">
        <f t="shared" si="41"/>
        <v>30-34</v>
      </c>
      <c r="L114" s="564" t="str">
        <f t="shared" si="41"/>
        <v>35-39</v>
      </c>
      <c r="M114" s="564" t="str">
        <f t="shared" si="41"/>
        <v>40-44</v>
      </c>
      <c r="N114" s="564" t="str">
        <f t="shared" si="41"/>
        <v>45-49</v>
      </c>
      <c r="O114" s="565" t="str">
        <f t="shared" si="41"/>
        <v>50-54</v>
      </c>
      <c r="P114" s="565" t="str">
        <f t="shared" si="41"/>
        <v>55-59</v>
      </c>
      <c r="Q114" s="565" t="str">
        <f t="shared" si="41"/>
        <v>60-64</v>
      </c>
      <c r="R114" s="565" t="str">
        <f t="shared" si="41"/>
        <v>65-69</v>
      </c>
      <c r="S114" s="566" t="str">
        <f t="shared" si="41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2">SUM(D115:S115)</f>
        <v>2279</v>
      </c>
      <c r="D115" s="632">
        <f t="shared" ref="D115:S115" si="43">SUM(D149,D183)</f>
        <v>0</v>
      </c>
      <c r="E115" s="632">
        <f t="shared" si="43"/>
        <v>0</v>
      </c>
      <c r="F115" s="632">
        <f t="shared" si="43"/>
        <v>0</v>
      </c>
      <c r="G115" s="632">
        <f t="shared" si="43"/>
        <v>1</v>
      </c>
      <c r="H115" s="632">
        <f t="shared" si="43"/>
        <v>229</v>
      </c>
      <c r="I115" s="632">
        <f t="shared" si="43"/>
        <v>643</v>
      </c>
      <c r="J115" s="632">
        <f t="shared" si="43"/>
        <v>527</v>
      </c>
      <c r="K115" s="632">
        <f t="shared" si="43"/>
        <v>293</v>
      </c>
      <c r="L115" s="632">
        <f t="shared" si="43"/>
        <v>198</v>
      </c>
      <c r="M115" s="632">
        <f t="shared" si="43"/>
        <v>154</v>
      </c>
      <c r="N115" s="632">
        <f t="shared" si="43"/>
        <v>89</v>
      </c>
      <c r="O115" s="632">
        <f t="shared" si="43"/>
        <v>70</v>
      </c>
      <c r="P115" s="632">
        <f t="shared" si="43"/>
        <v>45</v>
      </c>
      <c r="Q115" s="632">
        <f t="shared" si="43"/>
        <v>13</v>
      </c>
      <c r="R115" s="632">
        <f t="shared" si="43"/>
        <v>11</v>
      </c>
      <c r="S115" s="633">
        <f t="shared" si="43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4">SUM(Z115:AJ115)</f>
        <v>2279</v>
      </c>
      <c r="Z115" s="518">
        <f>SUM(D115:F115)</f>
        <v>0</v>
      </c>
      <c r="AA115" s="518">
        <f t="shared" ref="AA115:AA126" si="45">G115</f>
        <v>1</v>
      </c>
      <c r="AB115" s="518">
        <f t="shared" ref="AB115:AB126" si="46">H115</f>
        <v>229</v>
      </c>
      <c r="AC115" s="518">
        <f t="shared" ref="AC115:AC126" si="47">I115</f>
        <v>643</v>
      </c>
      <c r="AD115" s="518">
        <f t="shared" ref="AD115:AD126" si="48">J115</f>
        <v>527</v>
      </c>
      <c r="AE115" s="518">
        <f t="shared" ref="AE115:AE126" si="49">K115</f>
        <v>293</v>
      </c>
      <c r="AF115" s="518">
        <f t="shared" ref="AF115:AF126" si="50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.25" x14ac:dyDescent="0.15">
      <c r="B116" s="569" t="s">
        <v>83</v>
      </c>
      <c r="C116" s="570">
        <f t="shared" si="42"/>
        <v>2124</v>
      </c>
      <c r="D116" s="621">
        <f t="shared" ref="D116:S116" si="51">SUM(D150,D184)</f>
        <v>0</v>
      </c>
      <c r="E116" s="621">
        <f t="shared" si="51"/>
        <v>0</v>
      </c>
      <c r="F116" s="621">
        <f t="shared" si="51"/>
        <v>0</v>
      </c>
      <c r="G116" s="621">
        <f t="shared" si="51"/>
        <v>8</v>
      </c>
      <c r="H116" s="621">
        <f>SUM(H150,H184)</f>
        <v>174</v>
      </c>
      <c r="I116" s="621">
        <f t="shared" si="51"/>
        <v>621</v>
      </c>
      <c r="J116" s="622">
        <f t="shared" si="51"/>
        <v>491</v>
      </c>
      <c r="K116" s="622">
        <f t="shared" si="51"/>
        <v>288</v>
      </c>
      <c r="L116" s="621">
        <f t="shared" si="51"/>
        <v>206</v>
      </c>
      <c r="M116" s="621">
        <f t="shared" si="51"/>
        <v>127</v>
      </c>
      <c r="N116" s="621">
        <f t="shared" si="51"/>
        <v>85</v>
      </c>
      <c r="O116" s="621">
        <f t="shared" si="51"/>
        <v>62</v>
      </c>
      <c r="P116" s="621">
        <f t="shared" si="51"/>
        <v>25</v>
      </c>
      <c r="Q116" s="621">
        <f t="shared" si="51"/>
        <v>18</v>
      </c>
      <c r="R116" s="621">
        <f t="shared" si="51"/>
        <v>9</v>
      </c>
      <c r="S116" s="634">
        <f t="shared" si="51"/>
        <v>10</v>
      </c>
      <c r="U116">
        <v>2124</v>
      </c>
      <c r="V116">
        <f t="shared" ref="V116:V126" si="52">C116-U116</f>
        <v>0</v>
      </c>
      <c r="X116" s="520" t="s">
        <v>83</v>
      </c>
      <c r="Y116" s="521">
        <f t="shared" si="44"/>
        <v>2124</v>
      </c>
      <c r="Z116" s="451">
        <f t="shared" ref="Z116:Z126" si="53">SUM(D116:F116)</f>
        <v>0</v>
      </c>
      <c r="AA116" s="451">
        <f t="shared" si="45"/>
        <v>8</v>
      </c>
      <c r="AB116" s="451">
        <f t="shared" si="46"/>
        <v>174</v>
      </c>
      <c r="AC116" s="451">
        <f t="shared" si="47"/>
        <v>621</v>
      </c>
      <c r="AD116" s="522">
        <f t="shared" si="48"/>
        <v>491</v>
      </c>
      <c r="AE116" s="522">
        <f t="shared" si="49"/>
        <v>288</v>
      </c>
      <c r="AF116" s="522">
        <f t="shared" si="50"/>
        <v>206</v>
      </c>
      <c r="AG116" s="451">
        <f t="shared" ref="AG116:AG126" si="54">SUM(M116:N116)</f>
        <v>212</v>
      </c>
      <c r="AH116" s="451">
        <f t="shared" ref="AH116:AH126" si="55">SUM(O116:P116)</f>
        <v>87</v>
      </c>
      <c r="AI116" s="451">
        <f t="shared" ref="AI116:AI126" si="56">SUM(Q116:R116)</f>
        <v>27</v>
      </c>
      <c r="AJ116" s="643">
        <f t="shared" ref="AJ116:AJ126" si="57">S116</f>
        <v>10</v>
      </c>
    </row>
    <row r="117" spans="2:36" ht="14.25" x14ac:dyDescent="0.15">
      <c r="B117" s="571" t="s">
        <v>84</v>
      </c>
      <c r="C117" s="570">
        <f t="shared" si="42"/>
        <v>2293</v>
      </c>
      <c r="D117" s="624">
        <f t="shared" ref="D117:S117" si="58">SUM(D151,D185)</f>
        <v>0</v>
      </c>
      <c r="E117" s="624">
        <f t="shared" si="58"/>
        <v>1</v>
      </c>
      <c r="F117" s="624">
        <f t="shared" si="58"/>
        <v>0</v>
      </c>
      <c r="G117" s="624">
        <f t="shared" si="58"/>
        <v>3</v>
      </c>
      <c r="H117" s="624">
        <f t="shared" si="58"/>
        <v>201</v>
      </c>
      <c r="I117" s="624">
        <f t="shared" si="58"/>
        <v>678</v>
      </c>
      <c r="J117" s="624">
        <f t="shared" si="58"/>
        <v>539</v>
      </c>
      <c r="K117" s="624">
        <f t="shared" si="58"/>
        <v>317</v>
      </c>
      <c r="L117" s="624">
        <f t="shared" si="58"/>
        <v>215</v>
      </c>
      <c r="M117" s="624">
        <f t="shared" si="58"/>
        <v>124</v>
      </c>
      <c r="N117" s="624">
        <f t="shared" si="58"/>
        <v>83</v>
      </c>
      <c r="O117" s="624">
        <f t="shared" si="58"/>
        <v>48</v>
      </c>
      <c r="P117" s="624">
        <f t="shared" si="58"/>
        <v>45</v>
      </c>
      <c r="Q117" s="624">
        <f t="shared" si="58"/>
        <v>18</v>
      </c>
      <c r="R117" s="624">
        <f t="shared" si="58"/>
        <v>14</v>
      </c>
      <c r="S117" s="635">
        <f t="shared" si="58"/>
        <v>7</v>
      </c>
      <c r="U117">
        <v>2293</v>
      </c>
      <c r="V117">
        <f t="shared" si="52"/>
        <v>0</v>
      </c>
      <c r="X117" s="523" t="s">
        <v>84</v>
      </c>
      <c r="Y117" s="524">
        <f t="shared" si="44"/>
        <v>2293</v>
      </c>
      <c r="Z117" s="525">
        <f t="shared" si="53"/>
        <v>1</v>
      </c>
      <c r="AA117" s="525">
        <f t="shared" si="45"/>
        <v>3</v>
      </c>
      <c r="AB117" s="525">
        <f t="shared" si="46"/>
        <v>201</v>
      </c>
      <c r="AC117" s="525">
        <f t="shared" si="47"/>
        <v>678</v>
      </c>
      <c r="AD117" s="525">
        <f t="shared" si="48"/>
        <v>539</v>
      </c>
      <c r="AE117" s="525">
        <f t="shared" si="49"/>
        <v>317</v>
      </c>
      <c r="AF117" s="525">
        <f t="shared" si="50"/>
        <v>215</v>
      </c>
      <c r="AG117" s="525">
        <f t="shared" si="54"/>
        <v>207</v>
      </c>
      <c r="AH117" s="525">
        <f t="shared" si="55"/>
        <v>93</v>
      </c>
      <c r="AI117" s="525">
        <f t="shared" si="56"/>
        <v>32</v>
      </c>
      <c r="AJ117" s="644">
        <f t="shared" si="57"/>
        <v>7</v>
      </c>
    </row>
    <row r="118" spans="2:36" ht="14.25" x14ac:dyDescent="0.15">
      <c r="B118" s="572" t="s">
        <v>85</v>
      </c>
      <c r="C118" s="570">
        <f t="shared" si="42"/>
        <v>2102</v>
      </c>
      <c r="D118" s="626">
        <f t="shared" ref="D118:S118" si="59">SUM(D152,D186)</f>
        <v>0</v>
      </c>
      <c r="E118" s="626">
        <f t="shared" si="59"/>
        <v>0</v>
      </c>
      <c r="F118" s="626">
        <f t="shared" si="59"/>
        <v>0</v>
      </c>
      <c r="G118" s="626">
        <f t="shared" si="59"/>
        <v>4</v>
      </c>
      <c r="H118" s="626">
        <f t="shared" si="59"/>
        <v>209</v>
      </c>
      <c r="I118" s="626">
        <f t="shared" si="59"/>
        <v>596</v>
      </c>
      <c r="J118" s="626">
        <f t="shared" si="59"/>
        <v>493</v>
      </c>
      <c r="K118" s="626">
        <f t="shared" si="59"/>
        <v>284</v>
      </c>
      <c r="L118" s="626">
        <f t="shared" si="59"/>
        <v>205</v>
      </c>
      <c r="M118" s="626">
        <f t="shared" si="59"/>
        <v>123</v>
      </c>
      <c r="N118" s="626">
        <f t="shared" si="59"/>
        <v>76</v>
      </c>
      <c r="O118" s="626">
        <f t="shared" si="59"/>
        <v>55</v>
      </c>
      <c r="P118" s="626">
        <f t="shared" si="59"/>
        <v>31</v>
      </c>
      <c r="Q118" s="626">
        <f t="shared" si="59"/>
        <v>16</v>
      </c>
      <c r="R118" s="626">
        <f t="shared" si="59"/>
        <v>5</v>
      </c>
      <c r="S118" s="636">
        <f t="shared" si="59"/>
        <v>5</v>
      </c>
      <c r="U118">
        <v>2102</v>
      </c>
      <c r="V118">
        <f t="shared" si="52"/>
        <v>0</v>
      </c>
      <c r="X118" s="527" t="s">
        <v>85</v>
      </c>
      <c r="Y118" s="528">
        <f t="shared" si="44"/>
        <v>2102</v>
      </c>
      <c r="Z118" s="103">
        <f t="shared" si="53"/>
        <v>0</v>
      </c>
      <c r="AA118" s="103">
        <f t="shared" si="45"/>
        <v>4</v>
      </c>
      <c r="AB118" s="103">
        <f t="shared" si="46"/>
        <v>209</v>
      </c>
      <c r="AC118" s="103">
        <f t="shared" si="47"/>
        <v>596</v>
      </c>
      <c r="AD118" s="103">
        <f t="shared" si="48"/>
        <v>493</v>
      </c>
      <c r="AE118" s="103">
        <f t="shared" si="49"/>
        <v>284</v>
      </c>
      <c r="AF118" s="103">
        <f t="shared" si="50"/>
        <v>205</v>
      </c>
      <c r="AG118" s="103">
        <f t="shared" si="54"/>
        <v>199</v>
      </c>
      <c r="AH118" s="103">
        <f t="shared" si="55"/>
        <v>86</v>
      </c>
      <c r="AI118" s="103">
        <f t="shared" si="56"/>
        <v>21</v>
      </c>
      <c r="AJ118" s="645">
        <f t="shared" si="57"/>
        <v>5</v>
      </c>
    </row>
    <row r="119" spans="2:36" ht="14.25" x14ac:dyDescent="0.15">
      <c r="B119" s="569" t="s">
        <v>86</v>
      </c>
      <c r="C119" s="570">
        <f t="shared" si="42"/>
        <v>2188</v>
      </c>
      <c r="D119" s="621">
        <f t="shared" ref="D119:S119" si="60">SUM(D153,D187)</f>
        <v>0</v>
      </c>
      <c r="E119" s="621">
        <f t="shared" si="60"/>
        <v>0</v>
      </c>
      <c r="F119" s="621">
        <f t="shared" si="60"/>
        <v>0</v>
      </c>
      <c r="G119" s="621">
        <f t="shared" si="60"/>
        <v>4</v>
      </c>
      <c r="H119" s="621">
        <f t="shared" si="60"/>
        <v>236</v>
      </c>
      <c r="I119" s="621">
        <f t="shared" si="60"/>
        <v>691</v>
      </c>
      <c r="J119" s="622">
        <f t="shared" si="60"/>
        <v>473</v>
      </c>
      <c r="K119" s="622">
        <f t="shared" si="60"/>
        <v>297</v>
      </c>
      <c r="L119" s="621">
        <f t="shared" si="60"/>
        <v>169</v>
      </c>
      <c r="M119" s="621">
        <f t="shared" si="60"/>
        <v>121</v>
      </c>
      <c r="N119" s="621">
        <f t="shared" si="60"/>
        <v>89</v>
      </c>
      <c r="O119" s="621">
        <f t="shared" si="60"/>
        <v>53</v>
      </c>
      <c r="P119" s="621">
        <f t="shared" si="60"/>
        <v>27</v>
      </c>
      <c r="Q119" s="621">
        <f t="shared" si="60"/>
        <v>20</v>
      </c>
      <c r="R119" s="621">
        <f t="shared" si="60"/>
        <v>7</v>
      </c>
      <c r="S119" s="634">
        <f t="shared" si="60"/>
        <v>1</v>
      </c>
      <c r="U119">
        <v>2188</v>
      </c>
      <c r="V119">
        <f t="shared" si="52"/>
        <v>0</v>
      </c>
      <c r="X119" s="520" t="s">
        <v>86</v>
      </c>
      <c r="Y119" s="529">
        <f t="shared" si="44"/>
        <v>2188</v>
      </c>
      <c r="Z119" s="451">
        <f t="shared" si="53"/>
        <v>0</v>
      </c>
      <c r="AA119" s="451">
        <f t="shared" si="45"/>
        <v>4</v>
      </c>
      <c r="AB119" s="451">
        <f t="shared" si="46"/>
        <v>236</v>
      </c>
      <c r="AC119" s="451">
        <f t="shared" si="47"/>
        <v>691</v>
      </c>
      <c r="AD119" s="522">
        <f t="shared" si="48"/>
        <v>473</v>
      </c>
      <c r="AE119" s="522">
        <f t="shared" si="49"/>
        <v>297</v>
      </c>
      <c r="AF119" s="522">
        <f t="shared" si="50"/>
        <v>169</v>
      </c>
      <c r="AG119" s="451">
        <f t="shared" si="54"/>
        <v>210</v>
      </c>
      <c r="AH119" s="451">
        <f t="shared" si="55"/>
        <v>80</v>
      </c>
      <c r="AI119" s="451">
        <f t="shared" si="56"/>
        <v>27</v>
      </c>
      <c r="AJ119" s="643">
        <f t="shared" si="57"/>
        <v>1</v>
      </c>
    </row>
    <row r="120" spans="2:36" ht="14.25" x14ac:dyDescent="0.15">
      <c r="B120" s="572" t="s">
        <v>87</v>
      </c>
      <c r="C120" s="570">
        <f t="shared" si="42"/>
        <v>0</v>
      </c>
      <c r="D120" s="628">
        <f t="shared" ref="D120:S120" si="61">SUM(D154,D188)</f>
        <v>0</v>
      </c>
      <c r="E120" s="628">
        <f>SUM(E154,E188)</f>
        <v>0</v>
      </c>
      <c r="F120" s="628">
        <f t="shared" si="61"/>
        <v>0</v>
      </c>
      <c r="G120" s="628">
        <f t="shared" si="61"/>
        <v>0</v>
      </c>
      <c r="H120" s="628">
        <f t="shared" si="61"/>
        <v>0</v>
      </c>
      <c r="I120" s="628">
        <f t="shared" si="61"/>
        <v>0</v>
      </c>
      <c r="J120" s="628">
        <f t="shared" si="61"/>
        <v>0</v>
      </c>
      <c r="K120" s="628">
        <f t="shared" si="61"/>
        <v>0</v>
      </c>
      <c r="L120" s="628">
        <f t="shared" si="61"/>
        <v>0</v>
      </c>
      <c r="M120" s="628">
        <f t="shared" si="61"/>
        <v>0</v>
      </c>
      <c r="N120" s="628">
        <f t="shared" si="61"/>
        <v>0</v>
      </c>
      <c r="O120" s="626">
        <f t="shared" si="61"/>
        <v>0</v>
      </c>
      <c r="P120" s="628">
        <f t="shared" si="61"/>
        <v>0</v>
      </c>
      <c r="Q120" s="628">
        <f t="shared" si="61"/>
        <v>0</v>
      </c>
      <c r="R120" s="628">
        <f t="shared" si="61"/>
        <v>0</v>
      </c>
      <c r="S120" s="637">
        <f t="shared" si="61"/>
        <v>0</v>
      </c>
      <c r="U120">
        <v>0</v>
      </c>
      <c r="V120">
        <f t="shared" si="52"/>
        <v>0</v>
      </c>
      <c r="X120" s="527" t="s">
        <v>87</v>
      </c>
      <c r="Y120" s="530">
        <f t="shared" si="44"/>
        <v>0</v>
      </c>
      <c r="Z120" s="531">
        <f t="shared" si="53"/>
        <v>0</v>
      </c>
      <c r="AA120" s="531">
        <f t="shared" si="45"/>
        <v>0</v>
      </c>
      <c r="AB120" s="531">
        <f t="shared" si="46"/>
        <v>0</v>
      </c>
      <c r="AC120" s="531">
        <f t="shared" si="47"/>
        <v>0</v>
      </c>
      <c r="AD120" s="531">
        <f t="shared" si="48"/>
        <v>0</v>
      </c>
      <c r="AE120" s="531">
        <f t="shared" si="49"/>
        <v>0</v>
      </c>
      <c r="AF120" s="531">
        <f t="shared" si="50"/>
        <v>0</v>
      </c>
      <c r="AG120" s="531">
        <f t="shared" si="54"/>
        <v>0</v>
      </c>
      <c r="AH120" s="531">
        <f t="shared" si="55"/>
        <v>0</v>
      </c>
      <c r="AI120" s="531">
        <f t="shared" si="56"/>
        <v>0</v>
      </c>
      <c r="AJ120" s="645">
        <f t="shared" si="57"/>
        <v>0</v>
      </c>
    </row>
    <row r="121" spans="2:36" ht="14.25" x14ac:dyDescent="0.15">
      <c r="B121" s="569" t="s">
        <v>88</v>
      </c>
      <c r="C121" s="570">
        <f t="shared" si="42"/>
        <v>0</v>
      </c>
      <c r="D121" s="621">
        <f t="shared" ref="D121:S121" si="62">SUM(D155,D189)</f>
        <v>0</v>
      </c>
      <c r="E121" s="621">
        <f t="shared" si="62"/>
        <v>0</v>
      </c>
      <c r="F121" s="621">
        <f t="shared" si="62"/>
        <v>0</v>
      </c>
      <c r="G121" s="621">
        <f t="shared" si="62"/>
        <v>0</v>
      </c>
      <c r="H121" s="621">
        <f t="shared" si="62"/>
        <v>0</v>
      </c>
      <c r="I121" s="621">
        <f t="shared" si="62"/>
        <v>0</v>
      </c>
      <c r="J121" s="621">
        <f t="shared" si="62"/>
        <v>0</v>
      </c>
      <c r="K121" s="621">
        <f t="shared" si="62"/>
        <v>0</v>
      </c>
      <c r="L121" s="621">
        <f t="shared" si="62"/>
        <v>0</v>
      </c>
      <c r="M121" s="621">
        <f t="shared" si="62"/>
        <v>0</v>
      </c>
      <c r="N121" s="621">
        <f t="shared" si="62"/>
        <v>0</v>
      </c>
      <c r="O121" s="621">
        <f t="shared" si="62"/>
        <v>0</v>
      </c>
      <c r="P121" s="621">
        <f t="shared" si="62"/>
        <v>0</v>
      </c>
      <c r="Q121" s="621">
        <f t="shared" si="62"/>
        <v>0</v>
      </c>
      <c r="R121" s="621">
        <f t="shared" si="62"/>
        <v>0</v>
      </c>
      <c r="S121" s="634">
        <f t="shared" si="62"/>
        <v>0</v>
      </c>
      <c r="U121">
        <v>0</v>
      </c>
      <c r="V121">
        <f t="shared" si="52"/>
        <v>0</v>
      </c>
      <c r="X121" s="520" t="s">
        <v>88</v>
      </c>
      <c r="Y121" s="521">
        <f t="shared" si="44"/>
        <v>0</v>
      </c>
      <c r="Z121" s="451">
        <f t="shared" si="53"/>
        <v>0</v>
      </c>
      <c r="AA121" s="451">
        <f t="shared" si="45"/>
        <v>0</v>
      </c>
      <c r="AB121" s="451">
        <f t="shared" si="46"/>
        <v>0</v>
      </c>
      <c r="AC121" s="451">
        <f t="shared" si="47"/>
        <v>0</v>
      </c>
      <c r="AD121" s="451">
        <f t="shared" si="48"/>
        <v>0</v>
      </c>
      <c r="AE121" s="451">
        <f t="shared" si="49"/>
        <v>0</v>
      </c>
      <c r="AF121" s="451">
        <f t="shared" si="50"/>
        <v>0</v>
      </c>
      <c r="AG121" s="451">
        <f t="shared" si="54"/>
        <v>0</v>
      </c>
      <c r="AH121" s="451">
        <f t="shared" si="55"/>
        <v>0</v>
      </c>
      <c r="AI121" s="451">
        <f t="shared" si="56"/>
        <v>0</v>
      </c>
      <c r="AJ121" s="643">
        <f t="shared" si="57"/>
        <v>0</v>
      </c>
    </row>
    <row r="122" spans="2:36" ht="14.25" x14ac:dyDescent="0.15">
      <c r="B122" s="572" t="s">
        <v>89</v>
      </c>
      <c r="C122" s="570">
        <f t="shared" si="42"/>
        <v>0</v>
      </c>
      <c r="D122" s="626">
        <f t="shared" ref="D122:S122" si="63">SUM(D156,D190)</f>
        <v>0</v>
      </c>
      <c r="E122" s="626">
        <f t="shared" si="63"/>
        <v>0</v>
      </c>
      <c r="F122" s="626">
        <f t="shared" si="63"/>
        <v>0</v>
      </c>
      <c r="G122" s="626">
        <f t="shared" si="63"/>
        <v>0</v>
      </c>
      <c r="H122" s="626">
        <f t="shared" si="63"/>
        <v>0</v>
      </c>
      <c r="I122" s="626">
        <f t="shared" si="63"/>
        <v>0</v>
      </c>
      <c r="J122" s="626">
        <f t="shared" si="63"/>
        <v>0</v>
      </c>
      <c r="K122" s="626">
        <f t="shared" si="63"/>
        <v>0</v>
      </c>
      <c r="L122" s="626">
        <f t="shared" si="63"/>
        <v>0</v>
      </c>
      <c r="M122" s="626">
        <f t="shared" si="63"/>
        <v>0</v>
      </c>
      <c r="N122" s="626">
        <f t="shared" si="63"/>
        <v>0</v>
      </c>
      <c r="O122" s="626">
        <f t="shared" si="63"/>
        <v>0</v>
      </c>
      <c r="P122" s="626">
        <f t="shared" si="63"/>
        <v>0</v>
      </c>
      <c r="Q122" s="626">
        <f t="shared" si="63"/>
        <v>0</v>
      </c>
      <c r="R122" s="626">
        <f t="shared" si="63"/>
        <v>0</v>
      </c>
      <c r="S122" s="636">
        <f t="shared" si="63"/>
        <v>0</v>
      </c>
      <c r="U122">
        <v>0</v>
      </c>
      <c r="V122">
        <f t="shared" si="52"/>
        <v>0</v>
      </c>
      <c r="X122" s="527" t="s">
        <v>89</v>
      </c>
      <c r="Y122" s="528">
        <f t="shared" si="44"/>
        <v>0</v>
      </c>
      <c r="Z122" s="103">
        <f t="shared" si="53"/>
        <v>0</v>
      </c>
      <c r="AA122" s="103">
        <f t="shared" si="45"/>
        <v>0</v>
      </c>
      <c r="AB122" s="103">
        <f t="shared" si="46"/>
        <v>0</v>
      </c>
      <c r="AC122" s="103">
        <f t="shared" si="47"/>
        <v>0</v>
      </c>
      <c r="AD122" s="103">
        <f t="shared" si="48"/>
        <v>0</v>
      </c>
      <c r="AE122" s="103">
        <f t="shared" si="49"/>
        <v>0</v>
      </c>
      <c r="AF122" s="103">
        <f t="shared" si="50"/>
        <v>0</v>
      </c>
      <c r="AG122" s="103">
        <f t="shared" si="54"/>
        <v>0</v>
      </c>
      <c r="AH122" s="103">
        <f t="shared" si="55"/>
        <v>0</v>
      </c>
      <c r="AI122" s="103">
        <f t="shared" si="56"/>
        <v>0</v>
      </c>
      <c r="AJ122" s="645">
        <f t="shared" si="57"/>
        <v>0</v>
      </c>
    </row>
    <row r="123" spans="2:36" ht="14.25" x14ac:dyDescent="0.15">
      <c r="B123" s="569" t="s">
        <v>90</v>
      </c>
      <c r="C123" s="570">
        <f t="shared" si="42"/>
        <v>0</v>
      </c>
      <c r="D123" s="621">
        <f t="shared" ref="D123:S123" si="64">SUM(D157,D191)</f>
        <v>0</v>
      </c>
      <c r="E123" s="621">
        <f t="shared" si="64"/>
        <v>0</v>
      </c>
      <c r="F123" s="621">
        <f t="shared" si="64"/>
        <v>0</v>
      </c>
      <c r="G123" s="622">
        <f t="shared" si="64"/>
        <v>0</v>
      </c>
      <c r="H123" s="622">
        <f t="shared" si="64"/>
        <v>0</v>
      </c>
      <c r="I123" s="622">
        <f t="shared" si="64"/>
        <v>0</v>
      </c>
      <c r="J123" s="621">
        <f t="shared" si="64"/>
        <v>0</v>
      </c>
      <c r="K123" s="621">
        <f t="shared" si="64"/>
        <v>0</v>
      </c>
      <c r="L123" s="621">
        <f t="shared" si="64"/>
        <v>0</v>
      </c>
      <c r="M123" s="621">
        <f t="shared" si="64"/>
        <v>0</v>
      </c>
      <c r="N123" s="621">
        <f t="shared" si="64"/>
        <v>0</v>
      </c>
      <c r="O123" s="630">
        <f t="shared" si="64"/>
        <v>0</v>
      </c>
      <c r="P123" s="621">
        <f t="shared" si="64"/>
        <v>0</v>
      </c>
      <c r="Q123" s="621">
        <f t="shared" si="64"/>
        <v>0</v>
      </c>
      <c r="R123" s="621">
        <f t="shared" si="64"/>
        <v>0</v>
      </c>
      <c r="S123" s="634">
        <f t="shared" si="64"/>
        <v>0</v>
      </c>
      <c r="U123">
        <v>0</v>
      </c>
      <c r="V123">
        <f t="shared" si="52"/>
        <v>0</v>
      </c>
      <c r="X123" s="520" t="s">
        <v>90</v>
      </c>
      <c r="Y123" s="521">
        <f t="shared" si="44"/>
        <v>0</v>
      </c>
      <c r="Z123" s="451">
        <f t="shared" si="53"/>
        <v>0</v>
      </c>
      <c r="AA123" s="522">
        <f t="shared" si="45"/>
        <v>0</v>
      </c>
      <c r="AB123" s="522">
        <f t="shared" si="46"/>
        <v>0</v>
      </c>
      <c r="AC123" s="522">
        <f t="shared" si="47"/>
        <v>0</v>
      </c>
      <c r="AD123" s="451">
        <f t="shared" si="48"/>
        <v>0</v>
      </c>
      <c r="AE123" s="451">
        <f t="shared" si="49"/>
        <v>0</v>
      </c>
      <c r="AF123" s="451">
        <f t="shared" si="50"/>
        <v>0</v>
      </c>
      <c r="AG123" s="451">
        <f t="shared" si="54"/>
        <v>0</v>
      </c>
      <c r="AH123" s="451">
        <f t="shared" si="55"/>
        <v>0</v>
      </c>
      <c r="AI123" s="451">
        <f t="shared" si="56"/>
        <v>0</v>
      </c>
      <c r="AJ123" s="646">
        <f t="shared" si="57"/>
        <v>0</v>
      </c>
    </row>
    <row r="124" spans="2:36" ht="14.25" x14ac:dyDescent="0.15">
      <c r="B124" s="572" t="s">
        <v>91</v>
      </c>
      <c r="C124" s="570">
        <f t="shared" si="42"/>
        <v>0</v>
      </c>
      <c r="D124" s="626">
        <f t="shared" ref="D124:S124" si="65">SUM(D158,D192)</f>
        <v>0</v>
      </c>
      <c r="E124" s="626">
        <f t="shared" si="65"/>
        <v>0</v>
      </c>
      <c r="F124" s="626">
        <f t="shared" si="65"/>
        <v>0</v>
      </c>
      <c r="G124" s="631">
        <f t="shared" si="65"/>
        <v>0</v>
      </c>
      <c r="H124" s="631">
        <f t="shared" si="65"/>
        <v>0</v>
      </c>
      <c r="I124" s="631">
        <f t="shared" si="65"/>
        <v>0</v>
      </c>
      <c r="J124" s="626">
        <f t="shared" si="65"/>
        <v>0</v>
      </c>
      <c r="K124" s="626">
        <f t="shared" si="65"/>
        <v>0</v>
      </c>
      <c r="L124" s="626">
        <f t="shared" si="65"/>
        <v>0</v>
      </c>
      <c r="M124" s="626">
        <f t="shared" si="65"/>
        <v>0</v>
      </c>
      <c r="N124" s="626">
        <f t="shared" si="65"/>
        <v>0</v>
      </c>
      <c r="O124" s="628">
        <f t="shared" si="65"/>
        <v>0</v>
      </c>
      <c r="P124" s="626">
        <f t="shared" si="65"/>
        <v>0</v>
      </c>
      <c r="Q124" s="626">
        <f t="shared" si="65"/>
        <v>0</v>
      </c>
      <c r="R124" s="626">
        <f t="shared" si="65"/>
        <v>0</v>
      </c>
      <c r="S124" s="636">
        <f t="shared" si="65"/>
        <v>0</v>
      </c>
      <c r="U124">
        <v>0</v>
      </c>
      <c r="V124">
        <f t="shared" si="52"/>
        <v>0</v>
      </c>
      <c r="X124" s="527" t="s">
        <v>91</v>
      </c>
      <c r="Y124" s="528">
        <f t="shared" si="44"/>
        <v>0</v>
      </c>
      <c r="Z124" s="103">
        <f t="shared" si="53"/>
        <v>0</v>
      </c>
      <c r="AA124" s="104">
        <f t="shared" si="45"/>
        <v>0</v>
      </c>
      <c r="AB124" s="104">
        <f t="shared" si="46"/>
        <v>0</v>
      </c>
      <c r="AC124" s="104">
        <f t="shared" si="47"/>
        <v>0</v>
      </c>
      <c r="AD124" s="103">
        <f t="shared" si="48"/>
        <v>0</v>
      </c>
      <c r="AE124" s="103">
        <f t="shared" si="49"/>
        <v>0</v>
      </c>
      <c r="AF124" s="103">
        <f t="shared" si="50"/>
        <v>0</v>
      </c>
      <c r="AG124" s="103">
        <f t="shared" si="54"/>
        <v>0</v>
      </c>
      <c r="AH124" s="103">
        <f t="shared" si="55"/>
        <v>0</v>
      </c>
      <c r="AI124" s="103">
        <f t="shared" si="56"/>
        <v>0</v>
      </c>
      <c r="AJ124" s="647">
        <f t="shared" si="57"/>
        <v>0</v>
      </c>
    </row>
    <row r="125" spans="2:36" ht="14.25" x14ac:dyDescent="0.15">
      <c r="B125" s="569" t="s">
        <v>92</v>
      </c>
      <c r="C125" s="570">
        <f t="shared" si="42"/>
        <v>0</v>
      </c>
      <c r="D125" s="621">
        <f t="shared" ref="D125:S125" si="66">SUM(D159,D193)</f>
        <v>0</v>
      </c>
      <c r="E125" s="621">
        <f t="shared" si="66"/>
        <v>0</v>
      </c>
      <c r="F125" s="621">
        <f t="shared" si="66"/>
        <v>0</v>
      </c>
      <c r="G125" s="621">
        <f t="shared" si="66"/>
        <v>0</v>
      </c>
      <c r="H125" s="621">
        <f t="shared" si="66"/>
        <v>0</v>
      </c>
      <c r="I125" s="621">
        <f t="shared" si="66"/>
        <v>0</v>
      </c>
      <c r="J125" s="621">
        <f t="shared" si="66"/>
        <v>0</v>
      </c>
      <c r="K125" s="621">
        <f t="shared" si="66"/>
        <v>0</v>
      </c>
      <c r="L125" s="621">
        <f t="shared" si="66"/>
        <v>0</v>
      </c>
      <c r="M125" s="621">
        <f t="shared" si="66"/>
        <v>0</v>
      </c>
      <c r="N125" s="621">
        <f t="shared" si="66"/>
        <v>0</v>
      </c>
      <c r="O125" s="621">
        <f t="shared" si="66"/>
        <v>0</v>
      </c>
      <c r="P125" s="621">
        <f t="shared" si="66"/>
        <v>0</v>
      </c>
      <c r="Q125" s="621">
        <f t="shared" si="66"/>
        <v>0</v>
      </c>
      <c r="R125" s="621">
        <f t="shared" si="66"/>
        <v>0</v>
      </c>
      <c r="S125" s="634">
        <f t="shared" si="66"/>
        <v>0</v>
      </c>
      <c r="U125">
        <v>0</v>
      </c>
      <c r="V125">
        <f t="shared" si="52"/>
        <v>0</v>
      </c>
      <c r="X125" s="520" t="s">
        <v>92</v>
      </c>
      <c r="Y125" s="521">
        <f t="shared" si="44"/>
        <v>0</v>
      </c>
      <c r="Z125" s="451">
        <f t="shared" si="53"/>
        <v>0</v>
      </c>
      <c r="AA125" s="451">
        <f t="shared" si="45"/>
        <v>0</v>
      </c>
      <c r="AB125" s="451">
        <f t="shared" si="46"/>
        <v>0</v>
      </c>
      <c r="AC125" s="451">
        <f t="shared" si="47"/>
        <v>0</v>
      </c>
      <c r="AD125" s="451">
        <f t="shared" si="48"/>
        <v>0</v>
      </c>
      <c r="AE125" s="451">
        <f t="shared" si="49"/>
        <v>0</v>
      </c>
      <c r="AF125" s="451">
        <f t="shared" si="50"/>
        <v>0</v>
      </c>
      <c r="AG125" s="451">
        <f t="shared" si="54"/>
        <v>0</v>
      </c>
      <c r="AH125" s="451">
        <f t="shared" si="55"/>
        <v>0</v>
      </c>
      <c r="AI125" s="451">
        <f t="shared" si="56"/>
        <v>0</v>
      </c>
      <c r="AJ125" s="643">
        <f t="shared" si="57"/>
        <v>0</v>
      </c>
    </row>
    <row r="126" spans="2:36" ht="15" thickBot="1" x14ac:dyDescent="0.2">
      <c r="B126" s="572" t="s">
        <v>93</v>
      </c>
      <c r="C126" s="570">
        <f t="shared" si="42"/>
        <v>0</v>
      </c>
      <c r="D126" s="626">
        <f t="shared" ref="D126:S126" si="67">SUM(D160,D194)</f>
        <v>0</v>
      </c>
      <c r="E126" s="626">
        <f t="shared" si="67"/>
        <v>0</v>
      </c>
      <c r="F126" s="626">
        <f t="shared" si="67"/>
        <v>0</v>
      </c>
      <c r="G126" s="626">
        <f t="shared" si="67"/>
        <v>0</v>
      </c>
      <c r="H126" s="626">
        <f t="shared" si="67"/>
        <v>0</v>
      </c>
      <c r="I126" s="626">
        <f t="shared" si="67"/>
        <v>0</v>
      </c>
      <c r="J126" s="626">
        <f t="shared" si="67"/>
        <v>0</v>
      </c>
      <c r="K126" s="626">
        <f t="shared" si="67"/>
        <v>0</v>
      </c>
      <c r="L126" s="626">
        <f t="shared" si="67"/>
        <v>0</v>
      </c>
      <c r="M126" s="626">
        <f t="shared" si="67"/>
        <v>0</v>
      </c>
      <c r="N126" s="626">
        <f t="shared" si="67"/>
        <v>0</v>
      </c>
      <c r="O126" s="626">
        <f t="shared" si="67"/>
        <v>0</v>
      </c>
      <c r="P126" s="626">
        <f t="shared" si="67"/>
        <v>0</v>
      </c>
      <c r="Q126" s="626">
        <f t="shared" si="67"/>
        <v>0</v>
      </c>
      <c r="R126" s="626">
        <f t="shared" si="67"/>
        <v>0</v>
      </c>
      <c r="S126" s="636">
        <f t="shared" si="67"/>
        <v>0</v>
      </c>
      <c r="U126">
        <v>0</v>
      </c>
      <c r="V126">
        <f t="shared" si="52"/>
        <v>0</v>
      </c>
      <c r="X126" s="527" t="s">
        <v>93</v>
      </c>
      <c r="Y126" s="528">
        <f t="shared" si="44"/>
        <v>0</v>
      </c>
      <c r="Z126" s="103">
        <f t="shared" si="53"/>
        <v>0</v>
      </c>
      <c r="AA126" s="103">
        <f t="shared" si="45"/>
        <v>0</v>
      </c>
      <c r="AB126" s="103">
        <f t="shared" si="46"/>
        <v>0</v>
      </c>
      <c r="AC126" s="103">
        <f t="shared" si="47"/>
        <v>0</v>
      </c>
      <c r="AD126" s="103">
        <f t="shared" si="48"/>
        <v>0</v>
      </c>
      <c r="AE126" s="103">
        <f t="shared" si="49"/>
        <v>0</v>
      </c>
      <c r="AF126" s="103">
        <f t="shared" si="50"/>
        <v>0</v>
      </c>
      <c r="AG126" s="103">
        <f t="shared" si="54"/>
        <v>0</v>
      </c>
      <c r="AH126" s="103">
        <f t="shared" si="55"/>
        <v>0</v>
      </c>
      <c r="AI126" s="103">
        <f t="shared" si="56"/>
        <v>0</v>
      </c>
      <c r="AJ126" s="645">
        <f t="shared" si="57"/>
        <v>0</v>
      </c>
    </row>
    <row r="127" spans="2:36" ht="15" thickBot="1" x14ac:dyDescent="0.2">
      <c r="B127" s="426" t="s">
        <v>39</v>
      </c>
      <c r="C127" s="573">
        <f t="shared" ref="C127:S127" si="68">SUM(C115:C126)</f>
        <v>10986</v>
      </c>
      <c r="D127" s="574">
        <f t="shared" si="68"/>
        <v>0</v>
      </c>
      <c r="E127" s="574">
        <f t="shared" si="68"/>
        <v>1</v>
      </c>
      <c r="F127" s="574">
        <f t="shared" si="68"/>
        <v>0</v>
      </c>
      <c r="G127" s="574">
        <f t="shared" si="68"/>
        <v>20</v>
      </c>
      <c r="H127" s="574">
        <f t="shared" si="68"/>
        <v>1049</v>
      </c>
      <c r="I127" s="574">
        <f t="shared" si="68"/>
        <v>3229</v>
      </c>
      <c r="J127" s="574">
        <f t="shared" si="68"/>
        <v>2523</v>
      </c>
      <c r="K127" s="574">
        <f t="shared" si="68"/>
        <v>1479</v>
      </c>
      <c r="L127" s="574">
        <f t="shared" si="68"/>
        <v>993</v>
      </c>
      <c r="M127" s="574">
        <f t="shared" si="68"/>
        <v>649</v>
      </c>
      <c r="N127" s="574">
        <f t="shared" si="68"/>
        <v>422</v>
      </c>
      <c r="O127" s="574">
        <f t="shared" si="68"/>
        <v>288</v>
      </c>
      <c r="P127" s="574">
        <f t="shared" si="68"/>
        <v>173</v>
      </c>
      <c r="Q127" s="574">
        <f t="shared" si="68"/>
        <v>85</v>
      </c>
      <c r="R127" s="574">
        <f t="shared" si="68"/>
        <v>46</v>
      </c>
      <c r="S127" s="575">
        <f t="shared" si="68"/>
        <v>29</v>
      </c>
      <c r="X127" s="94" t="s">
        <v>39</v>
      </c>
      <c r="Y127" s="534">
        <f t="shared" ref="Y127:AJ127" si="69">SUM(Y115:Y126)</f>
        <v>10986</v>
      </c>
      <c r="Z127" s="535">
        <f t="shared" si="69"/>
        <v>1</v>
      </c>
      <c r="AA127" s="535">
        <f t="shared" si="69"/>
        <v>20</v>
      </c>
      <c r="AB127" s="535">
        <f t="shared" si="69"/>
        <v>1049</v>
      </c>
      <c r="AC127" s="535">
        <f t="shared" si="69"/>
        <v>3229</v>
      </c>
      <c r="AD127" s="535">
        <f t="shared" si="69"/>
        <v>2523</v>
      </c>
      <c r="AE127" s="535">
        <f t="shared" si="69"/>
        <v>1479</v>
      </c>
      <c r="AF127" s="535">
        <f t="shared" si="69"/>
        <v>993</v>
      </c>
      <c r="AG127" s="535">
        <f t="shared" si="69"/>
        <v>1071</v>
      </c>
      <c r="AH127" s="535">
        <f t="shared" si="69"/>
        <v>461</v>
      </c>
      <c r="AI127" s="535">
        <f t="shared" si="69"/>
        <v>131</v>
      </c>
      <c r="AJ127" s="648">
        <f t="shared" si="69"/>
        <v>29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9.1024940833788455E-5</v>
      </c>
      <c r="F128" s="578">
        <f>F127/C127</f>
        <v>0</v>
      </c>
      <c r="G128" s="578">
        <f>G127/C127</f>
        <v>1.8204988166757691E-3</v>
      </c>
      <c r="H128" s="578">
        <f>H127/C127</f>
        <v>9.5485162934644097E-2</v>
      </c>
      <c r="I128" s="578">
        <f>I127/C127</f>
        <v>0.29391953395230291</v>
      </c>
      <c r="J128" s="578">
        <f>J127/C127</f>
        <v>0.22965592572364829</v>
      </c>
      <c r="K128" s="578">
        <f>K127/C127</f>
        <v>0.13462588749317314</v>
      </c>
      <c r="L128" s="578">
        <f>L127/C127</f>
        <v>9.0387766247951945E-2</v>
      </c>
      <c r="M128" s="578">
        <f>M127/C127</f>
        <v>5.9075186601128711E-2</v>
      </c>
      <c r="N128" s="578">
        <f>N127/C127</f>
        <v>3.8412525031858727E-2</v>
      </c>
      <c r="O128" s="578">
        <f>O127/C127</f>
        <v>2.6215182960131075E-2</v>
      </c>
      <c r="P128" s="578">
        <f>P127/C127</f>
        <v>1.5747314764245405E-2</v>
      </c>
      <c r="Q128" s="578">
        <f>Q127/C127</f>
        <v>7.7371199708720188E-3</v>
      </c>
      <c r="R128" s="578">
        <f>R127/C127</f>
        <v>4.1871472783542689E-3</v>
      </c>
      <c r="S128" s="579">
        <f>S127/C127</f>
        <v>2.6397232841798655E-3</v>
      </c>
      <c r="X128" s="537" t="s">
        <v>66</v>
      </c>
      <c r="Y128" s="538">
        <f>Y127/Y127</f>
        <v>1</v>
      </c>
      <c r="Z128" s="539">
        <f>Z127/Y127</f>
        <v>9.1024940833788455E-5</v>
      </c>
      <c r="AA128" s="539">
        <f>AA127/Y127</f>
        <v>1.8204988166757691E-3</v>
      </c>
      <c r="AB128" s="539">
        <f>AB127/Y127</f>
        <v>9.5485162934644097E-2</v>
      </c>
      <c r="AC128" s="539">
        <f>AC127/Y127</f>
        <v>0.29391953395230291</v>
      </c>
      <c r="AD128" s="539">
        <f>AD127/Y127</f>
        <v>0.22965592572364829</v>
      </c>
      <c r="AE128" s="539">
        <f>AE127/Y127</f>
        <v>0.13462588749317314</v>
      </c>
      <c r="AF128" s="539">
        <f>AF127/Y127</f>
        <v>9.0387766247951945E-2</v>
      </c>
      <c r="AG128" s="539">
        <f>AG127/Y127</f>
        <v>9.7487711632987445E-2</v>
      </c>
      <c r="AH128" s="539">
        <f>AH127/Y127</f>
        <v>4.1962497724376477E-2</v>
      </c>
      <c r="AI128" s="539">
        <f>AI127/Y127</f>
        <v>1.1924267249226288E-2</v>
      </c>
      <c r="AJ128" s="539">
        <f>AJ127/Y127</f>
        <v>2.6397232841798655E-3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令和8年　</v>
      </c>
      <c r="C130" t="s">
        <v>198</v>
      </c>
    </row>
    <row r="131" spans="2:23" ht="72.75" thickBot="1" x14ac:dyDescent="0.2">
      <c r="B131" s="896" t="s">
        <v>206</v>
      </c>
      <c r="C131" s="897" t="s">
        <v>67</v>
      </c>
      <c r="D131" s="872" t="str">
        <f t="shared" ref="D131:S131" si="70">D4</f>
        <v>0歳</v>
      </c>
      <c r="E131" s="872" t="str">
        <f t="shared" si="70"/>
        <v>1-4</v>
      </c>
      <c r="F131" s="872" t="str">
        <f t="shared" si="70"/>
        <v>5-9</v>
      </c>
      <c r="G131" s="872" t="str">
        <f t="shared" si="70"/>
        <v>10-14</v>
      </c>
      <c r="H131" s="872" t="str">
        <f t="shared" si="70"/>
        <v>15-19</v>
      </c>
      <c r="I131" s="872" t="str">
        <f t="shared" si="70"/>
        <v>20-24</v>
      </c>
      <c r="J131" s="872" t="str">
        <f t="shared" si="70"/>
        <v>25-29</v>
      </c>
      <c r="K131" s="872" t="str">
        <f t="shared" si="70"/>
        <v>30-34</v>
      </c>
      <c r="L131" s="872" t="str">
        <f t="shared" si="70"/>
        <v>35-39</v>
      </c>
      <c r="M131" s="872" t="str">
        <f t="shared" si="70"/>
        <v>40-44</v>
      </c>
      <c r="N131" s="872" t="str">
        <f t="shared" si="70"/>
        <v>45-49</v>
      </c>
      <c r="O131" s="873" t="str">
        <f t="shared" si="70"/>
        <v>50-54</v>
      </c>
      <c r="P131" s="873" t="str">
        <f t="shared" si="70"/>
        <v>55-59</v>
      </c>
      <c r="Q131" s="873" t="str">
        <f t="shared" si="70"/>
        <v>60-64</v>
      </c>
      <c r="R131" s="873" t="str">
        <f t="shared" si="70"/>
        <v>65-69</v>
      </c>
      <c r="S131" s="873" t="str">
        <f t="shared" si="70"/>
        <v>70-歳</v>
      </c>
    </row>
    <row r="132" spans="2:23" ht="14.25" x14ac:dyDescent="0.15">
      <c r="B132" s="898" t="s">
        <v>82</v>
      </c>
      <c r="C132" s="899">
        <f>[3]ｸﾗﾐ!C74</f>
        <v>2.35</v>
      </c>
      <c r="D132" s="764">
        <f>[3]ｸﾗﾐ!D74</f>
        <v>0</v>
      </c>
      <c r="E132" s="764">
        <f>[3]ｸﾗﾐ!E74</f>
        <v>0</v>
      </c>
      <c r="F132" s="764">
        <f>[3]ｸﾗﾐ!F74</f>
        <v>0</v>
      </c>
      <c r="G132" s="764">
        <f>[3]ｸﾗﾐ!G74</f>
        <v>0</v>
      </c>
      <c r="H132" s="764">
        <f>[3]ｸﾗﾐ!H74</f>
        <v>0.24</v>
      </c>
      <c r="I132" s="764">
        <f>[3]ｸﾗﾐ!I74</f>
        <v>0.66</v>
      </c>
      <c r="J132" s="764">
        <f>[3]ｸﾗﾐ!J74</f>
        <v>0.54</v>
      </c>
      <c r="K132" s="764">
        <f>[3]ｸﾗﾐ!K74</f>
        <v>0.3</v>
      </c>
      <c r="L132" s="764">
        <f>[3]ｸﾗﾐ!L74</f>
        <v>0.2</v>
      </c>
      <c r="M132" s="764">
        <f>[3]ｸﾗﾐ!M74</f>
        <v>0.16</v>
      </c>
      <c r="N132" s="764">
        <f>[3]ｸﾗﾐ!N74</f>
        <v>0.09</v>
      </c>
      <c r="O132" s="764">
        <f>[3]ｸﾗﾐ!O74</f>
        <v>7.0000000000000007E-2</v>
      </c>
      <c r="P132" s="764">
        <f>[3]ｸﾗﾐ!P74</f>
        <v>0.05</v>
      </c>
      <c r="Q132" s="764">
        <f>[3]ｸﾗﾐ!Q74</f>
        <v>0.01</v>
      </c>
      <c r="R132" s="764">
        <f>[3]ｸﾗﾐ!R74</f>
        <v>0.01</v>
      </c>
      <c r="S132" s="764">
        <f>[3]ｸﾗﾐ!S74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.25" x14ac:dyDescent="0.15">
      <c r="B133" s="898" t="s">
        <v>83</v>
      </c>
      <c r="C133" s="899">
        <f>[3]ｸﾗﾐ!C75</f>
        <v>2.17</v>
      </c>
      <c r="D133" s="764">
        <f>[3]ｸﾗﾐ!D75</f>
        <v>0</v>
      </c>
      <c r="E133" s="764">
        <f>[3]ｸﾗﾐ!E75</f>
        <v>0</v>
      </c>
      <c r="F133" s="764">
        <f>[3]ｸﾗﾐ!F75</f>
        <v>0</v>
      </c>
      <c r="G133" s="764">
        <f>[3]ｸﾗﾐ!G75</f>
        <v>0.01</v>
      </c>
      <c r="H133" s="764">
        <f>[3]ｸﾗﾐ!H75</f>
        <v>0.18</v>
      </c>
      <c r="I133" s="764">
        <f>[3]ｸﾗﾐ!I75</f>
        <v>0.63</v>
      </c>
      <c r="J133" s="764">
        <f>[3]ｸﾗﾐ!J75</f>
        <v>0.5</v>
      </c>
      <c r="K133" s="764">
        <f>[3]ｸﾗﾐ!K75</f>
        <v>0.28999999999999998</v>
      </c>
      <c r="L133" s="764">
        <f>[3]ｸﾗﾐ!L75</f>
        <v>0.21</v>
      </c>
      <c r="M133" s="764">
        <f>[3]ｸﾗﾐ!M75</f>
        <v>0.13</v>
      </c>
      <c r="N133" s="764">
        <f>[3]ｸﾗﾐ!N75</f>
        <v>0.09</v>
      </c>
      <c r="O133" s="764">
        <f>[3]ｸﾗﾐ!O75</f>
        <v>0.06</v>
      </c>
      <c r="P133" s="764">
        <f>[3]ｸﾗﾐ!P75</f>
        <v>0.03</v>
      </c>
      <c r="Q133" s="764">
        <f>[3]ｸﾗﾐ!Q75</f>
        <v>0.02</v>
      </c>
      <c r="R133" s="764">
        <f>[3]ｸﾗﾐ!R75</f>
        <v>0.01</v>
      </c>
      <c r="S133" s="764">
        <f>[3]ｸﾗﾐ!S75</f>
        <v>0.01</v>
      </c>
      <c r="U133">
        <v>2.17</v>
      </c>
      <c r="V133" s="710"/>
      <c r="W133" s="712">
        <f t="shared" ref="W133:W143" si="71">C133-U133</f>
        <v>0</v>
      </c>
    </row>
    <row r="134" spans="2:23" ht="14.25" x14ac:dyDescent="0.15">
      <c r="B134" s="898" t="s">
        <v>84</v>
      </c>
      <c r="C134" s="899">
        <f>[3]ｸﾗﾐ!C76</f>
        <v>2.36</v>
      </c>
      <c r="D134" s="764">
        <f>[3]ｸﾗﾐ!D76</f>
        <v>0</v>
      </c>
      <c r="E134" s="764">
        <f>[3]ｸﾗﾐ!E76</f>
        <v>0</v>
      </c>
      <c r="F134" s="764">
        <f>[3]ｸﾗﾐ!F76</f>
        <v>0</v>
      </c>
      <c r="G134" s="764">
        <f>[3]ｸﾗﾐ!G76</f>
        <v>0</v>
      </c>
      <c r="H134" s="764">
        <f>[3]ｸﾗﾐ!H76</f>
        <v>0.21</v>
      </c>
      <c r="I134" s="764">
        <f>[3]ｸﾗﾐ!I76</f>
        <v>0.7</v>
      </c>
      <c r="J134" s="764">
        <f>[3]ｸﾗﾐ!J76</f>
        <v>0.56000000000000005</v>
      </c>
      <c r="K134" s="764">
        <f>[3]ｸﾗﾐ!K76</f>
        <v>0.33</v>
      </c>
      <c r="L134" s="764">
        <f>[3]ｸﾗﾐ!L76</f>
        <v>0.22</v>
      </c>
      <c r="M134" s="764">
        <f>[3]ｸﾗﾐ!M76</f>
        <v>0.13</v>
      </c>
      <c r="N134" s="764">
        <f>[3]ｸﾗﾐ!N76</f>
        <v>0.09</v>
      </c>
      <c r="O134" s="764">
        <f>[3]ｸﾗﾐ!O76</f>
        <v>0.05</v>
      </c>
      <c r="P134" s="764">
        <f>[3]ｸﾗﾐ!P76</f>
        <v>0.05</v>
      </c>
      <c r="Q134" s="764">
        <f>[3]ｸﾗﾐ!Q76</f>
        <v>0.02</v>
      </c>
      <c r="R134" s="764">
        <f>[3]ｸﾗﾐ!R76</f>
        <v>0.01</v>
      </c>
      <c r="S134" s="764">
        <f>[3]ｸﾗﾐ!S76</f>
        <v>0.01</v>
      </c>
      <c r="U134">
        <v>2.36</v>
      </c>
      <c r="V134" s="710"/>
      <c r="W134" s="712">
        <f t="shared" si="71"/>
        <v>0</v>
      </c>
    </row>
    <row r="135" spans="2:23" ht="14.25" x14ac:dyDescent="0.15">
      <c r="B135" s="898" t="s">
        <v>85</v>
      </c>
      <c r="C135" s="899">
        <f>[3]ｸﾗﾐ!C77</f>
        <v>2.2200000000000002</v>
      </c>
      <c r="D135" s="764">
        <f>[3]ｸﾗﾐ!D77</f>
        <v>0</v>
      </c>
      <c r="E135" s="764">
        <f>[3]ｸﾗﾐ!E77</f>
        <v>0</v>
      </c>
      <c r="F135" s="764">
        <f>[3]ｸﾗﾐ!F77</f>
        <v>0</v>
      </c>
      <c r="G135" s="764">
        <f>[3]ｸﾗﾐ!G77</f>
        <v>0</v>
      </c>
      <c r="H135" s="764">
        <f>[3]ｸﾗﾐ!H77</f>
        <v>0.22</v>
      </c>
      <c r="I135" s="764">
        <f>[3]ｸﾗﾐ!I77</f>
        <v>0.63</v>
      </c>
      <c r="J135" s="764">
        <f>[3]ｸﾗﾐ!J77</f>
        <v>0.52</v>
      </c>
      <c r="K135" s="764">
        <f>[3]ｸﾗﾐ!K77</f>
        <v>0.3</v>
      </c>
      <c r="L135" s="764">
        <f>[3]ｸﾗﾐ!L77</f>
        <v>0.22</v>
      </c>
      <c r="M135" s="764">
        <f>[3]ｸﾗﾐ!M77</f>
        <v>0.13</v>
      </c>
      <c r="N135" s="764">
        <f>[3]ｸﾗﾐ!N77</f>
        <v>0.08</v>
      </c>
      <c r="O135" s="764">
        <f>[3]ｸﾗﾐ!O77</f>
        <v>0.06</v>
      </c>
      <c r="P135" s="764">
        <f>[3]ｸﾗﾐ!P77</f>
        <v>0.03</v>
      </c>
      <c r="Q135" s="764">
        <f>[3]ｸﾗﾐ!Q77</f>
        <v>0.02</v>
      </c>
      <c r="R135" s="764">
        <f>[3]ｸﾗﾐ!R77</f>
        <v>0.01</v>
      </c>
      <c r="S135" s="764">
        <f>[3]ｸﾗﾐ!S77</f>
        <v>0.01</v>
      </c>
      <c r="U135">
        <v>2.2200000000000002</v>
      </c>
      <c r="V135" s="710"/>
      <c r="W135" s="712">
        <f t="shared" si="71"/>
        <v>0</v>
      </c>
    </row>
    <row r="136" spans="2:23" ht="14.25" x14ac:dyDescent="0.15">
      <c r="B136" s="898" t="s">
        <v>86</v>
      </c>
      <c r="C136" s="899">
        <f>[3]ｸﾗﾐ!C78</f>
        <v>2.25</v>
      </c>
      <c r="D136" s="764">
        <f>[3]ｸﾗﾐ!D78</f>
        <v>0</v>
      </c>
      <c r="E136" s="764">
        <f>[3]ｸﾗﾐ!E78</f>
        <v>0</v>
      </c>
      <c r="F136" s="764">
        <f>[3]ｸﾗﾐ!F78</f>
        <v>0</v>
      </c>
      <c r="G136" s="764">
        <f>[3]ｸﾗﾐ!G78</f>
        <v>0</v>
      </c>
      <c r="H136" s="764">
        <f>[3]ｸﾗﾐ!H78</f>
        <v>0.24</v>
      </c>
      <c r="I136" s="764">
        <f>[3]ｸﾗﾐ!I78</f>
        <v>0.71</v>
      </c>
      <c r="J136" s="764">
        <f>[3]ｸﾗﾐ!J78</f>
        <v>0.49</v>
      </c>
      <c r="K136" s="764">
        <f>[3]ｸﾗﾐ!K78</f>
        <v>0.31</v>
      </c>
      <c r="L136" s="764">
        <f>[3]ｸﾗﾐ!L78</f>
        <v>0.17</v>
      </c>
      <c r="M136" s="764">
        <f>[3]ｸﾗﾐ!M78</f>
        <v>0.12</v>
      </c>
      <c r="N136" s="764">
        <f>[3]ｸﾗﾐ!N78</f>
        <v>0.09</v>
      </c>
      <c r="O136" s="764">
        <f>[3]ｸﾗﾐ!O78</f>
        <v>0.05</v>
      </c>
      <c r="P136" s="764">
        <f>[3]ｸﾗﾐ!P78</f>
        <v>0.03</v>
      </c>
      <c r="Q136" s="764">
        <f>[3]ｸﾗﾐ!Q78</f>
        <v>0.02</v>
      </c>
      <c r="R136" s="764">
        <f>[3]ｸﾗﾐ!R78</f>
        <v>0.01</v>
      </c>
      <c r="S136" s="764">
        <f>[3]ｸﾗﾐ!S78</f>
        <v>0</v>
      </c>
      <c r="U136">
        <v>2.25</v>
      </c>
      <c r="V136" s="710"/>
      <c r="W136" s="712">
        <f t="shared" si="71"/>
        <v>0</v>
      </c>
    </row>
    <row r="137" spans="2:23" ht="14.25" x14ac:dyDescent="0.15">
      <c r="B137" s="898" t="s">
        <v>87</v>
      </c>
      <c r="C137" s="899">
        <f>[3]ｸﾗﾐ!C79</f>
        <v>0</v>
      </c>
      <c r="D137" s="764">
        <f>[3]ｸﾗﾐ!D79</f>
        <v>0</v>
      </c>
      <c r="E137" s="764">
        <f>[3]ｸﾗﾐ!E79</f>
        <v>0</v>
      </c>
      <c r="F137" s="764">
        <f>[3]ｸﾗﾐ!F79</f>
        <v>0</v>
      </c>
      <c r="G137" s="764">
        <f>[3]ｸﾗﾐ!G79</f>
        <v>0</v>
      </c>
      <c r="H137" s="764">
        <f>[3]ｸﾗﾐ!H79</f>
        <v>0</v>
      </c>
      <c r="I137" s="764">
        <f>[3]ｸﾗﾐ!I79</f>
        <v>0</v>
      </c>
      <c r="J137" s="764">
        <f>[3]ｸﾗﾐ!J79</f>
        <v>0</v>
      </c>
      <c r="K137" s="764">
        <f>[3]ｸﾗﾐ!K79</f>
        <v>0</v>
      </c>
      <c r="L137" s="764">
        <f>[3]ｸﾗﾐ!L79</f>
        <v>0</v>
      </c>
      <c r="M137" s="764">
        <f>[3]ｸﾗﾐ!M79</f>
        <v>0</v>
      </c>
      <c r="N137" s="764">
        <f>[3]ｸﾗﾐ!N79</f>
        <v>0</v>
      </c>
      <c r="O137" s="764">
        <f>[3]ｸﾗﾐ!O79</f>
        <v>0</v>
      </c>
      <c r="P137" s="764">
        <f>[3]ｸﾗﾐ!P79</f>
        <v>0</v>
      </c>
      <c r="Q137" s="764">
        <f>[3]ｸﾗﾐ!Q79</f>
        <v>0</v>
      </c>
      <c r="R137" s="764">
        <f>[3]ｸﾗﾐ!R79</f>
        <v>0</v>
      </c>
      <c r="S137" s="764">
        <f>[3]ｸﾗﾐ!S79</f>
        <v>0</v>
      </c>
      <c r="U137">
        <v>0</v>
      </c>
      <c r="V137" s="710"/>
      <c r="W137" s="712">
        <f t="shared" si="71"/>
        <v>0</v>
      </c>
    </row>
    <row r="138" spans="2:23" ht="14.25" x14ac:dyDescent="0.15">
      <c r="B138" s="898" t="s">
        <v>88</v>
      </c>
      <c r="C138" s="899">
        <f>[3]ｸﾗﾐ!C80</f>
        <v>0</v>
      </c>
      <c r="D138" s="764">
        <f>[3]ｸﾗﾐ!D80</f>
        <v>0</v>
      </c>
      <c r="E138" s="764">
        <f>[3]ｸﾗﾐ!E80</f>
        <v>0</v>
      </c>
      <c r="F138" s="764">
        <f>[3]ｸﾗﾐ!F80</f>
        <v>0</v>
      </c>
      <c r="G138" s="764">
        <f>[3]ｸﾗﾐ!G80</f>
        <v>0</v>
      </c>
      <c r="H138" s="764">
        <f>[3]ｸﾗﾐ!H80</f>
        <v>0</v>
      </c>
      <c r="I138" s="764">
        <f>[3]ｸﾗﾐ!I80</f>
        <v>0</v>
      </c>
      <c r="J138" s="764">
        <f>[3]ｸﾗﾐ!J80</f>
        <v>0</v>
      </c>
      <c r="K138" s="764">
        <f>[3]ｸﾗﾐ!K80</f>
        <v>0</v>
      </c>
      <c r="L138" s="764">
        <f>[3]ｸﾗﾐ!L80</f>
        <v>0</v>
      </c>
      <c r="M138" s="764">
        <f>[3]ｸﾗﾐ!M80</f>
        <v>0</v>
      </c>
      <c r="N138" s="764">
        <f>[3]ｸﾗﾐ!N80</f>
        <v>0</v>
      </c>
      <c r="O138" s="764">
        <f>[3]ｸﾗﾐ!O80</f>
        <v>0</v>
      </c>
      <c r="P138" s="764">
        <f>[3]ｸﾗﾐ!P80</f>
        <v>0</v>
      </c>
      <c r="Q138" s="764">
        <f>[3]ｸﾗﾐ!Q80</f>
        <v>0</v>
      </c>
      <c r="R138" s="764">
        <f>[3]ｸﾗﾐ!R80</f>
        <v>0</v>
      </c>
      <c r="S138" s="764">
        <f>[3]ｸﾗﾐ!S80</f>
        <v>0</v>
      </c>
      <c r="U138">
        <v>0</v>
      </c>
      <c r="V138" s="710"/>
      <c r="W138" s="712">
        <f t="shared" si="71"/>
        <v>0</v>
      </c>
    </row>
    <row r="139" spans="2:23" ht="14.25" x14ac:dyDescent="0.15">
      <c r="B139" s="898" t="s">
        <v>89</v>
      </c>
      <c r="C139" s="899">
        <f>[3]ｸﾗﾐ!C81</f>
        <v>0</v>
      </c>
      <c r="D139" s="764">
        <f>[3]ｸﾗﾐ!D81</f>
        <v>0</v>
      </c>
      <c r="E139" s="764">
        <f>[3]ｸﾗﾐ!E81</f>
        <v>0</v>
      </c>
      <c r="F139" s="764">
        <f>[3]ｸﾗﾐ!F81</f>
        <v>0</v>
      </c>
      <c r="G139" s="764">
        <f>[3]ｸﾗﾐ!G81</f>
        <v>0</v>
      </c>
      <c r="H139" s="764">
        <f>[3]ｸﾗﾐ!H81</f>
        <v>0</v>
      </c>
      <c r="I139" s="764">
        <f>[3]ｸﾗﾐ!I81</f>
        <v>0</v>
      </c>
      <c r="J139" s="764">
        <f>[3]ｸﾗﾐ!J81</f>
        <v>0</v>
      </c>
      <c r="K139" s="764">
        <f>[3]ｸﾗﾐ!K81</f>
        <v>0</v>
      </c>
      <c r="L139" s="764">
        <f>[3]ｸﾗﾐ!L81</f>
        <v>0</v>
      </c>
      <c r="M139" s="764">
        <f>[3]ｸﾗﾐ!M81</f>
        <v>0</v>
      </c>
      <c r="N139" s="764">
        <f>[3]ｸﾗﾐ!N81</f>
        <v>0</v>
      </c>
      <c r="O139" s="764">
        <f>[3]ｸﾗﾐ!O81</f>
        <v>0</v>
      </c>
      <c r="P139" s="764">
        <f>[3]ｸﾗﾐ!P81</f>
        <v>0</v>
      </c>
      <c r="Q139" s="764">
        <f>[3]ｸﾗﾐ!Q81</f>
        <v>0</v>
      </c>
      <c r="R139" s="764">
        <f>[3]ｸﾗﾐ!R81</f>
        <v>0</v>
      </c>
      <c r="S139" s="764">
        <f>[3]ｸﾗﾐ!S81</f>
        <v>0</v>
      </c>
      <c r="U139">
        <v>0</v>
      </c>
      <c r="V139" s="710"/>
      <c r="W139" s="712">
        <f t="shared" si="71"/>
        <v>0</v>
      </c>
    </row>
    <row r="140" spans="2:23" ht="14.25" x14ac:dyDescent="0.15">
      <c r="B140" s="898" t="s">
        <v>90</v>
      </c>
      <c r="C140" s="899">
        <f>[3]ｸﾗﾐ!C82</f>
        <v>0</v>
      </c>
      <c r="D140" s="764">
        <f>[3]ｸﾗﾐ!D82</f>
        <v>0</v>
      </c>
      <c r="E140" s="764">
        <f>[3]ｸﾗﾐ!E82</f>
        <v>0</v>
      </c>
      <c r="F140" s="764">
        <f>[3]ｸﾗﾐ!F82</f>
        <v>0</v>
      </c>
      <c r="G140" s="764">
        <f>[3]ｸﾗﾐ!G82</f>
        <v>0</v>
      </c>
      <c r="H140" s="764">
        <f>[3]ｸﾗﾐ!H82</f>
        <v>0</v>
      </c>
      <c r="I140" s="764">
        <f>[3]ｸﾗﾐ!I82</f>
        <v>0</v>
      </c>
      <c r="J140" s="764">
        <f>[3]ｸﾗﾐ!J82</f>
        <v>0</v>
      </c>
      <c r="K140" s="764">
        <f>[3]ｸﾗﾐ!K82</f>
        <v>0</v>
      </c>
      <c r="L140" s="764">
        <f>[3]ｸﾗﾐ!L82</f>
        <v>0</v>
      </c>
      <c r="M140" s="764">
        <f>[3]ｸﾗﾐ!M82</f>
        <v>0</v>
      </c>
      <c r="N140" s="764">
        <f>[3]ｸﾗﾐ!N82</f>
        <v>0</v>
      </c>
      <c r="O140" s="764">
        <f>[3]ｸﾗﾐ!O82</f>
        <v>0</v>
      </c>
      <c r="P140" s="764">
        <f>[3]ｸﾗﾐ!P82</f>
        <v>0</v>
      </c>
      <c r="Q140" s="764">
        <f>[3]ｸﾗﾐ!Q82</f>
        <v>0</v>
      </c>
      <c r="R140" s="764">
        <f>[3]ｸﾗﾐ!R82</f>
        <v>0</v>
      </c>
      <c r="S140" s="764">
        <f>[3]ｸﾗﾐ!S82</f>
        <v>0</v>
      </c>
      <c r="U140">
        <v>0</v>
      </c>
      <c r="V140" s="710"/>
      <c r="W140" s="712">
        <f t="shared" si="71"/>
        <v>0</v>
      </c>
    </row>
    <row r="141" spans="2:23" ht="14.25" x14ac:dyDescent="0.15">
      <c r="B141" s="898" t="s">
        <v>91</v>
      </c>
      <c r="C141" s="899">
        <f>[3]ｸﾗﾐ!C83</f>
        <v>0</v>
      </c>
      <c r="D141" s="764">
        <f>[3]ｸﾗﾐ!D83</f>
        <v>0</v>
      </c>
      <c r="E141" s="764">
        <f>[3]ｸﾗﾐ!E83</f>
        <v>0</v>
      </c>
      <c r="F141" s="764">
        <f>[3]ｸﾗﾐ!F83</f>
        <v>0</v>
      </c>
      <c r="G141" s="764">
        <f>[3]ｸﾗﾐ!G83</f>
        <v>0</v>
      </c>
      <c r="H141" s="764">
        <f>[3]ｸﾗﾐ!H83</f>
        <v>0</v>
      </c>
      <c r="I141" s="764">
        <f>[3]ｸﾗﾐ!I83</f>
        <v>0</v>
      </c>
      <c r="J141" s="764">
        <f>[3]ｸﾗﾐ!J83</f>
        <v>0</v>
      </c>
      <c r="K141" s="764">
        <f>[3]ｸﾗﾐ!K83</f>
        <v>0</v>
      </c>
      <c r="L141" s="764">
        <f>[3]ｸﾗﾐ!L83</f>
        <v>0</v>
      </c>
      <c r="M141" s="764">
        <f>[3]ｸﾗﾐ!M83</f>
        <v>0</v>
      </c>
      <c r="N141" s="764">
        <f>[3]ｸﾗﾐ!N83</f>
        <v>0</v>
      </c>
      <c r="O141" s="764">
        <f>[3]ｸﾗﾐ!O83</f>
        <v>0</v>
      </c>
      <c r="P141" s="764">
        <f>[3]ｸﾗﾐ!P83</f>
        <v>0</v>
      </c>
      <c r="Q141" s="764">
        <f>[3]ｸﾗﾐ!Q83</f>
        <v>0</v>
      </c>
      <c r="R141" s="764">
        <f>[3]ｸﾗﾐ!R83</f>
        <v>0</v>
      </c>
      <c r="S141" s="764">
        <f>[3]ｸﾗﾐ!S83</f>
        <v>0</v>
      </c>
      <c r="U141">
        <v>0</v>
      </c>
      <c r="V141" s="710"/>
      <c r="W141" s="712">
        <f t="shared" si="71"/>
        <v>0</v>
      </c>
    </row>
    <row r="142" spans="2:23" ht="14.25" x14ac:dyDescent="0.15">
      <c r="B142" s="898" t="s">
        <v>92</v>
      </c>
      <c r="C142" s="899">
        <f>[3]ｸﾗﾐ!C84</f>
        <v>0</v>
      </c>
      <c r="D142" s="764">
        <f>[3]ｸﾗﾐ!D84</f>
        <v>0</v>
      </c>
      <c r="E142" s="764">
        <f>[3]ｸﾗﾐ!E84</f>
        <v>0</v>
      </c>
      <c r="F142" s="764">
        <f>[3]ｸﾗﾐ!F84</f>
        <v>0</v>
      </c>
      <c r="G142" s="764">
        <f>[3]ｸﾗﾐ!G84</f>
        <v>0</v>
      </c>
      <c r="H142" s="764">
        <f>[3]ｸﾗﾐ!H84</f>
        <v>0</v>
      </c>
      <c r="I142" s="764">
        <f>[3]ｸﾗﾐ!I84</f>
        <v>0</v>
      </c>
      <c r="J142" s="764">
        <f>[3]ｸﾗﾐ!J84</f>
        <v>0</v>
      </c>
      <c r="K142" s="764">
        <f>[3]ｸﾗﾐ!K84</f>
        <v>0</v>
      </c>
      <c r="L142" s="764">
        <f>[3]ｸﾗﾐ!L84</f>
        <v>0</v>
      </c>
      <c r="M142" s="764">
        <f>[3]ｸﾗﾐ!M84</f>
        <v>0</v>
      </c>
      <c r="N142" s="764">
        <f>[3]ｸﾗﾐ!N84</f>
        <v>0</v>
      </c>
      <c r="O142" s="764">
        <f>[3]ｸﾗﾐ!O84</f>
        <v>0</v>
      </c>
      <c r="P142" s="764">
        <f>[3]ｸﾗﾐ!P84</f>
        <v>0</v>
      </c>
      <c r="Q142" s="764">
        <f>[3]ｸﾗﾐ!Q84</f>
        <v>0</v>
      </c>
      <c r="R142" s="764">
        <f>[3]ｸﾗﾐ!R84</f>
        <v>0</v>
      </c>
      <c r="S142" s="764">
        <f>[3]ｸﾗﾐ!S84</f>
        <v>0</v>
      </c>
      <c r="U142">
        <v>0</v>
      </c>
      <c r="V142" s="710"/>
      <c r="W142" s="712">
        <f t="shared" si="71"/>
        <v>0</v>
      </c>
    </row>
    <row r="143" spans="2:23" ht="15" thickBot="1" x14ac:dyDescent="0.2">
      <c r="B143" s="898" t="s">
        <v>93</v>
      </c>
      <c r="C143" s="899">
        <f>[3]ｸﾗﾐ!C85</f>
        <v>0</v>
      </c>
      <c r="D143" s="764">
        <f>[3]ｸﾗﾐ!D85</f>
        <v>0</v>
      </c>
      <c r="E143" s="764">
        <f>[3]ｸﾗﾐ!E85</f>
        <v>0</v>
      </c>
      <c r="F143" s="764">
        <f>[3]ｸﾗﾐ!F85</f>
        <v>0</v>
      </c>
      <c r="G143" s="764">
        <f>[3]ｸﾗﾐ!G85</f>
        <v>0</v>
      </c>
      <c r="H143" s="764">
        <f>[3]ｸﾗﾐ!H85</f>
        <v>0</v>
      </c>
      <c r="I143" s="764">
        <f>[3]ｸﾗﾐ!I85</f>
        <v>0</v>
      </c>
      <c r="J143" s="764">
        <f>[3]ｸﾗﾐ!J85</f>
        <v>0</v>
      </c>
      <c r="K143" s="764">
        <f>[3]ｸﾗﾐ!K85</f>
        <v>0</v>
      </c>
      <c r="L143" s="764">
        <f>[3]ｸﾗﾐ!L85</f>
        <v>0</v>
      </c>
      <c r="M143" s="764">
        <f>[3]ｸﾗﾐ!M85</f>
        <v>0</v>
      </c>
      <c r="N143" s="764">
        <f>[3]ｸﾗﾐ!N85</f>
        <v>0</v>
      </c>
      <c r="O143" s="764">
        <f>[3]ｸﾗﾐ!O85</f>
        <v>0</v>
      </c>
      <c r="P143" s="764">
        <f>[3]ｸﾗﾐ!P85</f>
        <v>0</v>
      </c>
      <c r="Q143" s="764">
        <f>[3]ｸﾗﾐ!Q85</f>
        <v>0</v>
      </c>
      <c r="R143" s="764">
        <f>[3]ｸﾗﾐ!R85</f>
        <v>0</v>
      </c>
      <c r="S143" s="764">
        <f>[3]ｸﾗﾐ!S85</f>
        <v>0</v>
      </c>
      <c r="U143">
        <v>0</v>
      </c>
      <c r="V143" s="711"/>
      <c r="W143" s="712">
        <f t="shared" si="71"/>
        <v>0</v>
      </c>
    </row>
    <row r="144" spans="2:23" ht="14.25" x14ac:dyDescent="0.15">
      <c r="B144" s="882" t="s">
        <v>39</v>
      </c>
      <c r="C144" s="900">
        <f t="shared" ref="C144" si="72">SUM(C132:C143)</f>
        <v>11.35</v>
      </c>
      <c r="D144" s="764">
        <f>[3]ｸﾗﾐ!D86</f>
        <v>0</v>
      </c>
      <c r="E144" s="764">
        <f>[3]ｸﾗﾐ!E86</f>
        <v>0</v>
      </c>
      <c r="F144" s="764">
        <f>[3]ｸﾗﾐ!F86</f>
        <v>0</v>
      </c>
      <c r="G144" s="764">
        <f>[3]ｸﾗﾐ!G86</f>
        <v>0.01</v>
      </c>
      <c r="H144" s="764">
        <f>[3]ｸﾗﾐ!H86</f>
        <v>1.0899999999999999</v>
      </c>
      <c r="I144" s="764">
        <f>[3]ｸﾗﾐ!I86</f>
        <v>3.33</v>
      </c>
      <c r="J144" s="764">
        <f>[3]ｸﾗﾐ!J86</f>
        <v>2.6100000000000003</v>
      </c>
      <c r="K144" s="764">
        <f>[3]ｸﾗﾐ!K86</f>
        <v>1.53</v>
      </c>
      <c r="L144" s="764">
        <f>[3]ｸﾗﾐ!L86</f>
        <v>1.02</v>
      </c>
      <c r="M144" s="764">
        <f>[3]ｸﾗﾐ!M86</f>
        <v>0.67</v>
      </c>
      <c r="N144" s="764">
        <f>[3]ｸﾗﾐ!N86</f>
        <v>0.44000000000000006</v>
      </c>
      <c r="O144" s="764">
        <f>[3]ｸﾗﾐ!O86</f>
        <v>0.28999999999999998</v>
      </c>
      <c r="P144" s="764">
        <f>[3]ｸﾗﾐ!P86</f>
        <v>0.19</v>
      </c>
      <c r="Q144" s="764">
        <f>[3]ｸﾗﾐ!Q86</f>
        <v>9.0000000000000011E-2</v>
      </c>
      <c r="R144" s="764">
        <f>[3]ｸﾗﾐ!R86</f>
        <v>0.05</v>
      </c>
      <c r="S144" s="764">
        <f>[3]ｸﾗﾐ!S86</f>
        <v>0.04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8.81057268722467E-4</v>
      </c>
      <c r="H145" s="578">
        <f>H144/C144</f>
        <v>9.603524229074889E-2</v>
      </c>
      <c r="I145" s="578">
        <f>I144/C144</f>
        <v>0.29339207048458149</v>
      </c>
      <c r="J145" s="578">
        <f>J144/C144</f>
        <v>0.22995594713656392</v>
      </c>
      <c r="K145" s="578">
        <f>K144/C144</f>
        <v>0.13480176211453745</v>
      </c>
      <c r="L145" s="578">
        <f>L144/C144</f>
        <v>8.9867841409691632E-2</v>
      </c>
      <c r="M145" s="578">
        <f>M144/C144</f>
        <v>5.9030837004405291E-2</v>
      </c>
      <c r="N145" s="578">
        <f>N144/C144</f>
        <v>3.8766519823788551E-2</v>
      </c>
      <c r="O145" s="578">
        <f>O144/C144</f>
        <v>2.5550660792951541E-2</v>
      </c>
      <c r="P145" s="578">
        <f>P144/C144</f>
        <v>1.6740088105726872E-2</v>
      </c>
      <c r="Q145" s="578">
        <f>Q144/C144</f>
        <v>7.9295154185022032E-3</v>
      </c>
      <c r="R145" s="578">
        <f>R144/C144</f>
        <v>4.4052863436123352E-3</v>
      </c>
      <c r="S145" s="579">
        <f>S144/C144</f>
        <v>3.524229074889868E-3</v>
      </c>
    </row>
    <row r="147" spans="2:22" ht="18.75" x14ac:dyDescent="0.15">
      <c r="B147" s="98" t="str">
        <f>B3</f>
        <v>令和8年　</v>
      </c>
      <c r="C147" t="s">
        <v>199</v>
      </c>
    </row>
    <row r="148" spans="2:22" ht="60" x14ac:dyDescent="0.15">
      <c r="B148" s="870" t="s">
        <v>207</v>
      </c>
      <c r="C148" s="871" t="s">
        <v>65</v>
      </c>
      <c r="D148" s="872" t="str">
        <f t="shared" ref="D148:S148" si="73">D4</f>
        <v>0歳</v>
      </c>
      <c r="E148" s="872" t="str">
        <f t="shared" si="73"/>
        <v>1-4</v>
      </c>
      <c r="F148" s="872" t="str">
        <f t="shared" si="73"/>
        <v>5-9</v>
      </c>
      <c r="G148" s="872" t="str">
        <f t="shared" si="73"/>
        <v>10-14</v>
      </c>
      <c r="H148" s="872" t="str">
        <f t="shared" si="73"/>
        <v>15-19</v>
      </c>
      <c r="I148" s="872" t="str">
        <f t="shared" si="73"/>
        <v>20-24</v>
      </c>
      <c r="J148" s="872" t="str">
        <f t="shared" si="73"/>
        <v>25-29</v>
      </c>
      <c r="K148" s="872" t="str">
        <f t="shared" si="73"/>
        <v>30-34</v>
      </c>
      <c r="L148" s="872" t="str">
        <f t="shared" si="73"/>
        <v>35-39</v>
      </c>
      <c r="M148" s="872" t="str">
        <f t="shared" si="73"/>
        <v>40-44</v>
      </c>
      <c r="N148" s="872" t="str">
        <f t="shared" si="73"/>
        <v>45-49</v>
      </c>
      <c r="O148" s="873" t="str">
        <f t="shared" si="73"/>
        <v>50-54</v>
      </c>
      <c r="P148" s="873" t="str">
        <f t="shared" si="73"/>
        <v>55-59</v>
      </c>
      <c r="Q148" s="873" t="str">
        <f t="shared" si="73"/>
        <v>60-64</v>
      </c>
      <c r="R148" s="873" t="str">
        <f t="shared" si="73"/>
        <v>65-69</v>
      </c>
      <c r="S148" s="873" t="str">
        <f t="shared" si="73"/>
        <v>70-歳</v>
      </c>
    </row>
    <row r="149" spans="2:22" ht="14.25" x14ac:dyDescent="0.15">
      <c r="B149" s="874" t="s">
        <v>82</v>
      </c>
      <c r="C149" s="901">
        <f>[3]ｸﾗﾐ!C4</f>
        <v>1153</v>
      </c>
      <c r="D149" s="901">
        <f>[3]ｸﾗﾐ!D4</f>
        <v>0</v>
      </c>
      <c r="E149" s="901">
        <f>[3]ｸﾗﾐ!E4</f>
        <v>0</v>
      </c>
      <c r="F149" s="901">
        <f>[3]ｸﾗﾐ!F4</f>
        <v>0</v>
      </c>
      <c r="G149" s="901">
        <f>[3]ｸﾗﾐ!G4</f>
        <v>0</v>
      </c>
      <c r="H149" s="901">
        <f>[3]ｸﾗﾐ!H4</f>
        <v>73</v>
      </c>
      <c r="I149" s="901">
        <f>[3]ｸﾗﾐ!I4</f>
        <v>280</v>
      </c>
      <c r="J149" s="901">
        <f>[3]ｸﾗﾐ!J4</f>
        <v>250</v>
      </c>
      <c r="K149" s="901">
        <f>[3]ｸﾗﾐ!K4</f>
        <v>152</v>
      </c>
      <c r="L149" s="901">
        <f>[3]ｸﾗﾐ!L4</f>
        <v>119</v>
      </c>
      <c r="M149" s="901">
        <f>[3]ｸﾗﾐ!M4</f>
        <v>100</v>
      </c>
      <c r="N149" s="901">
        <f>[3]ｸﾗﾐ!N4</f>
        <v>63</v>
      </c>
      <c r="O149" s="901">
        <f>[3]ｸﾗﾐ!O4</f>
        <v>52</v>
      </c>
      <c r="P149" s="901">
        <f>[3]ｸﾗﾐ!P4</f>
        <v>38</v>
      </c>
      <c r="Q149" s="901">
        <f>[3]ｸﾗﾐ!Q4</f>
        <v>11</v>
      </c>
      <c r="R149" s="901">
        <f>[3]ｸﾗﾐ!R4</f>
        <v>10</v>
      </c>
      <c r="S149" s="901">
        <f>[3]ｸﾗﾐ!S4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.25" x14ac:dyDescent="0.15">
      <c r="B150" s="874" t="s">
        <v>83</v>
      </c>
      <c r="C150" s="901">
        <f>[3]ｸﾗﾐ!C5</f>
        <v>1087</v>
      </c>
      <c r="D150" s="901">
        <f>[3]ｸﾗﾐ!D5</f>
        <v>0</v>
      </c>
      <c r="E150" s="901">
        <f>[3]ｸﾗﾐ!E5</f>
        <v>0</v>
      </c>
      <c r="F150" s="901">
        <f>[3]ｸﾗﾐ!F5</f>
        <v>0</v>
      </c>
      <c r="G150" s="901">
        <f>[3]ｸﾗﾐ!G5</f>
        <v>0</v>
      </c>
      <c r="H150" s="901">
        <f>[3]ｸﾗﾐ!H5</f>
        <v>55</v>
      </c>
      <c r="I150" s="901">
        <f>[3]ｸﾗﾐ!I5</f>
        <v>271</v>
      </c>
      <c r="J150" s="901">
        <f>[3]ｸﾗﾐ!J5</f>
        <v>228</v>
      </c>
      <c r="K150" s="901">
        <f>[3]ｸﾗﾐ!K5</f>
        <v>156</v>
      </c>
      <c r="L150" s="901">
        <f>[3]ｸﾗﾐ!L5</f>
        <v>122</v>
      </c>
      <c r="M150" s="901">
        <f>[3]ｸﾗﾐ!M5</f>
        <v>88</v>
      </c>
      <c r="N150" s="901">
        <f>[3]ｸﾗﾐ!N5</f>
        <v>73</v>
      </c>
      <c r="O150" s="901">
        <f>[3]ｸﾗﾐ!O5</f>
        <v>42</v>
      </c>
      <c r="P150" s="901">
        <f>[3]ｸﾗﾐ!P5</f>
        <v>20</v>
      </c>
      <c r="Q150" s="901">
        <f>[3]ｸﾗﾐ!Q5</f>
        <v>17</v>
      </c>
      <c r="R150" s="901">
        <f>[3]ｸﾗﾐ!R5</f>
        <v>8</v>
      </c>
      <c r="S150" s="901">
        <f>[3]ｸﾗﾐ!S5</f>
        <v>7</v>
      </c>
      <c r="U150">
        <v>1087</v>
      </c>
      <c r="V150">
        <f t="shared" ref="V150:V160" si="74">C150-U150</f>
        <v>0</v>
      </c>
    </row>
    <row r="151" spans="2:22" ht="14.25" x14ac:dyDescent="0.15">
      <c r="B151" s="874" t="s">
        <v>84</v>
      </c>
      <c r="C151" s="901">
        <f>[3]ｸﾗﾐ!C6</f>
        <v>1136</v>
      </c>
      <c r="D151" s="901">
        <f>[3]ｸﾗﾐ!D6</f>
        <v>0</v>
      </c>
      <c r="E151" s="901">
        <f>[3]ｸﾗﾐ!E6</f>
        <v>1</v>
      </c>
      <c r="F151" s="901">
        <f>[3]ｸﾗﾐ!F6</f>
        <v>0</v>
      </c>
      <c r="G151" s="901">
        <f>[3]ｸﾗﾐ!G6</f>
        <v>0</v>
      </c>
      <c r="H151" s="901">
        <f>[3]ｸﾗﾐ!H6</f>
        <v>62</v>
      </c>
      <c r="I151" s="901">
        <f>[3]ｸﾗﾐ!I6</f>
        <v>259</v>
      </c>
      <c r="J151" s="901">
        <f>[3]ｸﾗﾐ!J6</f>
        <v>254</v>
      </c>
      <c r="K151" s="901">
        <f>[3]ｸﾗﾐ!K6</f>
        <v>173</v>
      </c>
      <c r="L151" s="901">
        <f>[3]ｸﾗﾐ!L6</f>
        <v>124</v>
      </c>
      <c r="M151" s="901">
        <f>[3]ｸﾗﾐ!M6</f>
        <v>89</v>
      </c>
      <c r="N151" s="901">
        <f>[3]ｸﾗﾐ!N6</f>
        <v>64</v>
      </c>
      <c r="O151" s="901">
        <f>[3]ｸﾗﾐ!O6</f>
        <v>40</v>
      </c>
      <c r="P151" s="901">
        <f>[3]ｸﾗﾐ!P6</f>
        <v>37</v>
      </c>
      <c r="Q151" s="901">
        <f>[3]ｸﾗﾐ!Q6</f>
        <v>15</v>
      </c>
      <c r="R151" s="901">
        <f>[3]ｸﾗﾐ!R6</f>
        <v>12</v>
      </c>
      <c r="S151" s="901">
        <f>[3]ｸﾗﾐ!S6</f>
        <v>6</v>
      </c>
      <c r="U151">
        <v>1136</v>
      </c>
      <c r="V151">
        <f t="shared" si="74"/>
        <v>0</v>
      </c>
    </row>
    <row r="152" spans="2:22" ht="14.25" x14ac:dyDescent="0.15">
      <c r="B152" s="874" t="s">
        <v>85</v>
      </c>
      <c r="C152" s="901">
        <f>[3]ｸﾗﾐ!C7</f>
        <v>1072</v>
      </c>
      <c r="D152" s="901">
        <f>[3]ｸﾗﾐ!D7</f>
        <v>0</v>
      </c>
      <c r="E152" s="901">
        <f>[3]ｸﾗﾐ!E7</f>
        <v>0</v>
      </c>
      <c r="F152" s="901">
        <f>[3]ｸﾗﾐ!F7</f>
        <v>0</v>
      </c>
      <c r="G152" s="901">
        <f>[3]ｸﾗﾐ!G7</f>
        <v>0</v>
      </c>
      <c r="H152" s="901">
        <f>[3]ｸﾗﾐ!H7</f>
        <v>65</v>
      </c>
      <c r="I152" s="901">
        <f>[3]ｸﾗﾐ!I7</f>
        <v>238</v>
      </c>
      <c r="J152" s="901">
        <f>[3]ｸﾗﾐ!J7</f>
        <v>242</v>
      </c>
      <c r="K152" s="901">
        <f>[3]ｸﾗﾐ!K7</f>
        <v>151</v>
      </c>
      <c r="L152" s="901">
        <f>[3]ｸﾗﾐ!L7</f>
        <v>136</v>
      </c>
      <c r="M152" s="901">
        <f>[3]ｸﾗﾐ!M7</f>
        <v>91</v>
      </c>
      <c r="N152" s="901">
        <f>[3]ｸﾗﾐ!N7</f>
        <v>60</v>
      </c>
      <c r="O152" s="901">
        <f>[3]ｸﾗﾐ!O7</f>
        <v>44</v>
      </c>
      <c r="P152" s="901">
        <f>[3]ｸﾗﾐ!P7</f>
        <v>21</v>
      </c>
      <c r="Q152" s="901">
        <f>[3]ｸﾗﾐ!Q7</f>
        <v>14</v>
      </c>
      <c r="R152" s="901">
        <f>[3]ｸﾗﾐ!R7</f>
        <v>5</v>
      </c>
      <c r="S152" s="901">
        <f>[3]ｸﾗﾐ!S7</f>
        <v>5</v>
      </c>
      <c r="U152">
        <v>1072</v>
      </c>
      <c r="V152">
        <f t="shared" si="74"/>
        <v>0</v>
      </c>
    </row>
    <row r="153" spans="2:22" ht="14.25" x14ac:dyDescent="0.15">
      <c r="B153" s="874" t="s">
        <v>86</v>
      </c>
      <c r="C153" s="901">
        <f>[3]ｸﾗﾐ!C8</f>
        <v>1072</v>
      </c>
      <c r="D153" s="901">
        <f>[3]ｸﾗﾐ!D8</f>
        <v>0</v>
      </c>
      <c r="E153" s="901">
        <f>[3]ｸﾗﾐ!E8</f>
        <v>0</v>
      </c>
      <c r="F153" s="901">
        <f>[3]ｸﾗﾐ!F8</f>
        <v>0</v>
      </c>
      <c r="G153" s="901">
        <f>[3]ｸﾗﾐ!G8</f>
        <v>1</v>
      </c>
      <c r="H153" s="901">
        <f>[3]ｸﾗﾐ!H8</f>
        <v>71</v>
      </c>
      <c r="I153" s="901">
        <f>[3]ｸﾗﾐ!I8</f>
        <v>297</v>
      </c>
      <c r="J153" s="901">
        <f>[3]ｸﾗﾐ!J8</f>
        <v>214</v>
      </c>
      <c r="K153" s="901">
        <f>[3]ｸﾗﾐ!K8</f>
        <v>150</v>
      </c>
      <c r="L153" s="901">
        <f>[3]ｸﾗﾐ!L8</f>
        <v>102</v>
      </c>
      <c r="M153" s="901">
        <f>[3]ｸﾗﾐ!M8</f>
        <v>81</v>
      </c>
      <c r="N153" s="901">
        <f>[3]ｸﾗﾐ!N8</f>
        <v>66</v>
      </c>
      <c r="O153" s="901">
        <f>[3]ｸﾗﾐ!O8</f>
        <v>42</v>
      </c>
      <c r="P153" s="901">
        <f>[3]ｸﾗﾐ!P8</f>
        <v>21</v>
      </c>
      <c r="Q153" s="901">
        <f>[3]ｸﾗﾐ!Q8</f>
        <v>19</v>
      </c>
      <c r="R153" s="901">
        <f>[3]ｸﾗﾐ!R8</f>
        <v>7</v>
      </c>
      <c r="S153" s="901">
        <f>[3]ｸﾗﾐ!S8</f>
        <v>1</v>
      </c>
      <c r="U153">
        <v>1072</v>
      </c>
      <c r="V153">
        <f t="shared" si="74"/>
        <v>0</v>
      </c>
    </row>
    <row r="154" spans="2:22" ht="14.25" x14ac:dyDescent="0.15">
      <c r="B154" s="874" t="s">
        <v>87</v>
      </c>
      <c r="C154" s="901">
        <f>[3]ｸﾗﾐ!C9</f>
        <v>0</v>
      </c>
      <c r="D154" s="901">
        <f>[3]ｸﾗﾐ!D9</f>
        <v>0</v>
      </c>
      <c r="E154" s="901">
        <f>[3]ｸﾗﾐ!E9</f>
        <v>0</v>
      </c>
      <c r="F154" s="901">
        <f>[3]ｸﾗﾐ!F9</f>
        <v>0</v>
      </c>
      <c r="G154" s="901">
        <f>[3]ｸﾗﾐ!G9</f>
        <v>0</v>
      </c>
      <c r="H154" s="901">
        <f>[3]ｸﾗﾐ!H9</f>
        <v>0</v>
      </c>
      <c r="I154" s="901">
        <f>[3]ｸﾗﾐ!I9</f>
        <v>0</v>
      </c>
      <c r="J154" s="901">
        <f>[3]ｸﾗﾐ!J9</f>
        <v>0</v>
      </c>
      <c r="K154" s="901">
        <f>[3]ｸﾗﾐ!K9</f>
        <v>0</v>
      </c>
      <c r="L154" s="901">
        <f>[3]ｸﾗﾐ!L9</f>
        <v>0</v>
      </c>
      <c r="M154" s="901">
        <f>[3]ｸﾗﾐ!M9</f>
        <v>0</v>
      </c>
      <c r="N154" s="901">
        <f>[3]ｸﾗﾐ!N9</f>
        <v>0</v>
      </c>
      <c r="O154" s="901">
        <f>[3]ｸﾗﾐ!O9</f>
        <v>0</v>
      </c>
      <c r="P154" s="901">
        <f>[3]ｸﾗﾐ!P9</f>
        <v>0</v>
      </c>
      <c r="Q154" s="901">
        <f>[3]ｸﾗﾐ!Q9</f>
        <v>0</v>
      </c>
      <c r="R154" s="901">
        <f>[3]ｸﾗﾐ!R9</f>
        <v>0</v>
      </c>
      <c r="S154" s="901">
        <f>[3]ｸﾗﾐ!S9</f>
        <v>0</v>
      </c>
      <c r="U154">
        <v>0</v>
      </c>
      <c r="V154">
        <f t="shared" si="74"/>
        <v>0</v>
      </c>
    </row>
    <row r="155" spans="2:22" ht="14.25" x14ac:dyDescent="0.15">
      <c r="B155" s="874" t="s">
        <v>88</v>
      </c>
      <c r="C155" s="901">
        <f>[3]ｸﾗﾐ!C10</f>
        <v>0</v>
      </c>
      <c r="D155" s="901">
        <f>[3]ｸﾗﾐ!D10</f>
        <v>0</v>
      </c>
      <c r="E155" s="901">
        <f>[3]ｸﾗﾐ!E10</f>
        <v>0</v>
      </c>
      <c r="F155" s="901">
        <f>[3]ｸﾗﾐ!F10</f>
        <v>0</v>
      </c>
      <c r="G155" s="901">
        <f>[3]ｸﾗﾐ!G10</f>
        <v>0</v>
      </c>
      <c r="H155" s="901">
        <f>[3]ｸﾗﾐ!H10</f>
        <v>0</v>
      </c>
      <c r="I155" s="901">
        <f>[3]ｸﾗﾐ!I10</f>
        <v>0</v>
      </c>
      <c r="J155" s="901">
        <f>[3]ｸﾗﾐ!J10</f>
        <v>0</v>
      </c>
      <c r="K155" s="901">
        <f>[3]ｸﾗﾐ!K10</f>
        <v>0</v>
      </c>
      <c r="L155" s="901">
        <f>[3]ｸﾗﾐ!L10</f>
        <v>0</v>
      </c>
      <c r="M155" s="901">
        <f>[3]ｸﾗﾐ!M10</f>
        <v>0</v>
      </c>
      <c r="N155" s="901">
        <f>[3]ｸﾗﾐ!N10</f>
        <v>0</v>
      </c>
      <c r="O155" s="901">
        <f>[3]ｸﾗﾐ!O10</f>
        <v>0</v>
      </c>
      <c r="P155" s="901">
        <f>[3]ｸﾗﾐ!P10</f>
        <v>0</v>
      </c>
      <c r="Q155" s="901">
        <f>[3]ｸﾗﾐ!Q10</f>
        <v>0</v>
      </c>
      <c r="R155" s="901">
        <f>[3]ｸﾗﾐ!R10</f>
        <v>0</v>
      </c>
      <c r="S155" s="901">
        <f>[3]ｸﾗﾐ!S10</f>
        <v>0</v>
      </c>
      <c r="U155">
        <v>0</v>
      </c>
      <c r="V155">
        <f t="shared" si="74"/>
        <v>0</v>
      </c>
    </row>
    <row r="156" spans="2:22" ht="14.25" x14ac:dyDescent="0.15">
      <c r="B156" s="874" t="s">
        <v>89</v>
      </c>
      <c r="C156" s="901">
        <f>[3]ｸﾗﾐ!C11</f>
        <v>0</v>
      </c>
      <c r="D156" s="901">
        <f>[3]ｸﾗﾐ!D11</f>
        <v>0</v>
      </c>
      <c r="E156" s="901">
        <f>[3]ｸﾗﾐ!E11</f>
        <v>0</v>
      </c>
      <c r="F156" s="901">
        <f>[3]ｸﾗﾐ!F11</f>
        <v>0</v>
      </c>
      <c r="G156" s="901">
        <f>[3]ｸﾗﾐ!G11</f>
        <v>0</v>
      </c>
      <c r="H156" s="901">
        <f>[3]ｸﾗﾐ!H11</f>
        <v>0</v>
      </c>
      <c r="I156" s="901">
        <f>[3]ｸﾗﾐ!I11</f>
        <v>0</v>
      </c>
      <c r="J156" s="901">
        <f>[3]ｸﾗﾐ!J11</f>
        <v>0</v>
      </c>
      <c r="K156" s="901">
        <f>[3]ｸﾗﾐ!K11</f>
        <v>0</v>
      </c>
      <c r="L156" s="901">
        <f>[3]ｸﾗﾐ!L11</f>
        <v>0</v>
      </c>
      <c r="M156" s="901">
        <f>[3]ｸﾗﾐ!M11</f>
        <v>0</v>
      </c>
      <c r="N156" s="901">
        <f>[3]ｸﾗﾐ!N11</f>
        <v>0</v>
      </c>
      <c r="O156" s="901">
        <f>[3]ｸﾗﾐ!O11</f>
        <v>0</v>
      </c>
      <c r="P156" s="901">
        <f>[3]ｸﾗﾐ!P11</f>
        <v>0</v>
      </c>
      <c r="Q156" s="901">
        <f>[3]ｸﾗﾐ!Q11</f>
        <v>0</v>
      </c>
      <c r="R156" s="901">
        <f>[3]ｸﾗﾐ!R11</f>
        <v>0</v>
      </c>
      <c r="S156" s="901">
        <f>[3]ｸﾗﾐ!S11</f>
        <v>0</v>
      </c>
      <c r="U156">
        <v>0</v>
      </c>
      <c r="V156">
        <f t="shared" si="74"/>
        <v>0</v>
      </c>
    </row>
    <row r="157" spans="2:22" ht="14.25" x14ac:dyDescent="0.15">
      <c r="B157" s="874" t="s">
        <v>90</v>
      </c>
      <c r="C157" s="901">
        <f>[3]ｸﾗﾐ!C12</f>
        <v>0</v>
      </c>
      <c r="D157" s="901">
        <f>[3]ｸﾗﾐ!D12</f>
        <v>0</v>
      </c>
      <c r="E157" s="901">
        <f>[3]ｸﾗﾐ!E12</f>
        <v>0</v>
      </c>
      <c r="F157" s="901">
        <f>[3]ｸﾗﾐ!F12</f>
        <v>0</v>
      </c>
      <c r="G157" s="901">
        <f>[3]ｸﾗﾐ!G12</f>
        <v>0</v>
      </c>
      <c r="H157" s="901">
        <f>[3]ｸﾗﾐ!H12</f>
        <v>0</v>
      </c>
      <c r="I157" s="901">
        <f>[3]ｸﾗﾐ!I12</f>
        <v>0</v>
      </c>
      <c r="J157" s="901">
        <f>[3]ｸﾗﾐ!J12</f>
        <v>0</v>
      </c>
      <c r="K157" s="901">
        <f>[3]ｸﾗﾐ!K12</f>
        <v>0</v>
      </c>
      <c r="L157" s="901">
        <f>[3]ｸﾗﾐ!L12</f>
        <v>0</v>
      </c>
      <c r="M157" s="901">
        <f>[3]ｸﾗﾐ!M12</f>
        <v>0</v>
      </c>
      <c r="N157" s="901">
        <f>[3]ｸﾗﾐ!N12</f>
        <v>0</v>
      </c>
      <c r="O157" s="901">
        <f>[3]ｸﾗﾐ!O12</f>
        <v>0</v>
      </c>
      <c r="P157" s="901">
        <f>[3]ｸﾗﾐ!P12</f>
        <v>0</v>
      </c>
      <c r="Q157" s="901">
        <f>[3]ｸﾗﾐ!Q12</f>
        <v>0</v>
      </c>
      <c r="R157" s="901">
        <f>[3]ｸﾗﾐ!R12</f>
        <v>0</v>
      </c>
      <c r="S157" s="901">
        <f>[3]ｸﾗﾐ!S12</f>
        <v>0</v>
      </c>
      <c r="U157">
        <v>0</v>
      </c>
      <c r="V157">
        <f t="shared" si="74"/>
        <v>0</v>
      </c>
    </row>
    <row r="158" spans="2:22" ht="14.25" x14ac:dyDescent="0.15">
      <c r="B158" s="874" t="s">
        <v>91</v>
      </c>
      <c r="C158" s="901">
        <f>[3]ｸﾗﾐ!C13</f>
        <v>0</v>
      </c>
      <c r="D158" s="901">
        <f>[3]ｸﾗﾐ!D13</f>
        <v>0</v>
      </c>
      <c r="E158" s="901">
        <f>[3]ｸﾗﾐ!E13</f>
        <v>0</v>
      </c>
      <c r="F158" s="901">
        <f>[3]ｸﾗﾐ!F13</f>
        <v>0</v>
      </c>
      <c r="G158" s="901">
        <f>[3]ｸﾗﾐ!G13</f>
        <v>0</v>
      </c>
      <c r="H158" s="901">
        <f>[3]ｸﾗﾐ!H13</f>
        <v>0</v>
      </c>
      <c r="I158" s="901">
        <f>[3]ｸﾗﾐ!I13</f>
        <v>0</v>
      </c>
      <c r="J158" s="901">
        <f>[3]ｸﾗﾐ!J13</f>
        <v>0</v>
      </c>
      <c r="K158" s="901">
        <f>[3]ｸﾗﾐ!K13</f>
        <v>0</v>
      </c>
      <c r="L158" s="901">
        <f>[3]ｸﾗﾐ!L13</f>
        <v>0</v>
      </c>
      <c r="M158" s="901">
        <f>[3]ｸﾗﾐ!M13</f>
        <v>0</v>
      </c>
      <c r="N158" s="901">
        <f>[3]ｸﾗﾐ!N13</f>
        <v>0</v>
      </c>
      <c r="O158" s="901">
        <f>[3]ｸﾗﾐ!O13</f>
        <v>0</v>
      </c>
      <c r="P158" s="901">
        <f>[3]ｸﾗﾐ!P13</f>
        <v>0</v>
      </c>
      <c r="Q158" s="901">
        <f>[3]ｸﾗﾐ!Q13</f>
        <v>0</v>
      </c>
      <c r="R158" s="901">
        <f>[3]ｸﾗﾐ!R13</f>
        <v>0</v>
      </c>
      <c r="S158" s="901">
        <f>[3]ｸﾗﾐ!S13</f>
        <v>0</v>
      </c>
      <c r="U158">
        <v>0</v>
      </c>
      <c r="V158">
        <f t="shared" si="74"/>
        <v>0</v>
      </c>
    </row>
    <row r="159" spans="2:22" ht="14.25" x14ac:dyDescent="0.15">
      <c r="B159" s="874" t="s">
        <v>92</v>
      </c>
      <c r="C159" s="901">
        <f>[3]ｸﾗﾐ!C14</f>
        <v>0</v>
      </c>
      <c r="D159" s="901">
        <f>[3]ｸﾗﾐ!D14</f>
        <v>0</v>
      </c>
      <c r="E159" s="901">
        <f>[3]ｸﾗﾐ!E14</f>
        <v>0</v>
      </c>
      <c r="F159" s="901">
        <f>[3]ｸﾗﾐ!F14</f>
        <v>0</v>
      </c>
      <c r="G159" s="901">
        <f>[3]ｸﾗﾐ!G14</f>
        <v>0</v>
      </c>
      <c r="H159" s="901">
        <f>[3]ｸﾗﾐ!H14</f>
        <v>0</v>
      </c>
      <c r="I159" s="901">
        <f>[3]ｸﾗﾐ!I14</f>
        <v>0</v>
      </c>
      <c r="J159" s="901">
        <f>[3]ｸﾗﾐ!J14</f>
        <v>0</v>
      </c>
      <c r="K159" s="901">
        <f>[3]ｸﾗﾐ!K14</f>
        <v>0</v>
      </c>
      <c r="L159" s="901">
        <f>[3]ｸﾗﾐ!L14</f>
        <v>0</v>
      </c>
      <c r="M159" s="901">
        <f>[3]ｸﾗﾐ!M14</f>
        <v>0</v>
      </c>
      <c r="N159" s="901">
        <f>[3]ｸﾗﾐ!N14</f>
        <v>0</v>
      </c>
      <c r="O159" s="901">
        <f>[3]ｸﾗﾐ!O14</f>
        <v>0</v>
      </c>
      <c r="P159" s="901">
        <f>[3]ｸﾗﾐ!P14</f>
        <v>0</v>
      </c>
      <c r="Q159" s="901">
        <f>[3]ｸﾗﾐ!Q14</f>
        <v>0</v>
      </c>
      <c r="R159" s="901">
        <f>[3]ｸﾗﾐ!R14</f>
        <v>0</v>
      </c>
      <c r="S159" s="901">
        <f>[3]ｸﾗﾐ!S14</f>
        <v>0</v>
      </c>
      <c r="U159">
        <v>0</v>
      </c>
      <c r="V159">
        <f t="shared" si="74"/>
        <v>0</v>
      </c>
    </row>
    <row r="160" spans="2:22" ht="14.25" x14ac:dyDescent="0.15">
      <c r="B160" s="874" t="s">
        <v>93</v>
      </c>
      <c r="C160" s="901">
        <f>[3]ｸﾗﾐ!C15</f>
        <v>0</v>
      </c>
      <c r="D160" s="901">
        <f>[3]ｸﾗﾐ!D15</f>
        <v>0</v>
      </c>
      <c r="E160" s="901">
        <f>[3]ｸﾗﾐ!E15</f>
        <v>0</v>
      </c>
      <c r="F160" s="901">
        <f>[3]ｸﾗﾐ!F15</f>
        <v>0</v>
      </c>
      <c r="G160" s="901">
        <f>[3]ｸﾗﾐ!G15</f>
        <v>0</v>
      </c>
      <c r="H160" s="901">
        <f>[3]ｸﾗﾐ!H15</f>
        <v>0</v>
      </c>
      <c r="I160" s="901">
        <f>[3]ｸﾗﾐ!I15</f>
        <v>0</v>
      </c>
      <c r="J160" s="901">
        <f>[3]ｸﾗﾐ!J15</f>
        <v>0</v>
      </c>
      <c r="K160" s="901">
        <f>[3]ｸﾗﾐ!K15</f>
        <v>0</v>
      </c>
      <c r="L160" s="901">
        <f>[3]ｸﾗﾐ!L15</f>
        <v>0</v>
      </c>
      <c r="M160" s="901">
        <f>[3]ｸﾗﾐ!M15</f>
        <v>0</v>
      </c>
      <c r="N160" s="901">
        <f>[3]ｸﾗﾐ!N15</f>
        <v>0</v>
      </c>
      <c r="O160" s="901">
        <f>[3]ｸﾗﾐ!O15</f>
        <v>0</v>
      </c>
      <c r="P160" s="901">
        <f>[3]ｸﾗﾐ!P15</f>
        <v>0</v>
      </c>
      <c r="Q160" s="901">
        <f>[3]ｸﾗﾐ!Q15</f>
        <v>0</v>
      </c>
      <c r="R160" s="901">
        <f>[3]ｸﾗﾐ!R15</f>
        <v>0</v>
      </c>
      <c r="S160" s="901">
        <f>[3]ｸﾗﾐ!S15</f>
        <v>0</v>
      </c>
      <c r="U160">
        <v>0</v>
      </c>
      <c r="V160">
        <f t="shared" si="74"/>
        <v>0</v>
      </c>
    </row>
    <row r="161" spans="2:23" ht="14.25" x14ac:dyDescent="0.15">
      <c r="B161" s="874" t="s">
        <v>39</v>
      </c>
      <c r="C161" s="901">
        <f t="shared" ref="C161:S161" si="75">SUM(C149:C160)</f>
        <v>5520</v>
      </c>
      <c r="D161" s="901">
        <f t="shared" si="75"/>
        <v>0</v>
      </c>
      <c r="E161" s="901">
        <f t="shared" si="75"/>
        <v>1</v>
      </c>
      <c r="F161" s="901">
        <f t="shared" si="75"/>
        <v>0</v>
      </c>
      <c r="G161" s="901">
        <f t="shared" si="75"/>
        <v>1</v>
      </c>
      <c r="H161" s="901">
        <f t="shared" si="75"/>
        <v>326</v>
      </c>
      <c r="I161" s="901">
        <f t="shared" si="75"/>
        <v>1345</v>
      </c>
      <c r="J161" s="901">
        <f t="shared" si="75"/>
        <v>1188</v>
      </c>
      <c r="K161" s="901">
        <f t="shared" si="75"/>
        <v>782</v>
      </c>
      <c r="L161" s="901">
        <f t="shared" si="75"/>
        <v>603</v>
      </c>
      <c r="M161" s="901">
        <f t="shared" si="75"/>
        <v>449</v>
      </c>
      <c r="N161" s="901">
        <f t="shared" si="75"/>
        <v>326</v>
      </c>
      <c r="O161" s="901">
        <f t="shared" si="75"/>
        <v>220</v>
      </c>
      <c r="P161" s="901">
        <f t="shared" si="75"/>
        <v>137</v>
      </c>
      <c r="Q161" s="901">
        <f t="shared" si="75"/>
        <v>76</v>
      </c>
      <c r="R161" s="901">
        <f t="shared" si="75"/>
        <v>42</v>
      </c>
      <c r="S161" s="901">
        <f t="shared" si="75"/>
        <v>24</v>
      </c>
    </row>
    <row r="162" spans="2:23" x14ac:dyDescent="0.15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1.8115942028985507E-4</v>
      </c>
      <c r="F162" s="878">
        <f>F161/C161</f>
        <v>0</v>
      </c>
      <c r="G162" s="878">
        <f>G161/C161</f>
        <v>1.8115942028985507E-4</v>
      </c>
      <c r="H162" s="878">
        <f>H161/C161</f>
        <v>5.9057971014492755E-2</v>
      </c>
      <c r="I162" s="878">
        <f>I161/C161</f>
        <v>0.24365942028985507</v>
      </c>
      <c r="J162" s="878">
        <f>J161/C161</f>
        <v>0.21521739130434783</v>
      </c>
      <c r="K162" s="878">
        <f>K161/C161</f>
        <v>0.14166666666666666</v>
      </c>
      <c r="L162" s="878">
        <f>L161/C161</f>
        <v>0.1092391304347826</v>
      </c>
      <c r="M162" s="878">
        <f>M161/C161</f>
        <v>8.1340579710144925E-2</v>
      </c>
      <c r="N162" s="878">
        <f>N161/C161</f>
        <v>5.9057971014492755E-2</v>
      </c>
      <c r="O162" s="878">
        <f>O161/C161</f>
        <v>3.9855072463768113E-2</v>
      </c>
      <c r="P162" s="878">
        <f>P161/C161</f>
        <v>2.4818840579710146E-2</v>
      </c>
      <c r="Q162" s="878">
        <f>Q161/C161</f>
        <v>1.3768115942028985E-2</v>
      </c>
      <c r="R162" s="878">
        <f>R161/C161</f>
        <v>7.6086956521739134E-3</v>
      </c>
      <c r="S162" s="878">
        <f>S161/C161</f>
        <v>4.3478260869565218E-3</v>
      </c>
    </row>
    <row r="164" spans="2:23" ht="18.75" x14ac:dyDescent="0.15">
      <c r="B164" s="98" t="str">
        <f>B3</f>
        <v>令和8年　</v>
      </c>
      <c r="C164" t="s">
        <v>200</v>
      </c>
    </row>
    <row r="165" spans="2:23" ht="72.75" thickBot="1" x14ac:dyDescent="0.2">
      <c r="B165" s="870" t="s">
        <v>208</v>
      </c>
      <c r="C165" s="871" t="s">
        <v>67</v>
      </c>
      <c r="D165" s="872" t="str">
        <f t="shared" ref="D165:S165" si="76">D4</f>
        <v>0歳</v>
      </c>
      <c r="E165" s="872" t="str">
        <f t="shared" si="76"/>
        <v>1-4</v>
      </c>
      <c r="F165" s="872" t="str">
        <f t="shared" si="76"/>
        <v>5-9</v>
      </c>
      <c r="G165" s="872" t="str">
        <f t="shared" si="76"/>
        <v>10-14</v>
      </c>
      <c r="H165" s="872" t="str">
        <f t="shared" si="76"/>
        <v>15-19</v>
      </c>
      <c r="I165" s="872" t="str">
        <f t="shared" si="76"/>
        <v>20-24</v>
      </c>
      <c r="J165" s="872" t="str">
        <f t="shared" si="76"/>
        <v>25-29</v>
      </c>
      <c r="K165" s="872" t="str">
        <f t="shared" si="76"/>
        <v>30-34</v>
      </c>
      <c r="L165" s="872" t="str">
        <f t="shared" si="76"/>
        <v>35-39</v>
      </c>
      <c r="M165" s="872" t="str">
        <f t="shared" si="76"/>
        <v>40-44</v>
      </c>
      <c r="N165" s="872" t="str">
        <f t="shared" si="76"/>
        <v>45-49</v>
      </c>
      <c r="O165" s="873" t="str">
        <f t="shared" si="76"/>
        <v>50-54</v>
      </c>
      <c r="P165" s="873" t="str">
        <f t="shared" si="76"/>
        <v>55-59</v>
      </c>
      <c r="Q165" s="873" t="str">
        <f t="shared" si="76"/>
        <v>60-64</v>
      </c>
      <c r="R165" s="873" t="str">
        <f t="shared" si="76"/>
        <v>65-69</v>
      </c>
      <c r="S165" s="873" t="str">
        <f t="shared" si="76"/>
        <v>70-歳</v>
      </c>
    </row>
    <row r="166" spans="2:23" ht="14.25" x14ac:dyDescent="0.15">
      <c r="B166" s="874" t="s">
        <v>82</v>
      </c>
      <c r="C166" s="885">
        <f>[3]ｸﾗﾐ!C40</f>
        <v>1.19</v>
      </c>
      <c r="D166" s="963">
        <f>[3]ｸﾗﾐ!D40</f>
        <v>0</v>
      </c>
      <c r="E166" s="963">
        <f>[3]ｸﾗﾐ!E40</f>
        <v>0</v>
      </c>
      <c r="F166" s="963">
        <f>[3]ｸﾗﾐ!F40</f>
        <v>0</v>
      </c>
      <c r="G166" s="963">
        <f>[3]ｸﾗﾐ!G40</f>
        <v>0</v>
      </c>
      <c r="H166" s="963">
        <f>[3]ｸﾗﾐ!H40</f>
        <v>0.08</v>
      </c>
      <c r="I166" s="963">
        <f>[3]ｸﾗﾐ!I40</f>
        <v>0.28999999999999998</v>
      </c>
      <c r="J166" s="963">
        <f>[3]ｸﾗﾐ!J40</f>
        <v>0.26</v>
      </c>
      <c r="K166" s="963">
        <f>[3]ｸﾗﾐ!K40</f>
        <v>0.16</v>
      </c>
      <c r="L166" s="963">
        <f>[3]ｸﾗﾐ!L40</f>
        <v>0.12</v>
      </c>
      <c r="M166" s="963">
        <f>[3]ｸﾗﾐ!M40</f>
        <v>0.1</v>
      </c>
      <c r="N166" s="963">
        <f>[3]ｸﾗﾐ!N40</f>
        <v>7.0000000000000007E-2</v>
      </c>
      <c r="O166" s="963">
        <f>[3]ｸﾗﾐ!O40</f>
        <v>0.05</v>
      </c>
      <c r="P166" s="963">
        <f>[3]ｸﾗﾐ!P40</f>
        <v>0.04</v>
      </c>
      <c r="Q166" s="963">
        <f>[3]ｸﾗﾐ!Q40</f>
        <v>0.01</v>
      </c>
      <c r="R166" s="963">
        <f>[3]ｸﾗﾐ!R40</f>
        <v>0.01</v>
      </c>
      <c r="S166" s="963">
        <f>[3]ｸﾗﾐ!S40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.25" x14ac:dyDescent="0.15">
      <c r="B167" s="874" t="s">
        <v>83</v>
      </c>
      <c r="C167" s="885">
        <f>[3]ｸﾗﾐ!C41</f>
        <v>1.1100000000000001</v>
      </c>
      <c r="D167" s="963">
        <f>[3]ｸﾗﾐ!D41</f>
        <v>0</v>
      </c>
      <c r="E167" s="963">
        <f>[3]ｸﾗﾐ!E41</f>
        <v>0</v>
      </c>
      <c r="F167" s="963">
        <f>[3]ｸﾗﾐ!F41</f>
        <v>0</v>
      </c>
      <c r="G167" s="963">
        <f>[3]ｸﾗﾐ!G41</f>
        <v>0</v>
      </c>
      <c r="H167" s="963">
        <f>[3]ｸﾗﾐ!H41</f>
        <v>0.06</v>
      </c>
      <c r="I167" s="963">
        <f>[3]ｸﾗﾐ!I41</f>
        <v>0.28000000000000003</v>
      </c>
      <c r="J167" s="963">
        <f>[3]ｸﾗﾐ!J41</f>
        <v>0.23</v>
      </c>
      <c r="K167" s="963">
        <f>[3]ｸﾗﾐ!K41</f>
        <v>0.16</v>
      </c>
      <c r="L167" s="963">
        <f>[3]ｸﾗﾐ!L41</f>
        <v>0.12</v>
      </c>
      <c r="M167" s="963">
        <f>[3]ｸﾗﾐ!M41</f>
        <v>0.09</v>
      </c>
      <c r="N167" s="963">
        <f>[3]ｸﾗﾐ!N41</f>
        <v>7.0000000000000007E-2</v>
      </c>
      <c r="O167" s="963">
        <f>[3]ｸﾗﾐ!O41</f>
        <v>0.04</v>
      </c>
      <c r="P167" s="963">
        <f>[3]ｸﾗﾐ!P41</f>
        <v>0.02</v>
      </c>
      <c r="Q167" s="963">
        <f>[3]ｸﾗﾐ!Q41</f>
        <v>0.02</v>
      </c>
      <c r="R167" s="963">
        <f>[3]ｸﾗﾐ!R41</f>
        <v>0.01</v>
      </c>
      <c r="S167" s="963">
        <f>[3]ｸﾗﾐ!S41</f>
        <v>0.01</v>
      </c>
      <c r="U167">
        <v>1.1100000000000001</v>
      </c>
      <c r="V167" s="710"/>
      <c r="W167" s="712">
        <f t="shared" ref="W167:W177" si="77">C167-U167</f>
        <v>0</v>
      </c>
    </row>
    <row r="168" spans="2:23" ht="14.25" x14ac:dyDescent="0.15">
      <c r="B168" s="874" t="s">
        <v>84</v>
      </c>
      <c r="C168" s="885">
        <f>[3]ｸﾗﾐ!C42</f>
        <v>1.17</v>
      </c>
      <c r="D168" s="963">
        <f>[3]ｸﾗﾐ!D42</f>
        <v>0</v>
      </c>
      <c r="E168" s="963">
        <f>[3]ｸﾗﾐ!E42</f>
        <v>0</v>
      </c>
      <c r="F168" s="963">
        <f>[3]ｸﾗﾐ!F42</f>
        <v>0</v>
      </c>
      <c r="G168" s="963">
        <f>[3]ｸﾗﾐ!G42</f>
        <v>0</v>
      </c>
      <c r="H168" s="963">
        <f>[3]ｸﾗﾐ!H42</f>
        <v>0.06</v>
      </c>
      <c r="I168" s="963">
        <f>[3]ｸﾗﾐ!I42</f>
        <v>0.27</v>
      </c>
      <c r="J168" s="963">
        <f>[3]ｸﾗﾐ!J42</f>
        <v>0.26</v>
      </c>
      <c r="K168" s="963">
        <f>[3]ｸﾗﾐ!K42</f>
        <v>0.18</v>
      </c>
      <c r="L168" s="963">
        <f>[3]ｸﾗﾐ!L42</f>
        <v>0.13</v>
      </c>
      <c r="M168" s="963">
        <f>[3]ｸﾗﾐ!M42</f>
        <v>0.09</v>
      </c>
      <c r="N168" s="963">
        <f>[3]ｸﾗﾐ!N42</f>
        <v>7.0000000000000007E-2</v>
      </c>
      <c r="O168" s="963">
        <f>[3]ｸﾗﾐ!O42</f>
        <v>0.04</v>
      </c>
      <c r="P168" s="963">
        <f>[3]ｸﾗﾐ!P42</f>
        <v>0.04</v>
      </c>
      <c r="Q168" s="963">
        <f>[3]ｸﾗﾐ!Q42</f>
        <v>0.02</v>
      </c>
      <c r="R168" s="963">
        <f>[3]ｸﾗﾐ!R42</f>
        <v>0.01</v>
      </c>
      <c r="S168" s="963">
        <f>[3]ｸﾗﾐ!S42</f>
        <v>0.01</v>
      </c>
      <c r="U168">
        <v>1.17</v>
      </c>
      <c r="V168" s="710"/>
      <c r="W168" s="712">
        <f t="shared" si="77"/>
        <v>0</v>
      </c>
    </row>
    <row r="169" spans="2:23" ht="14.25" x14ac:dyDescent="0.15">
      <c r="B169" s="874" t="s">
        <v>85</v>
      </c>
      <c r="C169" s="885">
        <f>[3]ｸﾗﾐ!C43</f>
        <v>1.1299999999999999</v>
      </c>
      <c r="D169" s="963">
        <f>[3]ｸﾗﾐ!D43</f>
        <v>0</v>
      </c>
      <c r="E169" s="963">
        <f>[3]ｸﾗﾐ!E43</f>
        <v>0</v>
      </c>
      <c r="F169" s="963">
        <f>[3]ｸﾗﾐ!F43</f>
        <v>0</v>
      </c>
      <c r="G169" s="963">
        <f>[3]ｸﾗﾐ!G43</f>
        <v>0</v>
      </c>
      <c r="H169" s="963">
        <f>[3]ｸﾗﾐ!H43</f>
        <v>7.0000000000000007E-2</v>
      </c>
      <c r="I169" s="963">
        <f>[3]ｸﾗﾐ!I43</f>
        <v>0.25</v>
      </c>
      <c r="J169" s="963">
        <f>[3]ｸﾗﾐ!J43</f>
        <v>0.26</v>
      </c>
      <c r="K169" s="963">
        <f>[3]ｸﾗﾐ!K43</f>
        <v>0.16</v>
      </c>
      <c r="L169" s="963">
        <f>[3]ｸﾗﾐ!L43</f>
        <v>0.14000000000000001</v>
      </c>
      <c r="M169" s="963">
        <f>[3]ｸﾗﾐ!M43</f>
        <v>0.1</v>
      </c>
      <c r="N169" s="963">
        <f>[3]ｸﾗﾐ!N43</f>
        <v>0.06</v>
      </c>
      <c r="O169" s="963">
        <f>[3]ｸﾗﾐ!O43</f>
        <v>0.05</v>
      </c>
      <c r="P169" s="963">
        <f>[3]ｸﾗﾐ!P43</f>
        <v>0.02</v>
      </c>
      <c r="Q169" s="963">
        <f>[3]ｸﾗﾐ!Q43</f>
        <v>0.01</v>
      </c>
      <c r="R169" s="963">
        <f>[3]ｸﾗﾐ!R43</f>
        <v>0.01</v>
      </c>
      <c r="S169" s="963">
        <f>[3]ｸﾗﾐ!S43</f>
        <v>0.01</v>
      </c>
      <c r="U169">
        <v>1.1299999999999999</v>
      </c>
      <c r="V169" s="710"/>
      <c r="W169" s="712">
        <f t="shared" si="77"/>
        <v>0</v>
      </c>
    </row>
    <row r="170" spans="2:23" ht="14.25" x14ac:dyDescent="0.15">
      <c r="B170" s="874" t="s">
        <v>86</v>
      </c>
      <c r="C170" s="885">
        <f>[3]ｸﾗﾐ!C44</f>
        <v>1.1000000000000001</v>
      </c>
      <c r="D170" s="963">
        <f>[3]ｸﾗﾐ!D44</f>
        <v>0</v>
      </c>
      <c r="E170" s="963">
        <f>[3]ｸﾗﾐ!E44</f>
        <v>0</v>
      </c>
      <c r="F170" s="963">
        <f>[3]ｸﾗﾐ!F44</f>
        <v>0</v>
      </c>
      <c r="G170" s="963">
        <f>[3]ｸﾗﾐ!G44</f>
        <v>0</v>
      </c>
      <c r="H170" s="963">
        <f>[3]ｸﾗﾐ!H44</f>
        <v>7.0000000000000007E-2</v>
      </c>
      <c r="I170" s="963">
        <f>[3]ｸﾗﾐ!I44</f>
        <v>0.31</v>
      </c>
      <c r="J170" s="963">
        <f>[3]ｸﾗﾐ!J44</f>
        <v>0.22</v>
      </c>
      <c r="K170" s="963">
        <f>[3]ｸﾗﾐ!K44</f>
        <v>0.15</v>
      </c>
      <c r="L170" s="963">
        <f>[3]ｸﾗﾐ!L44</f>
        <v>0.1</v>
      </c>
      <c r="M170" s="963">
        <f>[3]ｸﾗﾐ!M44</f>
        <v>0.08</v>
      </c>
      <c r="N170" s="963">
        <f>[3]ｸﾗﾐ!N44</f>
        <v>7.0000000000000007E-2</v>
      </c>
      <c r="O170" s="963">
        <f>[3]ｸﾗﾐ!O44</f>
        <v>0.04</v>
      </c>
      <c r="P170" s="963">
        <f>[3]ｸﾗﾐ!P44</f>
        <v>0.02</v>
      </c>
      <c r="Q170" s="963">
        <f>[3]ｸﾗﾐ!Q44</f>
        <v>0.02</v>
      </c>
      <c r="R170" s="963">
        <f>[3]ｸﾗﾐ!R44</f>
        <v>0.01</v>
      </c>
      <c r="S170" s="963">
        <f>[3]ｸﾗﾐ!S44</f>
        <v>0</v>
      </c>
      <c r="U170">
        <v>1.1000000000000001</v>
      </c>
      <c r="V170" s="710"/>
      <c r="W170" s="712">
        <f t="shared" si="77"/>
        <v>0</v>
      </c>
    </row>
    <row r="171" spans="2:23" ht="14.25" x14ac:dyDescent="0.15">
      <c r="B171" s="874" t="s">
        <v>87</v>
      </c>
      <c r="C171" s="885">
        <f>[3]ｸﾗﾐ!C45</f>
        <v>0</v>
      </c>
      <c r="D171" s="963">
        <f>[3]ｸﾗﾐ!D45</f>
        <v>0</v>
      </c>
      <c r="E171" s="963">
        <f>[3]ｸﾗﾐ!E45</f>
        <v>0</v>
      </c>
      <c r="F171" s="963">
        <f>[3]ｸﾗﾐ!F45</f>
        <v>0</v>
      </c>
      <c r="G171" s="963">
        <f>[3]ｸﾗﾐ!G45</f>
        <v>0</v>
      </c>
      <c r="H171" s="963">
        <f>[3]ｸﾗﾐ!H45</f>
        <v>0</v>
      </c>
      <c r="I171" s="963">
        <f>[3]ｸﾗﾐ!I45</f>
        <v>0</v>
      </c>
      <c r="J171" s="963">
        <f>[3]ｸﾗﾐ!J45</f>
        <v>0</v>
      </c>
      <c r="K171" s="963">
        <f>[3]ｸﾗﾐ!K45</f>
        <v>0</v>
      </c>
      <c r="L171" s="963">
        <f>[3]ｸﾗﾐ!L45</f>
        <v>0</v>
      </c>
      <c r="M171" s="963">
        <f>[3]ｸﾗﾐ!M45</f>
        <v>0</v>
      </c>
      <c r="N171" s="963">
        <f>[3]ｸﾗﾐ!N45</f>
        <v>0</v>
      </c>
      <c r="O171" s="963">
        <f>[3]ｸﾗﾐ!O45</f>
        <v>0</v>
      </c>
      <c r="P171" s="963">
        <f>[3]ｸﾗﾐ!P45</f>
        <v>0</v>
      </c>
      <c r="Q171" s="963">
        <f>[3]ｸﾗﾐ!Q45</f>
        <v>0</v>
      </c>
      <c r="R171" s="963">
        <f>[3]ｸﾗﾐ!R45</f>
        <v>0</v>
      </c>
      <c r="S171" s="963">
        <f>[3]ｸﾗﾐ!S45</f>
        <v>0</v>
      </c>
      <c r="U171">
        <v>0</v>
      </c>
      <c r="V171" s="710"/>
      <c r="W171" s="712">
        <f t="shared" si="77"/>
        <v>0</v>
      </c>
    </row>
    <row r="172" spans="2:23" ht="14.25" x14ac:dyDescent="0.15">
      <c r="B172" s="874" t="s">
        <v>88</v>
      </c>
      <c r="C172" s="885">
        <f>[3]ｸﾗﾐ!C46</f>
        <v>0</v>
      </c>
      <c r="D172" s="963">
        <f>[3]ｸﾗﾐ!D46</f>
        <v>0</v>
      </c>
      <c r="E172" s="963">
        <f>[3]ｸﾗﾐ!E46</f>
        <v>0</v>
      </c>
      <c r="F172" s="963">
        <f>[3]ｸﾗﾐ!F46</f>
        <v>0</v>
      </c>
      <c r="G172" s="963">
        <f>[3]ｸﾗﾐ!G46</f>
        <v>0</v>
      </c>
      <c r="H172" s="963">
        <f>[3]ｸﾗﾐ!H46</f>
        <v>0</v>
      </c>
      <c r="I172" s="963">
        <f>[3]ｸﾗﾐ!I46</f>
        <v>0</v>
      </c>
      <c r="J172" s="963">
        <f>[3]ｸﾗﾐ!J46</f>
        <v>0</v>
      </c>
      <c r="K172" s="963">
        <f>[3]ｸﾗﾐ!K46</f>
        <v>0</v>
      </c>
      <c r="L172" s="963">
        <f>[3]ｸﾗﾐ!L46</f>
        <v>0</v>
      </c>
      <c r="M172" s="963">
        <f>[3]ｸﾗﾐ!M46</f>
        <v>0</v>
      </c>
      <c r="N172" s="963">
        <f>[3]ｸﾗﾐ!N46</f>
        <v>0</v>
      </c>
      <c r="O172" s="963">
        <f>[3]ｸﾗﾐ!O46</f>
        <v>0</v>
      </c>
      <c r="P172" s="963">
        <f>[3]ｸﾗﾐ!P46</f>
        <v>0</v>
      </c>
      <c r="Q172" s="963">
        <f>[3]ｸﾗﾐ!Q46</f>
        <v>0</v>
      </c>
      <c r="R172" s="963">
        <f>[3]ｸﾗﾐ!R46</f>
        <v>0</v>
      </c>
      <c r="S172" s="963">
        <f>[3]ｸﾗﾐ!S46</f>
        <v>0</v>
      </c>
      <c r="U172">
        <v>0</v>
      </c>
      <c r="V172" s="710"/>
      <c r="W172" s="712">
        <f t="shared" si="77"/>
        <v>0</v>
      </c>
    </row>
    <row r="173" spans="2:23" ht="14.25" x14ac:dyDescent="0.15">
      <c r="B173" s="874" t="s">
        <v>89</v>
      </c>
      <c r="C173" s="885">
        <f>[3]ｸﾗﾐ!C47</f>
        <v>0</v>
      </c>
      <c r="D173" s="963">
        <f>[3]ｸﾗﾐ!D47</f>
        <v>0</v>
      </c>
      <c r="E173" s="963">
        <f>[3]ｸﾗﾐ!E47</f>
        <v>0</v>
      </c>
      <c r="F173" s="963">
        <f>[3]ｸﾗﾐ!F47</f>
        <v>0</v>
      </c>
      <c r="G173" s="963">
        <f>[3]ｸﾗﾐ!G47</f>
        <v>0</v>
      </c>
      <c r="H173" s="963">
        <f>[3]ｸﾗﾐ!H47</f>
        <v>0</v>
      </c>
      <c r="I173" s="963">
        <f>[3]ｸﾗﾐ!I47</f>
        <v>0</v>
      </c>
      <c r="J173" s="963">
        <f>[3]ｸﾗﾐ!J47</f>
        <v>0</v>
      </c>
      <c r="K173" s="963">
        <f>[3]ｸﾗﾐ!K47</f>
        <v>0</v>
      </c>
      <c r="L173" s="963">
        <f>[3]ｸﾗﾐ!L47</f>
        <v>0</v>
      </c>
      <c r="M173" s="963">
        <f>[3]ｸﾗﾐ!M47</f>
        <v>0</v>
      </c>
      <c r="N173" s="963">
        <f>[3]ｸﾗﾐ!N47</f>
        <v>0</v>
      </c>
      <c r="O173" s="963">
        <f>[3]ｸﾗﾐ!O47</f>
        <v>0</v>
      </c>
      <c r="P173" s="963">
        <f>[3]ｸﾗﾐ!P47</f>
        <v>0</v>
      </c>
      <c r="Q173" s="963">
        <f>[3]ｸﾗﾐ!Q47</f>
        <v>0</v>
      </c>
      <c r="R173" s="963">
        <f>[3]ｸﾗﾐ!R47</f>
        <v>0</v>
      </c>
      <c r="S173" s="963">
        <f>[3]ｸﾗﾐ!S47</f>
        <v>0</v>
      </c>
      <c r="U173">
        <v>0</v>
      </c>
      <c r="V173" s="710"/>
      <c r="W173" s="712">
        <f t="shared" si="77"/>
        <v>0</v>
      </c>
    </row>
    <row r="174" spans="2:23" ht="14.25" x14ac:dyDescent="0.15">
      <c r="B174" s="874" t="s">
        <v>90</v>
      </c>
      <c r="C174" s="885">
        <f>[3]ｸﾗﾐ!C48</f>
        <v>0</v>
      </c>
      <c r="D174" s="963">
        <f>[3]ｸﾗﾐ!D48</f>
        <v>0</v>
      </c>
      <c r="E174" s="963">
        <f>[3]ｸﾗﾐ!E48</f>
        <v>0</v>
      </c>
      <c r="F174" s="963">
        <f>[3]ｸﾗﾐ!F48</f>
        <v>0</v>
      </c>
      <c r="G174" s="963">
        <f>[3]ｸﾗﾐ!G48</f>
        <v>0</v>
      </c>
      <c r="H174" s="963">
        <f>[3]ｸﾗﾐ!H48</f>
        <v>0</v>
      </c>
      <c r="I174" s="963">
        <f>[3]ｸﾗﾐ!I48</f>
        <v>0</v>
      </c>
      <c r="J174" s="963">
        <f>[3]ｸﾗﾐ!J48</f>
        <v>0</v>
      </c>
      <c r="K174" s="963">
        <f>[3]ｸﾗﾐ!K48</f>
        <v>0</v>
      </c>
      <c r="L174" s="963">
        <f>[3]ｸﾗﾐ!L48</f>
        <v>0</v>
      </c>
      <c r="M174" s="963">
        <f>[3]ｸﾗﾐ!M48</f>
        <v>0</v>
      </c>
      <c r="N174" s="963">
        <f>[3]ｸﾗﾐ!N48</f>
        <v>0</v>
      </c>
      <c r="O174" s="963">
        <f>[3]ｸﾗﾐ!O48</f>
        <v>0</v>
      </c>
      <c r="P174" s="963">
        <f>[3]ｸﾗﾐ!P48</f>
        <v>0</v>
      </c>
      <c r="Q174" s="963">
        <f>[3]ｸﾗﾐ!Q48</f>
        <v>0</v>
      </c>
      <c r="R174" s="963">
        <f>[3]ｸﾗﾐ!R48</f>
        <v>0</v>
      </c>
      <c r="S174" s="963">
        <f>[3]ｸﾗﾐ!S48</f>
        <v>0</v>
      </c>
      <c r="U174">
        <v>0</v>
      </c>
      <c r="V174" s="710"/>
      <c r="W174" s="712">
        <f t="shared" si="77"/>
        <v>0</v>
      </c>
    </row>
    <row r="175" spans="2:23" ht="14.25" x14ac:dyDescent="0.15">
      <c r="B175" s="874" t="s">
        <v>91</v>
      </c>
      <c r="C175" s="885">
        <f>[3]ｸﾗﾐ!C49</f>
        <v>0</v>
      </c>
      <c r="D175" s="963">
        <f>[3]ｸﾗﾐ!D49</f>
        <v>0</v>
      </c>
      <c r="E175" s="963">
        <f>[3]ｸﾗﾐ!E49</f>
        <v>0</v>
      </c>
      <c r="F175" s="963">
        <f>[3]ｸﾗﾐ!F49</f>
        <v>0</v>
      </c>
      <c r="G175" s="963">
        <f>[3]ｸﾗﾐ!G49</f>
        <v>0</v>
      </c>
      <c r="H175" s="963">
        <f>[3]ｸﾗﾐ!H49</f>
        <v>0</v>
      </c>
      <c r="I175" s="963">
        <f>[3]ｸﾗﾐ!I49</f>
        <v>0</v>
      </c>
      <c r="J175" s="963">
        <f>[3]ｸﾗﾐ!J49</f>
        <v>0</v>
      </c>
      <c r="K175" s="963">
        <f>[3]ｸﾗﾐ!K49</f>
        <v>0</v>
      </c>
      <c r="L175" s="963">
        <f>[3]ｸﾗﾐ!L49</f>
        <v>0</v>
      </c>
      <c r="M175" s="963">
        <f>[3]ｸﾗﾐ!M49</f>
        <v>0</v>
      </c>
      <c r="N175" s="963">
        <f>[3]ｸﾗﾐ!N49</f>
        <v>0</v>
      </c>
      <c r="O175" s="963">
        <f>[3]ｸﾗﾐ!O49</f>
        <v>0</v>
      </c>
      <c r="P175" s="963">
        <f>[3]ｸﾗﾐ!P49</f>
        <v>0</v>
      </c>
      <c r="Q175" s="963">
        <f>[3]ｸﾗﾐ!Q49</f>
        <v>0</v>
      </c>
      <c r="R175" s="963">
        <f>[3]ｸﾗﾐ!R49</f>
        <v>0</v>
      </c>
      <c r="S175" s="963">
        <f>[3]ｸﾗﾐ!S49</f>
        <v>0</v>
      </c>
      <c r="U175">
        <v>0</v>
      </c>
      <c r="V175" s="710"/>
      <c r="W175" s="712">
        <f t="shared" si="77"/>
        <v>0</v>
      </c>
    </row>
    <row r="176" spans="2:23" ht="14.25" x14ac:dyDescent="0.15">
      <c r="B176" s="874" t="s">
        <v>92</v>
      </c>
      <c r="C176" s="885">
        <f>[3]ｸﾗﾐ!C50</f>
        <v>0</v>
      </c>
      <c r="D176" s="963">
        <f>[3]ｸﾗﾐ!D50</f>
        <v>0</v>
      </c>
      <c r="E176" s="963">
        <f>[3]ｸﾗﾐ!E50</f>
        <v>0</v>
      </c>
      <c r="F176" s="963">
        <f>[3]ｸﾗﾐ!F50</f>
        <v>0</v>
      </c>
      <c r="G176" s="963">
        <f>[3]ｸﾗﾐ!G50</f>
        <v>0</v>
      </c>
      <c r="H176" s="963">
        <f>[3]ｸﾗﾐ!H50</f>
        <v>0</v>
      </c>
      <c r="I176" s="963">
        <f>[3]ｸﾗﾐ!I50</f>
        <v>0</v>
      </c>
      <c r="J176" s="963">
        <f>[3]ｸﾗﾐ!J50</f>
        <v>0</v>
      </c>
      <c r="K176" s="963">
        <f>[3]ｸﾗﾐ!K50</f>
        <v>0</v>
      </c>
      <c r="L176" s="963">
        <f>[3]ｸﾗﾐ!L50</f>
        <v>0</v>
      </c>
      <c r="M176" s="963">
        <f>[3]ｸﾗﾐ!M50</f>
        <v>0</v>
      </c>
      <c r="N176" s="963">
        <f>[3]ｸﾗﾐ!N50</f>
        <v>0</v>
      </c>
      <c r="O176" s="963">
        <f>[3]ｸﾗﾐ!O50</f>
        <v>0</v>
      </c>
      <c r="P176" s="963">
        <f>[3]ｸﾗﾐ!P50</f>
        <v>0</v>
      </c>
      <c r="Q176" s="963">
        <f>[3]ｸﾗﾐ!Q50</f>
        <v>0</v>
      </c>
      <c r="R176" s="963">
        <f>[3]ｸﾗﾐ!R50</f>
        <v>0</v>
      </c>
      <c r="S176" s="963">
        <f>[3]ｸﾗﾐ!S50</f>
        <v>0</v>
      </c>
      <c r="U176">
        <v>0</v>
      </c>
      <c r="V176" s="710"/>
      <c r="W176" s="712">
        <f t="shared" si="77"/>
        <v>0</v>
      </c>
    </row>
    <row r="177" spans="2:23" ht="15" thickBot="1" x14ac:dyDescent="0.2">
      <c r="B177" s="874" t="s">
        <v>93</v>
      </c>
      <c r="C177" s="885">
        <f>[3]ｸﾗﾐ!C51</f>
        <v>0</v>
      </c>
      <c r="D177" s="963">
        <f>[3]ｸﾗﾐ!D51</f>
        <v>0</v>
      </c>
      <c r="E177" s="963">
        <f>[3]ｸﾗﾐ!E51</f>
        <v>0</v>
      </c>
      <c r="F177" s="963">
        <f>[3]ｸﾗﾐ!F51</f>
        <v>0</v>
      </c>
      <c r="G177" s="963">
        <f>[3]ｸﾗﾐ!G51</f>
        <v>0</v>
      </c>
      <c r="H177" s="963">
        <f>[3]ｸﾗﾐ!H51</f>
        <v>0</v>
      </c>
      <c r="I177" s="963">
        <f>[3]ｸﾗﾐ!I51</f>
        <v>0</v>
      </c>
      <c r="J177" s="963">
        <f>[3]ｸﾗﾐ!J51</f>
        <v>0</v>
      </c>
      <c r="K177" s="963">
        <f>[3]ｸﾗﾐ!K51</f>
        <v>0</v>
      </c>
      <c r="L177" s="963">
        <f>[3]ｸﾗﾐ!L51</f>
        <v>0</v>
      </c>
      <c r="M177" s="963">
        <f>[3]ｸﾗﾐ!M51</f>
        <v>0</v>
      </c>
      <c r="N177" s="963">
        <f>[3]ｸﾗﾐ!N51</f>
        <v>0</v>
      </c>
      <c r="O177" s="963">
        <f>[3]ｸﾗﾐ!O51</f>
        <v>0</v>
      </c>
      <c r="P177" s="963">
        <f>[3]ｸﾗﾐ!P51</f>
        <v>0</v>
      </c>
      <c r="Q177" s="963">
        <f>[3]ｸﾗﾐ!Q51</f>
        <v>0</v>
      </c>
      <c r="R177" s="963">
        <f>[3]ｸﾗﾐ!R51</f>
        <v>0</v>
      </c>
      <c r="S177" s="963">
        <f>[3]ｸﾗﾐ!S51</f>
        <v>0</v>
      </c>
      <c r="U177">
        <v>0</v>
      </c>
      <c r="V177" s="711"/>
      <c r="W177" s="712">
        <f t="shared" si="77"/>
        <v>0</v>
      </c>
    </row>
    <row r="178" spans="2:23" ht="14.25" x14ac:dyDescent="0.15">
      <c r="B178" s="874" t="s">
        <v>39</v>
      </c>
      <c r="C178" s="886">
        <f>SUM(C166:C177)</f>
        <v>5.6999999999999993</v>
      </c>
      <c r="D178" s="885">
        <f>[3]ｸﾗﾐ!D52</f>
        <v>0</v>
      </c>
      <c r="E178" s="885">
        <f>[3]ｸﾗﾐ!E52</f>
        <v>0</v>
      </c>
      <c r="F178" s="885">
        <f>[3]ｸﾗﾐ!F52</f>
        <v>0</v>
      </c>
      <c r="G178" s="885">
        <f>[3]ｸﾗﾐ!G52</f>
        <v>0</v>
      </c>
      <c r="H178" s="885">
        <f>[3]ｸﾗﾐ!H52</f>
        <v>0.34</v>
      </c>
      <c r="I178" s="885">
        <f>[3]ｸﾗﾐ!I52</f>
        <v>1.4000000000000001</v>
      </c>
      <c r="J178" s="885">
        <f>[3]ｸﾗﾐ!J52</f>
        <v>1.23</v>
      </c>
      <c r="K178" s="885">
        <f>[3]ｸﾗﾐ!K52</f>
        <v>0.81</v>
      </c>
      <c r="L178" s="885">
        <f>[3]ｸﾗﾐ!L52</f>
        <v>0.61</v>
      </c>
      <c r="M178" s="885">
        <f>[3]ｸﾗﾐ!M52</f>
        <v>0.46</v>
      </c>
      <c r="N178" s="885">
        <f>[3]ｸﾗﾐ!N52</f>
        <v>0.34</v>
      </c>
      <c r="O178" s="885">
        <f>[3]ｸﾗﾐ!O52</f>
        <v>0.22</v>
      </c>
      <c r="P178" s="885">
        <f>[3]ｸﾗﾐ!P52</f>
        <v>0.14000000000000001</v>
      </c>
      <c r="Q178" s="885">
        <f>[3]ｸﾗﾐ!Q52</f>
        <v>0.08</v>
      </c>
      <c r="R178" s="885">
        <f>[3]ｸﾗﾐ!R52</f>
        <v>0.05</v>
      </c>
      <c r="S178" s="885">
        <f>[3]ｸﾗﾐ!S52</f>
        <v>0.04</v>
      </c>
    </row>
    <row r="179" spans="2:23" x14ac:dyDescent="0.15">
      <c r="B179" s="138"/>
      <c r="C179" s="902">
        <f>C178/C178</f>
        <v>1</v>
      </c>
      <c r="D179" s="902">
        <f>D178/C178</f>
        <v>0</v>
      </c>
      <c r="E179" s="902">
        <f>E178/C178</f>
        <v>0</v>
      </c>
      <c r="F179" s="902">
        <f>F178/C178</f>
        <v>0</v>
      </c>
      <c r="G179" s="902">
        <f>G178/C178</f>
        <v>0</v>
      </c>
      <c r="H179" s="902">
        <f>H178/C178</f>
        <v>5.9649122807017556E-2</v>
      </c>
      <c r="I179" s="902">
        <f>I178/C178</f>
        <v>0.24561403508771934</v>
      </c>
      <c r="J179" s="902">
        <f>J178/C178</f>
        <v>0.21578947368421056</v>
      </c>
      <c r="K179" s="902">
        <f>K178/C178</f>
        <v>0.14210526315789476</v>
      </c>
      <c r="L179" s="902">
        <f>L178/C178</f>
        <v>0.10701754385964914</v>
      </c>
      <c r="M179" s="902">
        <f>M178/C178</f>
        <v>8.0701754385964927E-2</v>
      </c>
      <c r="N179" s="902">
        <f>N178/C178</f>
        <v>5.9649122807017556E-2</v>
      </c>
      <c r="O179" s="902">
        <f>O178/C178</f>
        <v>3.8596491228070177E-2</v>
      </c>
      <c r="P179" s="902">
        <f>P178/C178</f>
        <v>2.4561403508771937E-2</v>
      </c>
      <c r="Q179" s="902">
        <f>Q178/C178</f>
        <v>1.4035087719298248E-2</v>
      </c>
      <c r="R179" s="902">
        <f>R178/C178</f>
        <v>8.7719298245614048E-3</v>
      </c>
      <c r="S179" s="878">
        <f>S178/C178</f>
        <v>7.0175438596491238E-3</v>
      </c>
    </row>
    <row r="181" spans="2:23" ht="18.75" x14ac:dyDescent="0.15">
      <c r="B181" s="99" t="str">
        <f>B3</f>
        <v>令和8年　</v>
      </c>
      <c r="C181" t="s">
        <v>201</v>
      </c>
    </row>
    <row r="182" spans="2:23" ht="60" x14ac:dyDescent="0.15">
      <c r="B182" s="887" t="s">
        <v>209</v>
      </c>
      <c r="C182" s="888" t="s">
        <v>65</v>
      </c>
      <c r="D182" s="872" t="str">
        <f t="shared" ref="D182:S182" si="78">D4</f>
        <v>0歳</v>
      </c>
      <c r="E182" s="872" t="str">
        <f t="shared" si="78"/>
        <v>1-4</v>
      </c>
      <c r="F182" s="872" t="str">
        <f t="shared" si="78"/>
        <v>5-9</v>
      </c>
      <c r="G182" s="872" t="str">
        <f t="shared" si="78"/>
        <v>10-14</v>
      </c>
      <c r="H182" s="872" t="str">
        <f t="shared" si="78"/>
        <v>15-19</v>
      </c>
      <c r="I182" s="872" t="str">
        <f t="shared" si="78"/>
        <v>20-24</v>
      </c>
      <c r="J182" s="872" t="str">
        <f t="shared" si="78"/>
        <v>25-29</v>
      </c>
      <c r="K182" s="872" t="str">
        <f t="shared" si="78"/>
        <v>30-34</v>
      </c>
      <c r="L182" s="872" t="str">
        <f t="shared" si="78"/>
        <v>35-39</v>
      </c>
      <c r="M182" s="872" t="str">
        <f t="shared" si="78"/>
        <v>40-44</v>
      </c>
      <c r="N182" s="872" t="str">
        <f t="shared" si="78"/>
        <v>45-49</v>
      </c>
      <c r="O182" s="873" t="str">
        <f t="shared" si="78"/>
        <v>50-54</v>
      </c>
      <c r="P182" s="873" t="str">
        <f t="shared" si="78"/>
        <v>55-59</v>
      </c>
      <c r="Q182" s="873" t="str">
        <f t="shared" si="78"/>
        <v>60-64</v>
      </c>
      <c r="R182" s="873" t="str">
        <f t="shared" si="78"/>
        <v>65-69</v>
      </c>
      <c r="S182" s="873" t="str">
        <f t="shared" si="78"/>
        <v>70-歳</v>
      </c>
    </row>
    <row r="183" spans="2:23" ht="14.25" x14ac:dyDescent="0.15">
      <c r="B183" s="889" t="s">
        <v>82</v>
      </c>
      <c r="C183" s="903">
        <f>[3]ｸﾗﾐ!C21</f>
        <v>1126</v>
      </c>
      <c r="D183" s="970">
        <f>[3]ｸﾗﾐ!D21</f>
        <v>0</v>
      </c>
      <c r="E183" s="970">
        <f>[3]ｸﾗﾐ!E21</f>
        <v>0</v>
      </c>
      <c r="F183" s="970">
        <f>[3]ｸﾗﾐ!F21</f>
        <v>0</v>
      </c>
      <c r="G183" s="970">
        <f>[3]ｸﾗﾐ!G21</f>
        <v>1</v>
      </c>
      <c r="H183" s="970">
        <f>[3]ｸﾗﾐ!H21</f>
        <v>156</v>
      </c>
      <c r="I183" s="970">
        <f>[3]ｸﾗﾐ!I21</f>
        <v>363</v>
      </c>
      <c r="J183" s="970">
        <f>[3]ｸﾗﾐ!J21</f>
        <v>277</v>
      </c>
      <c r="K183" s="970">
        <f>[3]ｸﾗﾐ!K21</f>
        <v>141</v>
      </c>
      <c r="L183" s="970">
        <f>[3]ｸﾗﾐ!L21</f>
        <v>79</v>
      </c>
      <c r="M183" s="970">
        <f>[3]ｸﾗﾐ!M21</f>
        <v>54</v>
      </c>
      <c r="N183" s="970">
        <f>[3]ｸﾗﾐ!N21</f>
        <v>26</v>
      </c>
      <c r="O183" s="970">
        <f>[3]ｸﾗﾐ!O21</f>
        <v>18</v>
      </c>
      <c r="P183" s="970">
        <f>[3]ｸﾗﾐ!P21</f>
        <v>7</v>
      </c>
      <c r="Q183" s="970">
        <f>[3]ｸﾗﾐ!Q21</f>
        <v>2</v>
      </c>
      <c r="R183" s="970">
        <f>[3]ｸﾗﾐ!R21</f>
        <v>1</v>
      </c>
      <c r="S183" s="970">
        <f>[3]ｸﾗﾐ!S21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.25" x14ac:dyDescent="0.15">
      <c r="B184" s="889" t="s">
        <v>83</v>
      </c>
      <c r="C184" s="903">
        <f>[3]ｸﾗﾐ!C22</f>
        <v>1037</v>
      </c>
      <c r="D184" s="970">
        <f>[3]ｸﾗﾐ!D22</f>
        <v>0</v>
      </c>
      <c r="E184" s="970">
        <f>[3]ｸﾗﾐ!E22</f>
        <v>0</v>
      </c>
      <c r="F184" s="970">
        <f>[3]ｸﾗﾐ!F22</f>
        <v>0</v>
      </c>
      <c r="G184" s="970">
        <f>[3]ｸﾗﾐ!G22</f>
        <v>8</v>
      </c>
      <c r="H184" s="970">
        <f>[3]ｸﾗﾐ!H22</f>
        <v>119</v>
      </c>
      <c r="I184" s="970">
        <f>[3]ｸﾗﾐ!I22</f>
        <v>350</v>
      </c>
      <c r="J184" s="970">
        <f>[3]ｸﾗﾐ!J22</f>
        <v>263</v>
      </c>
      <c r="K184" s="970">
        <f>[3]ｸﾗﾐ!K22</f>
        <v>132</v>
      </c>
      <c r="L184" s="970">
        <f>[3]ｸﾗﾐ!L22</f>
        <v>84</v>
      </c>
      <c r="M184" s="970">
        <f>[3]ｸﾗﾐ!M22</f>
        <v>39</v>
      </c>
      <c r="N184" s="970">
        <f>[3]ｸﾗﾐ!N22</f>
        <v>12</v>
      </c>
      <c r="O184" s="970">
        <f>[3]ｸﾗﾐ!O22</f>
        <v>20</v>
      </c>
      <c r="P184" s="970">
        <f>[3]ｸﾗﾐ!P22</f>
        <v>5</v>
      </c>
      <c r="Q184" s="970">
        <f>[3]ｸﾗﾐ!Q22</f>
        <v>1</v>
      </c>
      <c r="R184" s="970">
        <f>[3]ｸﾗﾐ!R22</f>
        <v>1</v>
      </c>
      <c r="S184" s="970">
        <f>[3]ｸﾗﾐ!S22</f>
        <v>3</v>
      </c>
      <c r="U184">
        <v>1037</v>
      </c>
      <c r="V184">
        <f t="shared" ref="V184:V194" si="79">C184-U184</f>
        <v>0</v>
      </c>
    </row>
    <row r="185" spans="2:23" ht="14.25" x14ac:dyDescent="0.15">
      <c r="B185" s="889" t="s">
        <v>84</v>
      </c>
      <c r="C185" s="903">
        <f>[3]ｸﾗﾐ!C23</f>
        <v>1157</v>
      </c>
      <c r="D185" s="970">
        <f>[3]ｸﾗﾐ!D23</f>
        <v>0</v>
      </c>
      <c r="E185" s="970">
        <f>[3]ｸﾗﾐ!E23</f>
        <v>0</v>
      </c>
      <c r="F185" s="970">
        <f>[3]ｸﾗﾐ!F23</f>
        <v>0</v>
      </c>
      <c r="G185" s="970">
        <f>[3]ｸﾗﾐ!G23</f>
        <v>3</v>
      </c>
      <c r="H185" s="970">
        <f>[3]ｸﾗﾐ!H23</f>
        <v>139</v>
      </c>
      <c r="I185" s="970">
        <f>[3]ｸﾗﾐ!I23</f>
        <v>419</v>
      </c>
      <c r="J185" s="970">
        <f>[3]ｸﾗﾐ!J23</f>
        <v>285</v>
      </c>
      <c r="K185" s="970">
        <f>[3]ｸﾗﾐ!K23</f>
        <v>144</v>
      </c>
      <c r="L185" s="970">
        <f>[3]ｸﾗﾐ!L23</f>
        <v>91</v>
      </c>
      <c r="M185" s="970">
        <f>[3]ｸﾗﾐ!M23</f>
        <v>35</v>
      </c>
      <c r="N185" s="970">
        <f>[3]ｸﾗﾐ!N23</f>
        <v>19</v>
      </c>
      <c r="O185" s="970">
        <f>[3]ｸﾗﾐ!O23</f>
        <v>8</v>
      </c>
      <c r="P185" s="970">
        <f>[3]ｸﾗﾐ!P23</f>
        <v>8</v>
      </c>
      <c r="Q185" s="970">
        <f>[3]ｸﾗﾐ!Q23</f>
        <v>3</v>
      </c>
      <c r="R185" s="970">
        <f>[3]ｸﾗﾐ!R23</f>
        <v>2</v>
      </c>
      <c r="S185" s="970">
        <f>[3]ｸﾗﾐ!S23</f>
        <v>1</v>
      </c>
      <c r="U185">
        <v>1157</v>
      </c>
      <c r="V185">
        <f t="shared" si="79"/>
        <v>0</v>
      </c>
    </row>
    <row r="186" spans="2:23" ht="14.25" x14ac:dyDescent="0.15">
      <c r="B186" s="889" t="s">
        <v>85</v>
      </c>
      <c r="C186" s="903">
        <f>[3]ｸﾗﾐ!C24</f>
        <v>1030</v>
      </c>
      <c r="D186" s="970">
        <f>[3]ｸﾗﾐ!D24</f>
        <v>0</v>
      </c>
      <c r="E186" s="970">
        <f>[3]ｸﾗﾐ!E24</f>
        <v>0</v>
      </c>
      <c r="F186" s="970">
        <f>[3]ｸﾗﾐ!F24</f>
        <v>0</v>
      </c>
      <c r="G186" s="970">
        <f>[3]ｸﾗﾐ!G24</f>
        <v>4</v>
      </c>
      <c r="H186" s="970">
        <f>[3]ｸﾗﾐ!H24</f>
        <v>144</v>
      </c>
      <c r="I186" s="970">
        <f>[3]ｸﾗﾐ!I24</f>
        <v>358</v>
      </c>
      <c r="J186" s="970">
        <f>[3]ｸﾗﾐ!J24</f>
        <v>251</v>
      </c>
      <c r="K186" s="970">
        <f>[3]ｸﾗﾐ!K24</f>
        <v>133</v>
      </c>
      <c r="L186" s="970">
        <f>[3]ｸﾗﾐ!L24</f>
        <v>69</v>
      </c>
      <c r="M186" s="970">
        <f>[3]ｸﾗﾐ!M24</f>
        <v>32</v>
      </c>
      <c r="N186" s="970">
        <f>[3]ｸﾗﾐ!N24</f>
        <v>16</v>
      </c>
      <c r="O186" s="970">
        <f>[3]ｸﾗﾐ!O24</f>
        <v>11</v>
      </c>
      <c r="P186" s="970">
        <f>[3]ｸﾗﾐ!P24</f>
        <v>10</v>
      </c>
      <c r="Q186" s="970">
        <f>[3]ｸﾗﾐ!Q24</f>
        <v>2</v>
      </c>
      <c r="R186" s="970">
        <f>[3]ｸﾗﾐ!R24</f>
        <v>0</v>
      </c>
      <c r="S186" s="970">
        <f>[3]ｸﾗﾐ!S24</f>
        <v>0</v>
      </c>
      <c r="U186">
        <v>1030</v>
      </c>
      <c r="V186">
        <f t="shared" si="79"/>
        <v>0</v>
      </c>
    </row>
    <row r="187" spans="2:23" ht="14.25" x14ac:dyDescent="0.15">
      <c r="B187" s="889" t="s">
        <v>86</v>
      </c>
      <c r="C187" s="903">
        <f>[3]ｸﾗﾐ!C25</f>
        <v>1116</v>
      </c>
      <c r="D187" s="970">
        <f>[3]ｸﾗﾐ!D25</f>
        <v>0</v>
      </c>
      <c r="E187" s="970">
        <f>[3]ｸﾗﾐ!E25</f>
        <v>0</v>
      </c>
      <c r="F187" s="970">
        <f>[3]ｸﾗﾐ!F25</f>
        <v>0</v>
      </c>
      <c r="G187" s="970">
        <f>[3]ｸﾗﾐ!G25</f>
        <v>3</v>
      </c>
      <c r="H187" s="970">
        <f>[3]ｸﾗﾐ!H25</f>
        <v>165</v>
      </c>
      <c r="I187" s="970">
        <f>[3]ｸﾗﾐ!I25</f>
        <v>394</v>
      </c>
      <c r="J187" s="970">
        <f>[3]ｸﾗﾐ!J25</f>
        <v>259</v>
      </c>
      <c r="K187" s="970">
        <f>[3]ｸﾗﾐ!K25</f>
        <v>147</v>
      </c>
      <c r="L187" s="970">
        <f>[3]ｸﾗﾐ!L25</f>
        <v>67</v>
      </c>
      <c r="M187" s="970">
        <f>[3]ｸﾗﾐ!M25</f>
        <v>40</v>
      </c>
      <c r="N187" s="970">
        <f>[3]ｸﾗﾐ!N25</f>
        <v>23</v>
      </c>
      <c r="O187" s="970">
        <f>[3]ｸﾗﾐ!O25</f>
        <v>11</v>
      </c>
      <c r="P187" s="970">
        <f>[3]ｸﾗﾐ!P25</f>
        <v>6</v>
      </c>
      <c r="Q187" s="970">
        <f>[3]ｸﾗﾐ!Q25</f>
        <v>1</v>
      </c>
      <c r="R187" s="970">
        <f>[3]ｸﾗﾐ!R25</f>
        <v>0</v>
      </c>
      <c r="S187" s="970">
        <f>[3]ｸﾗﾐ!S25</f>
        <v>0</v>
      </c>
      <c r="U187">
        <v>1116</v>
      </c>
      <c r="V187">
        <f t="shared" si="79"/>
        <v>0</v>
      </c>
    </row>
    <row r="188" spans="2:23" ht="14.25" x14ac:dyDescent="0.15">
      <c r="B188" s="889" t="s">
        <v>87</v>
      </c>
      <c r="C188" s="903">
        <f>[3]ｸﾗﾐ!C26</f>
        <v>0</v>
      </c>
      <c r="D188" s="970">
        <f>[3]ｸﾗﾐ!D26</f>
        <v>0</v>
      </c>
      <c r="E188" s="970">
        <f>[3]ｸﾗﾐ!E26</f>
        <v>0</v>
      </c>
      <c r="F188" s="970">
        <f>[3]ｸﾗﾐ!F26</f>
        <v>0</v>
      </c>
      <c r="G188" s="970">
        <f>[3]ｸﾗﾐ!G26</f>
        <v>0</v>
      </c>
      <c r="H188" s="970">
        <f>[3]ｸﾗﾐ!H26</f>
        <v>0</v>
      </c>
      <c r="I188" s="970">
        <f>[3]ｸﾗﾐ!I26</f>
        <v>0</v>
      </c>
      <c r="J188" s="970">
        <f>[3]ｸﾗﾐ!J26</f>
        <v>0</v>
      </c>
      <c r="K188" s="970">
        <f>[3]ｸﾗﾐ!K26</f>
        <v>0</v>
      </c>
      <c r="L188" s="970">
        <f>[3]ｸﾗﾐ!L26</f>
        <v>0</v>
      </c>
      <c r="M188" s="970">
        <f>[3]ｸﾗﾐ!M26</f>
        <v>0</v>
      </c>
      <c r="N188" s="970">
        <f>[3]ｸﾗﾐ!N26</f>
        <v>0</v>
      </c>
      <c r="O188" s="970">
        <f>[3]ｸﾗﾐ!O26</f>
        <v>0</v>
      </c>
      <c r="P188" s="970">
        <f>[3]ｸﾗﾐ!P26</f>
        <v>0</v>
      </c>
      <c r="Q188" s="970">
        <f>[3]ｸﾗﾐ!Q26</f>
        <v>0</v>
      </c>
      <c r="R188" s="970">
        <f>[3]ｸﾗﾐ!R26</f>
        <v>0</v>
      </c>
      <c r="S188" s="970">
        <f>[3]ｸﾗﾐ!S26</f>
        <v>0</v>
      </c>
      <c r="U188">
        <v>0</v>
      </c>
      <c r="V188">
        <f t="shared" si="79"/>
        <v>0</v>
      </c>
    </row>
    <row r="189" spans="2:23" ht="14.25" x14ac:dyDescent="0.15">
      <c r="B189" s="889" t="s">
        <v>88</v>
      </c>
      <c r="C189" s="903">
        <f>[3]ｸﾗﾐ!C27</f>
        <v>0</v>
      </c>
      <c r="D189" s="970">
        <f>[3]ｸﾗﾐ!D27</f>
        <v>0</v>
      </c>
      <c r="E189" s="970">
        <f>[3]ｸﾗﾐ!E27</f>
        <v>0</v>
      </c>
      <c r="F189" s="970">
        <f>[3]ｸﾗﾐ!F27</f>
        <v>0</v>
      </c>
      <c r="G189" s="970">
        <f>[3]ｸﾗﾐ!G27</f>
        <v>0</v>
      </c>
      <c r="H189" s="970">
        <f>[3]ｸﾗﾐ!H27</f>
        <v>0</v>
      </c>
      <c r="I189" s="970">
        <f>[3]ｸﾗﾐ!I27</f>
        <v>0</v>
      </c>
      <c r="J189" s="970">
        <f>[3]ｸﾗﾐ!J27</f>
        <v>0</v>
      </c>
      <c r="K189" s="970">
        <f>[3]ｸﾗﾐ!K27</f>
        <v>0</v>
      </c>
      <c r="L189" s="970">
        <f>[3]ｸﾗﾐ!L27</f>
        <v>0</v>
      </c>
      <c r="M189" s="970">
        <f>[3]ｸﾗﾐ!M27</f>
        <v>0</v>
      </c>
      <c r="N189" s="970">
        <f>[3]ｸﾗﾐ!N27</f>
        <v>0</v>
      </c>
      <c r="O189" s="970">
        <f>[3]ｸﾗﾐ!O27</f>
        <v>0</v>
      </c>
      <c r="P189" s="970">
        <f>[3]ｸﾗﾐ!P27</f>
        <v>0</v>
      </c>
      <c r="Q189" s="970">
        <f>[3]ｸﾗﾐ!Q27</f>
        <v>0</v>
      </c>
      <c r="R189" s="970">
        <f>[3]ｸﾗﾐ!R27</f>
        <v>0</v>
      </c>
      <c r="S189" s="970">
        <f>[3]ｸﾗﾐ!S27</f>
        <v>0</v>
      </c>
      <c r="U189">
        <v>0</v>
      </c>
      <c r="V189">
        <f t="shared" si="79"/>
        <v>0</v>
      </c>
    </row>
    <row r="190" spans="2:23" ht="14.25" x14ac:dyDescent="0.15">
      <c r="B190" s="889" t="s">
        <v>89</v>
      </c>
      <c r="C190" s="903">
        <f>[3]ｸﾗﾐ!C28</f>
        <v>0</v>
      </c>
      <c r="D190" s="970">
        <f>[3]ｸﾗﾐ!D28</f>
        <v>0</v>
      </c>
      <c r="E190" s="970">
        <f>[3]ｸﾗﾐ!E28</f>
        <v>0</v>
      </c>
      <c r="F190" s="970">
        <f>[3]ｸﾗﾐ!F28</f>
        <v>0</v>
      </c>
      <c r="G190" s="970">
        <f>[3]ｸﾗﾐ!G28</f>
        <v>0</v>
      </c>
      <c r="H190" s="970">
        <f>[3]ｸﾗﾐ!H28</f>
        <v>0</v>
      </c>
      <c r="I190" s="970">
        <f>[3]ｸﾗﾐ!I28</f>
        <v>0</v>
      </c>
      <c r="J190" s="970">
        <f>[3]ｸﾗﾐ!J28</f>
        <v>0</v>
      </c>
      <c r="K190" s="970">
        <f>[3]ｸﾗﾐ!K28</f>
        <v>0</v>
      </c>
      <c r="L190" s="970">
        <f>[3]ｸﾗﾐ!L28</f>
        <v>0</v>
      </c>
      <c r="M190" s="970">
        <f>[3]ｸﾗﾐ!M28</f>
        <v>0</v>
      </c>
      <c r="N190" s="970">
        <f>[3]ｸﾗﾐ!N28</f>
        <v>0</v>
      </c>
      <c r="O190" s="970">
        <f>[3]ｸﾗﾐ!O28</f>
        <v>0</v>
      </c>
      <c r="P190" s="970">
        <f>[3]ｸﾗﾐ!P28</f>
        <v>0</v>
      </c>
      <c r="Q190" s="970">
        <f>[3]ｸﾗﾐ!Q28</f>
        <v>0</v>
      </c>
      <c r="R190" s="970">
        <f>[3]ｸﾗﾐ!R28</f>
        <v>0</v>
      </c>
      <c r="S190" s="970">
        <f>[3]ｸﾗﾐ!S28</f>
        <v>0</v>
      </c>
      <c r="U190">
        <v>0</v>
      </c>
      <c r="V190">
        <f t="shared" si="79"/>
        <v>0</v>
      </c>
    </row>
    <row r="191" spans="2:23" ht="14.25" x14ac:dyDescent="0.15">
      <c r="B191" s="889" t="s">
        <v>90</v>
      </c>
      <c r="C191" s="903">
        <f>[3]ｸﾗﾐ!C29</f>
        <v>0</v>
      </c>
      <c r="D191" s="970">
        <f>[3]ｸﾗﾐ!D29</f>
        <v>0</v>
      </c>
      <c r="E191" s="970">
        <f>[3]ｸﾗﾐ!E29</f>
        <v>0</v>
      </c>
      <c r="F191" s="970">
        <f>[3]ｸﾗﾐ!F29</f>
        <v>0</v>
      </c>
      <c r="G191" s="970">
        <f>[3]ｸﾗﾐ!G29</f>
        <v>0</v>
      </c>
      <c r="H191" s="970">
        <f>[3]ｸﾗﾐ!H29</f>
        <v>0</v>
      </c>
      <c r="I191" s="970">
        <f>[3]ｸﾗﾐ!I29</f>
        <v>0</v>
      </c>
      <c r="J191" s="970">
        <f>[3]ｸﾗﾐ!J29</f>
        <v>0</v>
      </c>
      <c r="K191" s="970">
        <f>[3]ｸﾗﾐ!K29</f>
        <v>0</v>
      </c>
      <c r="L191" s="970">
        <f>[3]ｸﾗﾐ!L29</f>
        <v>0</v>
      </c>
      <c r="M191" s="970">
        <f>[3]ｸﾗﾐ!M29</f>
        <v>0</v>
      </c>
      <c r="N191" s="970">
        <f>[3]ｸﾗﾐ!N29</f>
        <v>0</v>
      </c>
      <c r="O191" s="970">
        <f>[3]ｸﾗﾐ!O29</f>
        <v>0</v>
      </c>
      <c r="P191" s="970">
        <f>[3]ｸﾗﾐ!P29</f>
        <v>0</v>
      </c>
      <c r="Q191" s="970">
        <f>[3]ｸﾗﾐ!Q29</f>
        <v>0</v>
      </c>
      <c r="R191" s="970">
        <f>[3]ｸﾗﾐ!R29</f>
        <v>0</v>
      </c>
      <c r="S191" s="970">
        <f>[3]ｸﾗﾐ!S29</f>
        <v>0</v>
      </c>
      <c r="U191">
        <v>0</v>
      </c>
      <c r="V191">
        <f t="shared" si="79"/>
        <v>0</v>
      </c>
    </row>
    <row r="192" spans="2:23" ht="14.25" x14ac:dyDescent="0.15">
      <c r="B192" s="889" t="s">
        <v>91</v>
      </c>
      <c r="C192" s="903">
        <f>[3]ｸﾗﾐ!C30</f>
        <v>0</v>
      </c>
      <c r="D192" s="970">
        <f>[3]ｸﾗﾐ!D30</f>
        <v>0</v>
      </c>
      <c r="E192" s="970">
        <f>[3]ｸﾗﾐ!E30</f>
        <v>0</v>
      </c>
      <c r="F192" s="970">
        <f>[3]ｸﾗﾐ!F30</f>
        <v>0</v>
      </c>
      <c r="G192" s="970">
        <f>[3]ｸﾗﾐ!G30</f>
        <v>0</v>
      </c>
      <c r="H192" s="970">
        <f>[3]ｸﾗﾐ!H30</f>
        <v>0</v>
      </c>
      <c r="I192" s="970">
        <f>[3]ｸﾗﾐ!I30</f>
        <v>0</v>
      </c>
      <c r="J192" s="970">
        <f>[3]ｸﾗﾐ!J30</f>
        <v>0</v>
      </c>
      <c r="K192" s="970">
        <f>[3]ｸﾗﾐ!K30</f>
        <v>0</v>
      </c>
      <c r="L192" s="970">
        <f>[3]ｸﾗﾐ!L30</f>
        <v>0</v>
      </c>
      <c r="M192" s="970">
        <f>[3]ｸﾗﾐ!M30</f>
        <v>0</v>
      </c>
      <c r="N192" s="970">
        <f>[3]ｸﾗﾐ!N30</f>
        <v>0</v>
      </c>
      <c r="O192" s="970">
        <f>[3]ｸﾗﾐ!O30</f>
        <v>0</v>
      </c>
      <c r="P192" s="970">
        <f>[3]ｸﾗﾐ!P30</f>
        <v>0</v>
      </c>
      <c r="Q192" s="970">
        <f>[3]ｸﾗﾐ!Q30</f>
        <v>0</v>
      </c>
      <c r="R192" s="970">
        <f>[3]ｸﾗﾐ!R30</f>
        <v>0</v>
      </c>
      <c r="S192" s="970">
        <f>[3]ｸﾗﾐ!S30</f>
        <v>0</v>
      </c>
      <c r="U192">
        <v>0</v>
      </c>
      <c r="V192">
        <f t="shared" si="79"/>
        <v>0</v>
      </c>
    </row>
    <row r="193" spans="2:23" ht="14.25" x14ac:dyDescent="0.15">
      <c r="B193" s="889" t="s">
        <v>92</v>
      </c>
      <c r="C193" s="903">
        <f>[3]ｸﾗﾐ!C31</f>
        <v>0</v>
      </c>
      <c r="D193" s="970">
        <f>[3]ｸﾗﾐ!D31</f>
        <v>0</v>
      </c>
      <c r="E193" s="970">
        <f>[3]ｸﾗﾐ!E31</f>
        <v>0</v>
      </c>
      <c r="F193" s="970">
        <f>[3]ｸﾗﾐ!F31</f>
        <v>0</v>
      </c>
      <c r="G193" s="970">
        <f>[3]ｸﾗﾐ!G31</f>
        <v>0</v>
      </c>
      <c r="H193" s="970">
        <f>[3]ｸﾗﾐ!H31</f>
        <v>0</v>
      </c>
      <c r="I193" s="970">
        <f>[3]ｸﾗﾐ!I31</f>
        <v>0</v>
      </c>
      <c r="J193" s="970">
        <f>[3]ｸﾗﾐ!J31</f>
        <v>0</v>
      </c>
      <c r="K193" s="970">
        <f>[3]ｸﾗﾐ!K31</f>
        <v>0</v>
      </c>
      <c r="L193" s="970">
        <f>[3]ｸﾗﾐ!L31</f>
        <v>0</v>
      </c>
      <c r="M193" s="970">
        <f>[3]ｸﾗﾐ!M31</f>
        <v>0</v>
      </c>
      <c r="N193" s="970">
        <f>[3]ｸﾗﾐ!N31</f>
        <v>0</v>
      </c>
      <c r="O193" s="970">
        <f>[3]ｸﾗﾐ!O31</f>
        <v>0</v>
      </c>
      <c r="P193" s="970">
        <f>[3]ｸﾗﾐ!P31</f>
        <v>0</v>
      </c>
      <c r="Q193" s="970">
        <f>[3]ｸﾗﾐ!Q31</f>
        <v>0</v>
      </c>
      <c r="R193" s="970">
        <f>[3]ｸﾗﾐ!R31</f>
        <v>0</v>
      </c>
      <c r="S193" s="970">
        <f>[3]ｸﾗﾐ!S31</f>
        <v>0</v>
      </c>
      <c r="U193">
        <v>0</v>
      </c>
      <c r="V193">
        <f t="shared" si="79"/>
        <v>0</v>
      </c>
    </row>
    <row r="194" spans="2:23" ht="14.25" x14ac:dyDescent="0.15">
      <c r="B194" s="889" t="s">
        <v>93</v>
      </c>
      <c r="C194" s="903">
        <f>[3]ｸﾗﾐ!C32</f>
        <v>0</v>
      </c>
      <c r="D194" s="970">
        <f>[3]ｸﾗﾐ!D32</f>
        <v>0</v>
      </c>
      <c r="E194" s="970">
        <f>[3]ｸﾗﾐ!E32</f>
        <v>0</v>
      </c>
      <c r="F194" s="970">
        <f>[3]ｸﾗﾐ!F32</f>
        <v>0</v>
      </c>
      <c r="G194" s="970">
        <f>[3]ｸﾗﾐ!G32</f>
        <v>0</v>
      </c>
      <c r="H194" s="970">
        <f>[3]ｸﾗﾐ!H32</f>
        <v>0</v>
      </c>
      <c r="I194" s="970">
        <f>[3]ｸﾗﾐ!I32</f>
        <v>0</v>
      </c>
      <c r="J194" s="970">
        <f>[3]ｸﾗﾐ!J32</f>
        <v>0</v>
      </c>
      <c r="K194" s="970">
        <f>[3]ｸﾗﾐ!K32</f>
        <v>0</v>
      </c>
      <c r="L194" s="970">
        <f>[3]ｸﾗﾐ!L32</f>
        <v>0</v>
      </c>
      <c r="M194" s="970">
        <f>[3]ｸﾗﾐ!M32</f>
        <v>0</v>
      </c>
      <c r="N194" s="970">
        <f>[3]ｸﾗﾐ!N32</f>
        <v>0</v>
      </c>
      <c r="O194" s="970">
        <f>[3]ｸﾗﾐ!O32</f>
        <v>0</v>
      </c>
      <c r="P194" s="970">
        <f>[3]ｸﾗﾐ!P32</f>
        <v>0</v>
      </c>
      <c r="Q194" s="970">
        <f>[3]ｸﾗﾐ!Q32</f>
        <v>0</v>
      </c>
      <c r="R194" s="970">
        <f>[3]ｸﾗﾐ!R32</f>
        <v>0</v>
      </c>
      <c r="S194" s="970">
        <f>[3]ｸﾗﾐ!S32</f>
        <v>0</v>
      </c>
      <c r="U194">
        <v>0</v>
      </c>
      <c r="V194">
        <f t="shared" si="79"/>
        <v>0</v>
      </c>
    </row>
    <row r="195" spans="2:23" ht="14.25" x14ac:dyDescent="0.15">
      <c r="B195" s="889" t="s">
        <v>39</v>
      </c>
      <c r="C195" s="903">
        <f>SUM(C183:C194)</f>
        <v>5466</v>
      </c>
      <c r="D195" s="903">
        <f t="shared" ref="D195:S195" si="80">SUM(D183:D194)</f>
        <v>0</v>
      </c>
      <c r="E195" s="903">
        <f t="shared" si="80"/>
        <v>0</v>
      </c>
      <c r="F195" s="903">
        <f t="shared" si="80"/>
        <v>0</v>
      </c>
      <c r="G195" s="903">
        <f t="shared" si="80"/>
        <v>19</v>
      </c>
      <c r="H195" s="903">
        <f t="shared" si="80"/>
        <v>723</v>
      </c>
      <c r="I195" s="903">
        <f t="shared" si="80"/>
        <v>1884</v>
      </c>
      <c r="J195" s="903">
        <f t="shared" si="80"/>
        <v>1335</v>
      </c>
      <c r="K195" s="903">
        <f t="shared" si="80"/>
        <v>697</v>
      </c>
      <c r="L195" s="903">
        <f t="shared" si="80"/>
        <v>390</v>
      </c>
      <c r="M195" s="903">
        <f t="shared" si="80"/>
        <v>200</v>
      </c>
      <c r="N195" s="903">
        <f t="shared" si="80"/>
        <v>96</v>
      </c>
      <c r="O195" s="903">
        <f t="shared" si="80"/>
        <v>68</v>
      </c>
      <c r="P195" s="903">
        <f t="shared" si="80"/>
        <v>36</v>
      </c>
      <c r="Q195" s="903">
        <f t="shared" si="80"/>
        <v>9</v>
      </c>
      <c r="R195" s="903">
        <f t="shared" si="80"/>
        <v>4</v>
      </c>
      <c r="S195" s="903">
        <f t="shared" si="80"/>
        <v>5</v>
      </c>
    </row>
    <row r="196" spans="2:23" x14ac:dyDescent="0.15">
      <c r="B196" s="789" t="s">
        <v>66</v>
      </c>
      <c r="C196" s="892">
        <f>C195/C195</f>
        <v>1</v>
      </c>
      <c r="D196" s="892">
        <f>D195/$C$195</f>
        <v>0</v>
      </c>
      <c r="E196" s="892">
        <f t="shared" ref="E196:S196" si="81">E195/$C$195</f>
        <v>0</v>
      </c>
      <c r="F196" s="892">
        <f t="shared" si="81"/>
        <v>0</v>
      </c>
      <c r="G196" s="892">
        <f t="shared" si="81"/>
        <v>3.4760336626417855E-3</v>
      </c>
      <c r="H196" s="892">
        <f t="shared" si="81"/>
        <v>0.1322722283205269</v>
      </c>
      <c r="I196" s="892">
        <f t="shared" si="81"/>
        <v>0.34467618002195388</v>
      </c>
      <c r="J196" s="892">
        <f t="shared" si="81"/>
        <v>0.24423710208562019</v>
      </c>
      <c r="K196" s="892">
        <f t="shared" si="81"/>
        <v>0.12751555067691181</v>
      </c>
      <c r="L196" s="892">
        <f t="shared" si="81"/>
        <v>7.1350164654226125E-2</v>
      </c>
      <c r="M196" s="892">
        <f t="shared" si="81"/>
        <v>3.6589828027808267E-2</v>
      </c>
      <c r="N196" s="892">
        <f t="shared" si="81"/>
        <v>1.756311745334797E-2</v>
      </c>
      <c r="O196" s="892">
        <f t="shared" si="81"/>
        <v>1.2440541529454811E-2</v>
      </c>
      <c r="P196" s="892">
        <f t="shared" si="81"/>
        <v>6.5861690450054883E-3</v>
      </c>
      <c r="Q196" s="892">
        <f t="shared" si="81"/>
        <v>1.6465422612513721E-3</v>
      </c>
      <c r="R196" s="892">
        <f t="shared" si="81"/>
        <v>7.3179656055616534E-4</v>
      </c>
      <c r="S196" s="892">
        <f t="shared" si="81"/>
        <v>9.1474570069520673E-4</v>
      </c>
    </row>
    <row r="198" spans="2:23" ht="18.75" x14ac:dyDescent="0.15">
      <c r="B198" s="99" t="str">
        <f>B3</f>
        <v>令和8年　</v>
      </c>
      <c r="C198" t="s">
        <v>202</v>
      </c>
    </row>
    <row r="199" spans="2:23" ht="72.75" thickBot="1" x14ac:dyDescent="0.2">
      <c r="B199" s="887" t="s">
        <v>210</v>
      </c>
      <c r="C199" s="888" t="s">
        <v>67</v>
      </c>
      <c r="D199" s="872" t="str">
        <f t="shared" ref="D199:S199" si="82">D4</f>
        <v>0歳</v>
      </c>
      <c r="E199" s="872" t="str">
        <f t="shared" si="82"/>
        <v>1-4</v>
      </c>
      <c r="F199" s="872" t="str">
        <f t="shared" si="82"/>
        <v>5-9</v>
      </c>
      <c r="G199" s="872" t="str">
        <f t="shared" si="82"/>
        <v>10-14</v>
      </c>
      <c r="H199" s="872" t="str">
        <f t="shared" si="82"/>
        <v>15-19</v>
      </c>
      <c r="I199" s="872" t="str">
        <f t="shared" si="82"/>
        <v>20-24</v>
      </c>
      <c r="J199" s="872" t="str">
        <f t="shared" si="82"/>
        <v>25-29</v>
      </c>
      <c r="K199" s="872" t="str">
        <f t="shared" si="82"/>
        <v>30-34</v>
      </c>
      <c r="L199" s="872" t="str">
        <f t="shared" si="82"/>
        <v>35-39</v>
      </c>
      <c r="M199" s="872" t="str">
        <f t="shared" si="82"/>
        <v>40-44</v>
      </c>
      <c r="N199" s="872" t="str">
        <f t="shared" si="82"/>
        <v>45-49</v>
      </c>
      <c r="O199" s="873" t="str">
        <f t="shared" si="82"/>
        <v>50-54</v>
      </c>
      <c r="P199" s="873" t="str">
        <f t="shared" si="82"/>
        <v>55-59</v>
      </c>
      <c r="Q199" s="873" t="str">
        <f t="shared" si="82"/>
        <v>60-64</v>
      </c>
      <c r="R199" s="873" t="str">
        <f t="shared" si="82"/>
        <v>65-69</v>
      </c>
      <c r="S199" s="873" t="str">
        <f t="shared" si="82"/>
        <v>70-歳</v>
      </c>
    </row>
    <row r="200" spans="2:23" ht="14.25" x14ac:dyDescent="0.15">
      <c r="B200" s="889" t="s">
        <v>82</v>
      </c>
      <c r="C200" s="893">
        <f>[3]ｸﾗﾐ!C57</f>
        <v>1.1599999999999999</v>
      </c>
      <c r="D200" s="963">
        <f>[3]ｸﾗﾐ!D57</f>
        <v>0</v>
      </c>
      <c r="E200" s="963">
        <f>[3]ｸﾗﾐ!E57</f>
        <v>0</v>
      </c>
      <c r="F200" s="963">
        <f>[3]ｸﾗﾐ!F57</f>
        <v>0</v>
      </c>
      <c r="G200" s="963">
        <f>[3]ｸﾗﾐ!G57</f>
        <v>0</v>
      </c>
      <c r="H200" s="963">
        <f>[3]ｸﾗﾐ!H57</f>
        <v>0.16</v>
      </c>
      <c r="I200" s="963">
        <f>[3]ｸﾗﾐ!I57</f>
        <v>0.38</v>
      </c>
      <c r="J200" s="963">
        <f>[3]ｸﾗﾐ!J57</f>
        <v>0.28999999999999998</v>
      </c>
      <c r="K200" s="963">
        <f>[3]ｸﾗﾐ!K57</f>
        <v>0.15</v>
      </c>
      <c r="L200" s="963">
        <f>[3]ｸﾗﾐ!L57</f>
        <v>0.08</v>
      </c>
      <c r="M200" s="963">
        <f>[3]ｸﾗﾐ!M57</f>
        <v>0.06</v>
      </c>
      <c r="N200" s="963">
        <f>[3]ｸﾗﾐ!N57</f>
        <v>0.03</v>
      </c>
      <c r="O200" s="963">
        <f>[3]ｸﾗﾐ!O57</f>
        <v>0.02</v>
      </c>
      <c r="P200" s="963">
        <f>[3]ｸﾗﾐ!P57</f>
        <v>0.01</v>
      </c>
      <c r="Q200" s="963">
        <f>[3]ｸﾗﾐ!Q57</f>
        <v>0</v>
      </c>
      <c r="R200" s="963">
        <f>[3]ｸﾗﾐ!R57</f>
        <v>0</v>
      </c>
      <c r="S200" s="963">
        <f>[3]ｸﾗﾐ!S57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.25" x14ac:dyDescent="0.15">
      <c r="B201" s="889" t="s">
        <v>83</v>
      </c>
      <c r="C201" s="893">
        <f>[3]ｸﾗﾐ!C58</f>
        <v>1.06</v>
      </c>
      <c r="D201" s="963">
        <f>[3]ｸﾗﾐ!D58</f>
        <v>0</v>
      </c>
      <c r="E201" s="963">
        <f>[3]ｸﾗﾐ!E58</f>
        <v>0</v>
      </c>
      <c r="F201" s="963">
        <f>[3]ｸﾗﾐ!F58</f>
        <v>0</v>
      </c>
      <c r="G201" s="963">
        <f>[3]ｸﾗﾐ!G58</f>
        <v>0.01</v>
      </c>
      <c r="H201" s="963">
        <f>[3]ｸﾗﾐ!H58</f>
        <v>0.12</v>
      </c>
      <c r="I201" s="963">
        <f>[3]ｸﾗﾐ!I58</f>
        <v>0.36</v>
      </c>
      <c r="J201" s="963">
        <f>[3]ｸﾗﾐ!J58</f>
        <v>0.27</v>
      </c>
      <c r="K201" s="963">
        <f>[3]ｸﾗﾐ!K58</f>
        <v>0.13</v>
      </c>
      <c r="L201" s="963">
        <f>[3]ｸﾗﾐ!L58</f>
        <v>0.09</v>
      </c>
      <c r="M201" s="963">
        <f>[3]ｸﾗﾐ!M58</f>
        <v>0.04</v>
      </c>
      <c r="N201" s="963">
        <f>[3]ｸﾗﾐ!N58</f>
        <v>0.01</v>
      </c>
      <c r="O201" s="963">
        <f>[3]ｸﾗﾐ!O58</f>
        <v>0.02</v>
      </c>
      <c r="P201" s="963">
        <f>[3]ｸﾗﾐ!P58</f>
        <v>0.01</v>
      </c>
      <c r="Q201" s="963">
        <f>[3]ｸﾗﾐ!Q58</f>
        <v>0</v>
      </c>
      <c r="R201" s="963">
        <f>[3]ｸﾗﾐ!R58</f>
        <v>0</v>
      </c>
      <c r="S201" s="963">
        <f>[3]ｸﾗﾐ!S58</f>
        <v>0</v>
      </c>
      <c r="U201">
        <v>1.06</v>
      </c>
      <c r="V201" s="710"/>
      <c r="W201" s="712">
        <f t="shared" ref="W201:W211" si="83">C201-U201</f>
        <v>0</v>
      </c>
    </row>
    <row r="202" spans="2:23" ht="14.25" x14ac:dyDescent="0.15">
      <c r="B202" s="889" t="s">
        <v>84</v>
      </c>
      <c r="C202" s="893">
        <f>[3]ｸﾗﾐ!C59</f>
        <v>1.19</v>
      </c>
      <c r="D202" s="963">
        <f>[3]ｸﾗﾐ!D59</f>
        <v>0</v>
      </c>
      <c r="E202" s="963">
        <f>[3]ｸﾗﾐ!E59</f>
        <v>0</v>
      </c>
      <c r="F202" s="963">
        <f>[3]ｸﾗﾐ!F59</f>
        <v>0</v>
      </c>
      <c r="G202" s="963">
        <f>[3]ｸﾗﾐ!G59</f>
        <v>0</v>
      </c>
      <c r="H202" s="963">
        <f>[3]ｸﾗﾐ!H59</f>
        <v>0.14000000000000001</v>
      </c>
      <c r="I202" s="963">
        <f>[3]ｸﾗﾐ!I59</f>
        <v>0.43</v>
      </c>
      <c r="J202" s="963">
        <f>[3]ｸﾗﾐ!J59</f>
        <v>0.28999999999999998</v>
      </c>
      <c r="K202" s="963">
        <f>[3]ｸﾗﾐ!K59</f>
        <v>0.15</v>
      </c>
      <c r="L202" s="963">
        <f>[3]ｸﾗﾐ!L59</f>
        <v>0.09</v>
      </c>
      <c r="M202" s="963">
        <f>[3]ｸﾗﾐ!M59</f>
        <v>0.04</v>
      </c>
      <c r="N202" s="963">
        <f>[3]ｸﾗﾐ!N59</f>
        <v>0.02</v>
      </c>
      <c r="O202" s="963">
        <f>[3]ｸﾗﾐ!O59</f>
        <v>0.01</v>
      </c>
      <c r="P202" s="963">
        <f>[3]ｸﾗﾐ!P59</f>
        <v>0.01</v>
      </c>
      <c r="Q202" s="963">
        <f>[3]ｸﾗﾐ!Q59</f>
        <v>0</v>
      </c>
      <c r="R202" s="963">
        <f>[3]ｸﾗﾐ!R59</f>
        <v>0</v>
      </c>
      <c r="S202" s="963">
        <f>[3]ｸﾗﾐ!S59</f>
        <v>0</v>
      </c>
      <c r="U202">
        <v>1.19</v>
      </c>
      <c r="V202" s="710"/>
      <c r="W202" s="712">
        <f t="shared" si="83"/>
        <v>0</v>
      </c>
    </row>
    <row r="203" spans="2:23" ht="14.25" x14ac:dyDescent="0.15">
      <c r="B203" s="889" t="s">
        <v>85</v>
      </c>
      <c r="C203" s="893">
        <f>[3]ｸﾗﾐ!C60</f>
        <v>1.0900000000000001</v>
      </c>
      <c r="D203" s="963">
        <f>[3]ｸﾗﾐ!D60</f>
        <v>0</v>
      </c>
      <c r="E203" s="963">
        <f>[3]ｸﾗﾐ!E60</f>
        <v>0</v>
      </c>
      <c r="F203" s="963">
        <f>[3]ｸﾗﾐ!F60</f>
        <v>0</v>
      </c>
      <c r="G203" s="963">
        <f>[3]ｸﾗﾐ!G60</f>
        <v>0</v>
      </c>
      <c r="H203" s="963">
        <f>[3]ｸﾗﾐ!H60</f>
        <v>0.15</v>
      </c>
      <c r="I203" s="963">
        <f>[3]ｸﾗﾐ!I60</f>
        <v>0.38</v>
      </c>
      <c r="J203" s="963">
        <f>[3]ｸﾗﾐ!J60</f>
        <v>0.27</v>
      </c>
      <c r="K203" s="963">
        <f>[3]ｸﾗﾐ!K60</f>
        <v>0.14000000000000001</v>
      </c>
      <c r="L203" s="963">
        <f>[3]ｸﾗﾐ!L60</f>
        <v>7.0000000000000007E-2</v>
      </c>
      <c r="M203" s="963">
        <f>[3]ｸﾗﾐ!M60</f>
        <v>0.03</v>
      </c>
      <c r="N203" s="963">
        <f>[3]ｸﾗﾐ!N60</f>
        <v>0.02</v>
      </c>
      <c r="O203" s="963">
        <f>[3]ｸﾗﾐ!O60</f>
        <v>0.01</v>
      </c>
      <c r="P203" s="963">
        <f>[3]ｸﾗﾐ!P60</f>
        <v>0.01</v>
      </c>
      <c r="Q203" s="963">
        <f>[3]ｸﾗﾐ!Q60</f>
        <v>0</v>
      </c>
      <c r="R203" s="963">
        <f>[3]ｸﾗﾐ!R60</f>
        <v>0</v>
      </c>
      <c r="S203" s="963">
        <f>[3]ｸﾗﾐ!S60</f>
        <v>0</v>
      </c>
      <c r="U203">
        <v>1.0900000000000001</v>
      </c>
      <c r="V203" s="710"/>
      <c r="W203" s="712">
        <f t="shared" si="83"/>
        <v>0</v>
      </c>
    </row>
    <row r="204" spans="2:23" ht="14.25" x14ac:dyDescent="0.15">
      <c r="B204" s="889" t="s">
        <v>86</v>
      </c>
      <c r="C204" s="893">
        <f>[3]ｸﾗﾐ!C61</f>
        <v>1.1499999999999999</v>
      </c>
      <c r="D204" s="963">
        <f>[3]ｸﾗﾐ!D61</f>
        <v>0</v>
      </c>
      <c r="E204" s="963">
        <f>[3]ｸﾗﾐ!E61</f>
        <v>0</v>
      </c>
      <c r="F204" s="963">
        <f>[3]ｸﾗﾐ!F61</f>
        <v>0</v>
      </c>
      <c r="G204" s="963">
        <f>[3]ｸﾗﾐ!G61</f>
        <v>0</v>
      </c>
      <c r="H204" s="963">
        <f>[3]ｸﾗﾐ!H61</f>
        <v>0.17</v>
      </c>
      <c r="I204" s="963">
        <f>[3]ｸﾗﾐ!I61</f>
        <v>0.41</v>
      </c>
      <c r="J204" s="963">
        <f>[3]ｸﾗﾐ!J61</f>
        <v>0.27</v>
      </c>
      <c r="K204" s="963">
        <f>[3]ｸﾗﾐ!K61</f>
        <v>0.15</v>
      </c>
      <c r="L204" s="963">
        <f>[3]ｸﾗﾐ!L61</f>
        <v>7.0000000000000007E-2</v>
      </c>
      <c r="M204" s="963">
        <f>[3]ｸﾗﾐ!M61</f>
        <v>0.04</v>
      </c>
      <c r="N204" s="963">
        <f>[3]ｸﾗﾐ!N61</f>
        <v>0.02</v>
      </c>
      <c r="O204" s="963">
        <f>[3]ｸﾗﾐ!O61</f>
        <v>0.01</v>
      </c>
      <c r="P204" s="963">
        <f>[3]ｸﾗﾐ!P61</f>
        <v>0.01</v>
      </c>
      <c r="Q204" s="963">
        <f>[3]ｸﾗﾐ!Q61</f>
        <v>0</v>
      </c>
      <c r="R204" s="963">
        <f>[3]ｸﾗﾐ!R61</f>
        <v>0</v>
      </c>
      <c r="S204" s="963">
        <f>[3]ｸﾗﾐ!S61</f>
        <v>0</v>
      </c>
      <c r="U204">
        <v>1.1499999999999999</v>
      </c>
      <c r="V204" s="710"/>
      <c r="W204" s="712">
        <f t="shared" si="83"/>
        <v>0</v>
      </c>
    </row>
    <row r="205" spans="2:23" ht="14.25" x14ac:dyDescent="0.15">
      <c r="B205" s="889" t="s">
        <v>87</v>
      </c>
      <c r="C205" s="893">
        <f>[3]ｸﾗﾐ!C62</f>
        <v>0</v>
      </c>
      <c r="D205" s="963">
        <f>[3]ｸﾗﾐ!D62</f>
        <v>0</v>
      </c>
      <c r="E205" s="963">
        <f>[3]ｸﾗﾐ!E62</f>
        <v>0</v>
      </c>
      <c r="F205" s="963">
        <f>[3]ｸﾗﾐ!F62</f>
        <v>0</v>
      </c>
      <c r="G205" s="963">
        <f>[3]ｸﾗﾐ!G62</f>
        <v>0</v>
      </c>
      <c r="H205" s="963">
        <f>[3]ｸﾗﾐ!H62</f>
        <v>0</v>
      </c>
      <c r="I205" s="963">
        <f>[3]ｸﾗﾐ!I62</f>
        <v>0</v>
      </c>
      <c r="J205" s="963">
        <f>[3]ｸﾗﾐ!J62</f>
        <v>0</v>
      </c>
      <c r="K205" s="963">
        <f>[3]ｸﾗﾐ!K62</f>
        <v>0</v>
      </c>
      <c r="L205" s="963">
        <f>[3]ｸﾗﾐ!L62</f>
        <v>0</v>
      </c>
      <c r="M205" s="963">
        <f>[3]ｸﾗﾐ!M62</f>
        <v>0</v>
      </c>
      <c r="N205" s="963">
        <f>[3]ｸﾗﾐ!N62</f>
        <v>0</v>
      </c>
      <c r="O205" s="963">
        <f>[3]ｸﾗﾐ!O62</f>
        <v>0</v>
      </c>
      <c r="P205" s="963">
        <f>[3]ｸﾗﾐ!P62</f>
        <v>0</v>
      </c>
      <c r="Q205" s="963">
        <f>[3]ｸﾗﾐ!Q62</f>
        <v>0</v>
      </c>
      <c r="R205" s="963">
        <f>[3]ｸﾗﾐ!R62</f>
        <v>0</v>
      </c>
      <c r="S205" s="963">
        <f>[3]ｸﾗﾐ!S62</f>
        <v>0</v>
      </c>
      <c r="U205">
        <v>0</v>
      </c>
      <c r="V205" s="710"/>
      <c r="W205" s="712">
        <f t="shared" si="83"/>
        <v>0</v>
      </c>
    </row>
    <row r="206" spans="2:23" ht="14.25" x14ac:dyDescent="0.15">
      <c r="B206" s="889" t="s">
        <v>88</v>
      </c>
      <c r="C206" s="893">
        <f>[3]ｸﾗﾐ!C63</f>
        <v>0</v>
      </c>
      <c r="D206" s="963">
        <f>[3]ｸﾗﾐ!D63</f>
        <v>0</v>
      </c>
      <c r="E206" s="963">
        <f>[3]ｸﾗﾐ!E63</f>
        <v>0</v>
      </c>
      <c r="F206" s="963">
        <f>[3]ｸﾗﾐ!F63</f>
        <v>0</v>
      </c>
      <c r="G206" s="963">
        <f>[3]ｸﾗﾐ!G63</f>
        <v>0</v>
      </c>
      <c r="H206" s="963">
        <f>[3]ｸﾗﾐ!H63</f>
        <v>0</v>
      </c>
      <c r="I206" s="963">
        <f>[3]ｸﾗﾐ!I63</f>
        <v>0</v>
      </c>
      <c r="J206" s="963">
        <f>[3]ｸﾗﾐ!J63</f>
        <v>0</v>
      </c>
      <c r="K206" s="963">
        <f>[3]ｸﾗﾐ!K63</f>
        <v>0</v>
      </c>
      <c r="L206" s="963">
        <f>[3]ｸﾗﾐ!L63</f>
        <v>0</v>
      </c>
      <c r="M206" s="963">
        <f>[3]ｸﾗﾐ!M63</f>
        <v>0</v>
      </c>
      <c r="N206" s="963">
        <f>[3]ｸﾗﾐ!N63</f>
        <v>0</v>
      </c>
      <c r="O206" s="963">
        <f>[3]ｸﾗﾐ!O63</f>
        <v>0</v>
      </c>
      <c r="P206" s="963">
        <f>[3]ｸﾗﾐ!P63</f>
        <v>0</v>
      </c>
      <c r="Q206" s="963">
        <f>[3]ｸﾗﾐ!Q63</f>
        <v>0</v>
      </c>
      <c r="R206" s="963">
        <f>[3]ｸﾗﾐ!R63</f>
        <v>0</v>
      </c>
      <c r="S206" s="963">
        <f>[3]ｸﾗﾐ!S63</f>
        <v>0</v>
      </c>
      <c r="U206">
        <v>0</v>
      </c>
      <c r="V206" s="710"/>
      <c r="W206" s="712">
        <f t="shared" si="83"/>
        <v>0</v>
      </c>
    </row>
    <row r="207" spans="2:23" ht="14.25" x14ac:dyDescent="0.15">
      <c r="B207" s="889" t="s">
        <v>89</v>
      </c>
      <c r="C207" s="893">
        <f>[3]ｸﾗﾐ!C64</f>
        <v>0</v>
      </c>
      <c r="D207" s="963">
        <f>[3]ｸﾗﾐ!D64</f>
        <v>0</v>
      </c>
      <c r="E207" s="963">
        <f>[3]ｸﾗﾐ!E64</f>
        <v>0</v>
      </c>
      <c r="F207" s="963">
        <f>[3]ｸﾗﾐ!F64</f>
        <v>0</v>
      </c>
      <c r="G207" s="963">
        <f>[3]ｸﾗﾐ!G64</f>
        <v>0</v>
      </c>
      <c r="H207" s="963">
        <f>[3]ｸﾗﾐ!H64</f>
        <v>0</v>
      </c>
      <c r="I207" s="963">
        <f>[3]ｸﾗﾐ!I64</f>
        <v>0</v>
      </c>
      <c r="J207" s="963">
        <f>[3]ｸﾗﾐ!J64</f>
        <v>0</v>
      </c>
      <c r="K207" s="963">
        <f>[3]ｸﾗﾐ!K64</f>
        <v>0</v>
      </c>
      <c r="L207" s="963">
        <f>[3]ｸﾗﾐ!L64</f>
        <v>0</v>
      </c>
      <c r="M207" s="963">
        <f>[3]ｸﾗﾐ!M64</f>
        <v>0</v>
      </c>
      <c r="N207" s="963">
        <f>[3]ｸﾗﾐ!N64</f>
        <v>0</v>
      </c>
      <c r="O207" s="963">
        <f>[3]ｸﾗﾐ!O64</f>
        <v>0</v>
      </c>
      <c r="P207" s="963">
        <f>[3]ｸﾗﾐ!P64</f>
        <v>0</v>
      </c>
      <c r="Q207" s="963">
        <f>[3]ｸﾗﾐ!Q64</f>
        <v>0</v>
      </c>
      <c r="R207" s="963">
        <f>[3]ｸﾗﾐ!R64</f>
        <v>0</v>
      </c>
      <c r="S207" s="963">
        <f>[3]ｸﾗﾐ!S64</f>
        <v>0</v>
      </c>
      <c r="U207">
        <v>0</v>
      </c>
      <c r="V207" s="710"/>
      <c r="W207" s="712">
        <f t="shared" si="83"/>
        <v>0</v>
      </c>
    </row>
    <row r="208" spans="2:23" ht="14.25" x14ac:dyDescent="0.15">
      <c r="B208" s="889" t="s">
        <v>90</v>
      </c>
      <c r="C208" s="893">
        <f>[3]ｸﾗﾐ!C65</f>
        <v>0</v>
      </c>
      <c r="D208" s="963">
        <f>[3]ｸﾗﾐ!D65</f>
        <v>0</v>
      </c>
      <c r="E208" s="963">
        <f>[3]ｸﾗﾐ!E65</f>
        <v>0</v>
      </c>
      <c r="F208" s="963">
        <f>[3]ｸﾗﾐ!F65</f>
        <v>0</v>
      </c>
      <c r="G208" s="963">
        <f>[3]ｸﾗﾐ!G65</f>
        <v>0</v>
      </c>
      <c r="H208" s="963">
        <f>[3]ｸﾗﾐ!H65</f>
        <v>0</v>
      </c>
      <c r="I208" s="963">
        <f>[3]ｸﾗﾐ!I65</f>
        <v>0</v>
      </c>
      <c r="J208" s="963">
        <f>[3]ｸﾗﾐ!J65</f>
        <v>0</v>
      </c>
      <c r="K208" s="963">
        <f>[3]ｸﾗﾐ!K65</f>
        <v>0</v>
      </c>
      <c r="L208" s="963">
        <f>[3]ｸﾗﾐ!L65</f>
        <v>0</v>
      </c>
      <c r="M208" s="963">
        <f>[3]ｸﾗﾐ!M65</f>
        <v>0</v>
      </c>
      <c r="N208" s="963">
        <f>[3]ｸﾗﾐ!N65</f>
        <v>0</v>
      </c>
      <c r="O208" s="963">
        <f>[3]ｸﾗﾐ!O65</f>
        <v>0</v>
      </c>
      <c r="P208" s="963">
        <f>[3]ｸﾗﾐ!P65</f>
        <v>0</v>
      </c>
      <c r="Q208" s="963">
        <f>[3]ｸﾗﾐ!Q65</f>
        <v>0</v>
      </c>
      <c r="R208" s="963">
        <f>[3]ｸﾗﾐ!R65</f>
        <v>0</v>
      </c>
      <c r="S208" s="963">
        <f>[3]ｸﾗﾐ!S65</f>
        <v>0</v>
      </c>
      <c r="U208">
        <v>0</v>
      </c>
      <c r="V208" s="710"/>
      <c r="W208" s="712">
        <f t="shared" si="83"/>
        <v>0</v>
      </c>
    </row>
    <row r="209" spans="2:23" ht="14.25" x14ac:dyDescent="0.15">
      <c r="B209" s="889" t="s">
        <v>91</v>
      </c>
      <c r="C209" s="893">
        <f>[3]ｸﾗﾐ!C66</f>
        <v>0</v>
      </c>
      <c r="D209" s="963">
        <f>[3]ｸﾗﾐ!D66</f>
        <v>0</v>
      </c>
      <c r="E209" s="963">
        <f>[3]ｸﾗﾐ!E66</f>
        <v>0</v>
      </c>
      <c r="F209" s="963">
        <f>[3]ｸﾗﾐ!F66</f>
        <v>0</v>
      </c>
      <c r="G209" s="963">
        <f>[3]ｸﾗﾐ!G66</f>
        <v>0</v>
      </c>
      <c r="H209" s="963">
        <f>[3]ｸﾗﾐ!H66</f>
        <v>0</v>
      </c>
      <c r="I209" s="963">
        <f>[3]ｸﾗﾐ!I66</f>
        <v>0</v>
      </c>
      <c r="J209" s="963">
        <f>[3]ｸﾗﾐ!J66</f>
        <v>0</v>
      </c>
      <c r="K209" s="963">
        <f>[3]ｸﾗﾐ!K66</f>
        <v>0</v>
      </c>
      <c r="L209" s="963">
        <f>[3]ｸﾗﾐ!L66</f>
        <v>0</v>
      </c>
      <c r="M209" s="963">
        <f>[3]ｸﾗﾐ!M66</f>
        <v>0</v>
      </c>
      <c r="N209" s="963">
        <f>[3]ｸﾗﾐ!N66</f>
        <v>0</v>
      </c>
      <c r="O209" s="963">
        <f>[3]ｸﾗﾐ!O66</f>
        <v>0</v>
      </c>
      <c r="P209" s="963">
        <f>[3]ｸﾗﾐ!P66</f>
        <v>0</v>
      </c>
      <c r="Q209" s="963">
        <f>[3]ｸﾗﾐ!Q66</f>
        <v>0</v>
      </c>
      <c r="R209" s="963">
        <f>[3]ｸﾗﾐ!R66</f>
        <v>0</v>
      </c>
      <c r="S209" s="963">
        <f>[3]ｸﾗﾐ!S66</f>
        <v>0</v>
      </c>
      <c r="U209">
        <v>0</v>
      </c>
      <c r="V209" s="710"/>
      <c r="W209" s="712">
        <f t="shared" si="83"/>
        <v>0</v>
      </c>
    </row>
    <row r="210" spans="2:23" ht="14.25" x14ac:dyDescent="0.15">
      <c r="B210" s="889" t="s">
        <v>92</v>
      </c>
      <c r="C210" s="893">
        <f>[3]ｸﾗﾐ!C67</f>
        <v>0</v>
      </c>
      <c r="D210" s="963">
        <f>[3]ｸﾗﾐ!D67</f>
        <v>0</v>
      </c>
      <c r="E210" s="963">
        <f>[3]ｸﾗﾐ!E67</f>
        <v>0</v>
      </c>
      <c r="F210" s="963">
        <f>[3]ｸﾗﾐ!F67</f>
        <v>0</v>
      </c>
      <c r="G210" s="963">
        <f>[3]ｸﾗﾐ!G67</f>
        <v>0</v>
      </c>
      <c r="H210" s="963">
        <f>[3]ｸﾗﾐ!H67</f>
        <v>0</v>
      </c>
      <c r="I210" s="963">
        <f>[3]ｸﾗﾐ!I67</f>
        <v>0</v>
      </c>
      <c r="J210" s="963">
        <f>[3]ｸﾗﾐ!J67</f>
        <v>0</v>
      </c>
      <c r="K210" s="963">
        <f>[3]ｸﾗﾐ!K67</f>
        <v>0</v>
      </c>
      <c r="L210" s="963">
        <f>[3]ｸﾗﾐ!L67</f>
        <v>0</v>
      </c>
      <c r="M210" s="963">
        <f>[3]ｸﾗﾐ!M67</f>
        <v>0</v>
      </c>
      <c r="N210" s="963">
        <f>[3]ｸﾗﾐ!N67</f>
        <v>0</v>
      </c>
      <c r="O210" s="963">
        <f>[3]ｸﾗﾐ!O67</f>
        <v>0</v>
      </c>
      <c r="P210" s="963">
        <f>[3]ｸﾗﾐ!P67</f>
        <v>0</v>
      </c>
      <c r="Q210" s="963">
        <f>[3]ｸﾗﾐ!Q67</f>
        <v>0</v>
      </c>
      <c r="R210" s="963">
        <f>[3]ｸﾗﾐ!R67</f>
        <v>0</v>
      </c>
      <c r="S210" s="963">
        <f>[3]ｸﾗﾐ!S67</f>
        <v>0</v>
      </c>
      <c r="U210">
        <v>0</v>
      </c>
      <c r="V210" s="710"/>
      <c r="W210" s="712">
        <f t="shared" si="83"/>
        <v>0</v>
      </c>
    </row>
    <row r="211" spans="2:23" ht="15" thickBot="1" x14ac:dyDescent="0.2">
      <c r="B211" s="889" t="s">
        <v>93</v>
      </c>
      <c r="C211" s="893">
        <f>[3]ｸﾗﾐ!C68</f>
        <v>0</v>
      </c>
      <c r="D211" s="963">
        <f>[3]ｸﾗﾐ!D68</f>
        <v>0</v>
      </c>
      <c r="E211" s="963">
        <f>[3]ｸﾗﾐ!E68</f>
        <v>0</v>
      </c>
      <c r="F211" s="963">
        <f>[3]ｸﾗﾐ!F68</f>
        <v>0</v>
      </c>
      <c r="G211" s="963">
        <f>[3]ｸﾗﾐ!G68</f>
        <v>0</v>
      </c>
      <c r="H211" s="963">
        <f>[3]ｸﾗﾐ!H68</f>
        <v>0</v>
      </c>
      <c r="I211" s="963">
        <f>[3]ｸﾗﾐ!I68</f>
        <v>0</v>
      </c>
      <c r="J211" s="963">
        <f>[3]ｸﾗﾐ!J68</f>
        <v>0</v>
      </c>
      <c r="K211" s="963">
        <f>[3]ｸﾗﾐ!K68</f>
        <v>0</v>
      </c>
      <c r="L211" s="963">
        <f>[3]ｸﾗﾐ!L68</f>
        <v>0</v>
      </c>
      <c r="M211" s="963">
        <f>[3]ｸﾗﾐ!M68</f>
        <v>0</v>
      </c>
      <c r="N211" s="963">
        <f>[3]ｸﾗﾐ!N68</f>
        <v>0</v>
      </c>
      <c r="O211" s="963">
        <f>[3]ｸﾗﾐ!O68</f>
        <v>0</v>
      </c>
      <c r="P211" s="963">
        <f>[3]ｸﾗﾐ!P68</f>
        <v>0</v>
      </c>
      <c r="Q211" s="963">
        <f>[3]ｸﾗﾐ!Q68</f>
        <v>0</v>
      </c>
      <c r="R211" s="963">
        <f>[3]ｸﾗﾐ!R68</f>
        <v>0</v>
      </c>
      <c r="S211" s="963">
        <f>[3]ｸﾗﾐ!S68</f>
        <v>0</v>
      </c>
      <c r="U211">
        <v>0</v>
      </c>
      <c r="V211" s="711"/>
      <c r="W211" s="712">
        <f t="shared" si="83"/>
        <v>0</v>
      </c>
    </row>
    <row r="212" spans="2:23" ht="14.25" x14ac:dyDescent="0.15">
      <c r="B212" s="889" t="s">
        <v>39</v>
      </c>
      <c r="C212" s="894">
        <f>SUM(C200:C211)</f>
        <v>5.65</v>
      </c>
      <c r="D212" s="893">
        <f>[3]ｸﾗﾐ!D69</f>
        <v>0</v>
      </c>
      <c r="E212" s="893">
        <f>[3]ｸﾗﾐ!E69</f>
        <v>0</v>
      </c>
      <c r="F212" s="893">
        <f>[3]ｸﾗﾐ!F69</f>
        <v>0</v>
      </c>
      <c r="G212" s="893">
        <f>[3]ｸﾗﾐ!G69</f>
        <v>0.01</v>
      </c>
      <c r="H212" s="893">
        <f>[3]ｸﾗﾐ!H69</f>
        <v>0.7400000000000001</v>
      </c>
      <c r="I212" s="893">
        <f>[3]ｸﾗﾐ!I69</f>
        <v>1.9599999999999997</v>
      </c>
      <c r="J212" s="893">
        <f>[3]ｸﾗﾐ!J69</f>
        <v>1.3900000000000001</v>
      </c>
      <c r="K212" s="893">
        <f>[3]ｸﾗﾐ!K69</f>
        <v>0.72000000000000008</v>
      </c>
      <c r="L212" s="893">
        <f>[3]ｸﾗﾐ!L69</f>
        <v>0.4</v>
      </c>
      <c r="M212" s="893">
        <f>[3]ｸﾗﾐ!M69</f>
        <v>0.21000000000000002</v>
      </c>
      <c r="N212" s="893">
        <f>[3]ｸﾗﾐ!N69</f>
        <v>0.1</v>
      </c>
      <c r="O212" s="893">
        <f>[3]ｸﾗﾐ!O69</f>
        <v>7.0000000000000007E-2</v>
      </c>
      <c r="P212" s="893">
        <f>[3]ｸﾗﾐ!P69</f>
        <v>0.05</v>
      </c>
      <c r="Q212" s="893">
        <f>[3]ｸﾗﾐ!Q69</f>
        <v>0</v>
      </c>
      <c r="R212" s="893">
        <f>[3]ｸﾗﾐ!R69</f>
        <v>0</v>
      </c>
      <c r="S212" s="893">
        <f>[3]ｸﾗﾐ!S69</f>
        <v>0</v>
      </c>
    </row>
    <row r="213" spans="2:23" x14ac:dyDescent="0.15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1.7699115044247787E-3</v>
      </c>
      <c r="H213" s="892">
        <f>H212/C212</f>
        <v>0.13097345132743363</v>
      </c>
      <c r="I213" s="892">
        <f>I212/C212</f>
        <v>0.34690265486725658</v>
      </c>
      <c r="J213" s="892">
        <f>J212/C212</f>
        <v>0.24601769911504426</v>
      </c>
      <c r="K213" s="892">
        <f>K212/C212</f>
        <v>0.12743362831858407</v>
      </c>
      <c r="L213" s="892">
        <f>L212/C212</f>
        <v>7.0796460176991149E-2</v>
      </c>
      <c r="M213" s="892">
        <f>M212/C212</f>
        <v>3.7168141592920353E-2</v>
      </c>
      <c r="N213" s="892">
        <f>N212/C212</f>
        <v>1.7699115044247787E-2</v>
      </c>
      <c r="O213" s="892">
        <f>O212/C212</f>
        <v>1.2389380530973451E-2</v>
      </c>
      <c r="P213" s="892">
        <f>P212/C212</f>
        <v>8.8495575221238937E-3</v>
      </c>
      <c r="Q213" s="892">
        <f>Q212/C212</f>
        <v>0</v>
      </c>
      <c r="R213" s="892">
        <f>R212/C212</f>
        <v>0</v>
      </c>
      <c r="S213" s="892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zoomScale="70" zoomScaleNormal="70" workbookViewId="0">
      <selection activeCell="E40" sqref="E40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19" width="6.125" customWidth="1"/>
    <col min="20" max="20" width="5.625" customWidth="1"/>
    <col min="21" max="21" width="2.5" customWidth="1"/>
    <col min="22" max="22" width="9.875" customWidth="1"/>
    <col min="23" max="23" width="6.12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>SUM(E40,E74)</f>
        <v>0</v>
      </c>
      <c r="F5" s="518">
        <f t="shared" ref="E5:S5" si="1">SUM(F40,F74)</f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1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1</v>
      </c>
      <c r="R6" s="451">
        <f t="shared" si="4"/>
        <v>0</v>
      </c>
      <c r="S6" s="95">
        <f t="shared" si="4"/>
        <v>1</v>
      </c>
      <c r="V6" s="641">
        <f>'保健所別（令和8年）'!$E$20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1</v>
      </c>
      <c r="AH6" s="522">
        <f t="shared" ref="AH6:AH16" si="12">L6</f>
        <v>1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2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1</v>
      </c>
      <c r="V7" s="641">
        <f>'保健所別（令和8年）'!$F$20</f>
        <v>2</v>
      </c>
      <c r="W7">
        <f t="shared" si="5"/>
        <v>0</v>
      </c>
      <c r="Z7" s="523" t="s">
        <v>84</v>
      </c>
      <c r="AA7" s="524">
        <f t="shared" si="2"/>
        <v>2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1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0</v>
      </c>
      <c r="K8" s="103">
        <f t="shared" si="18"/>
        <v>2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1</v>
      </c>
      <c r="V8" s="641">
        <f>'保健所別（令和8年）'!$G$20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0</v>
      </c>
      <c r="AG8" s="103">
        <f t="shared" si="11"/>
        <v>2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1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>SUM(J44,J78)</f>
        <v>3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>SUM(D9:F9)</f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>J9</f>
        <v>3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0</v>
      </c>
      <c r="AG10" s="531">
        <f t="shared" si="11"/>
        <v>0</v>
      </c>
      <c r="AH10" s="531">
        <f t="shared" si="12"/>
        <v>0</v>
      </c>
      <c r="AI10" s="531">
        <f t="shared" si="13"/>
        <v>0</v>
      </c>
      <c r="AJ10" s="531">
        <f t="shared" si="14"/>
        <v>0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22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3</v>
      </c>
      <c r="J17" s="535">
        <f t="shared" si="27"/>
        <v>6</v>
      </c>
      <c r="K17" s="535">
        <f t="shared" si="27"/>
        <v>5</v>
      </c>
      <c r="L17" s="535">
        <f t="shared" si="27"/>
        <v>2</v>
      </c>
      <c r="M17" s="535">
        <f t="shared" si="27"/>
        <v>0</v>
      </c>
      <c r="N17" s="535">
        <f t="shared" si="27"/>
        <v>0</v>
      </c>
      <c r="O17" s="535">
        <f t="shared" si="27"/>
        <v>1</v>
      </c>
      <c r="P17" s="535">
        <f t="shared" si="27"/>
        <v>0</v>
      </c>
      <c r="Q17" s="535">
        <f t="shared" si="27"/>
        <v>1</v>
      </c>
      <c r="R17" s="535">
        <f t="shared" si="27"/>
        <v>0</v>
      </c>
      <c r="S17" s="536">
        <f t="shared" si="27"/>
        <v>3</v>
      </c>
      <c r="V17" s="641"/>
      <c r="Z17" s="94" t="s">
        <v>39</v>
      </c>
      <c r="AA17" s="534">
        <f t="shared" ref="AA17:AL17" si="28">SUM(AA5:AA16)</f>
        <v>22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3</v>
      </c>
      <c r="AF17" s="535">
        <f t="shared" si="28"/>
        <v>6</v>
      </c>
      <c r="AG17" s="535">
        <f t="shared" si="28"/>
        <v>5</v>
      </c>
      <c r="AH17" s="535">
        <f t="shared" si="28"/>
        <v>2</v>
      </c>
      <c r="AI17" s="535">
        <f t="shared" si="28"/>
        <v>0</v>
      </c>
      <c r="AJ17" s="535">
        <f t="shared" si="28"/>
        <v>1</v>
      </c>
      <c r="AK17" s="535">
        <f t="shared" si="28"/>
        <v>1</v>
      </c>
      <c r="AL17" s="648">
        <f t="shared" si="28"/>
        <v>3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4.5454545454545456E-2</v>
      </c>
      <c r="I18" s="582">
        <f>I17/C17</f>
        <v>0.13636363636363635</v>
      </c>
      <c r="J18" s="582">
        <f>J17/C17</f>
        <v>0.27272727272727271</v>
      </c>
      <c r="K18" s="582">
        <f>K17/C17</f>
        <v>0.22727272727272727</v>
      </c>
      <c r="L18" s="582">
        <f>L17/C17</f>
        <v>9.0909090909090912E-2</v>
      </c>
      <c r="M18" s="582">
        <f>M17/C17</f>
        <v>0</v>
      </c>
      <c r="N18" s="582">
        <f>N17/C17</f>
        <v>0</v>
      </c>
      <c r="O18" s="582">
        <f>O17/C17</f>
        <v>4.5454545454545456E-2</v>
      </c>
      <c r="P18" s="582">
        <f>P17/C17</f>
        <v>0</v>
      </c>
      <c r="Q18" s="582">
        <f>Q17/C17</f>
        <v>4.5454545454545456E-2</v>
      </c>
      <c r="R18" s="582">
        <f>R17/C17</f>
        <v>0</v>
      </c>
      <c r="S18" s="583">
        <f>S17/C17</f>
        <v>0.13636363636363635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4.5454545454545456E-2</v>
      </c>
      <c r="AE18" s="582">
        <f>AE17/AA17</f>
        <v>0.13636363636363635</v>
      </c>
      <c r="AF18" s="582">
        <f>AF17/AA17</f>
        <v>0.27272727272727271</v>
      </c>
      <c r="AG18" s="582">
        <f>AG17/AA17</f>
        <v>0.22727272727272727</v>
      </c>
      <c r="AH18" s="582">
        <f>AH17/AA17</f>
        <v>9.0909090909090912E-2</v>
      </c>
      <c r="AI18" s="582">
        <f>AI17/AA17</f>
        <v>0</v>
      </c>
      <c r="AJ18" s="582">
        <f>AJ17/AA17</f>
        <v>4.5454545454545456E-2</v>
      </c>
      <c r="AK18" s="582">
        <f>AK17/AA17</f>
        <v>4.5454545454545456E-2</v>
      </c>
      <c r="AL18" s="650">
        <f>AL17/AA17</f>
        <v>0.13636363636363635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180</v>
      </c>
    </row>
    <row r="21" spans="2:38" ht="63.75" customHeight="1" x14ac:dyDescent="0.15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8" ht="14.25" x14ac:dyDescent="0.15">
      <c r="B22" s="882" t="s">
        <v>82</v>
      </c>
      <c r="C22" s="764">
        <f>[2]ﾍﾙ!C75</f>
        <v>0.75</v>
      </c>
      <c r="D22" s="764">
        <f>[2]ﾍﾙ!D75</f>
        <v>0</v>
      </c>
      <c r="E22" s="764">
        <f>[2]ﾍﾙ!E75</f>
        <v>0</v>
      </c>
      <c r="F22" s="764">
        <f>[2]ﾍﾙ!F75</f>
        <v>0</v>
      </c>
      <c r="G22" s="764">
        <f>[2]ﾍﾙ!G75</f>
        <v>0</v>
      </c>
      <c r="H22" s="764">
        <f>[2]ﾍﾙ!H75</f>
        <v>0.08</v>
      </c>
      <c r="I22" s="764">
        <f>[2]ﾍﾙ!I75</f>
        <v>0.17</v>
      </c>
      <c r="J22" s="764">
        <f>[2]ﾍﾙ!J75</f>
        <v>0.17</v>
      </c>
      <c r="K22" s="764">
        <f>[2]ﾍﾙ!K75</f>
        <v>0.17</v>
      </c>
      <c r="L22" s="764">
        <f>[2]ﾍﾙ!L75</f>
        <v>0.08</v>
      </c>
      <c r="M22" s="764">
        <f>[2]ﾍﾙ!M75</f>
        <v>0</v>
      </c>
      <c r="N22" s="764">
        <f>[2]ﾍﾙ!N75</f>
        <v>0</v>
      </c>
      <c r="O22" s="764">
        <f>[2]ﾍﾙ!O75</f>
        <v>0.08</v>
      </c>
      <c r="P22" s="764">
        <f>[2]ﾍﾙ!P75</f>
        <v>0</v>
      </c>
      <c r="Q22" s="764">
        <f>[2]ﾍﾙ!Q75</f>
        <v>0</v>
      </c>
      <c r="R22" s="764">
        <f>[2]ﾍﾙ!R75</f>
        <v>0</v>
      </c>
      <c r="S22" s="764">
        <f>[2]ﾍﾙ!S75</f>
        <v>0</v>
      </c>
    </row>
    <row r="23" spans="2:38" ht="14.25" x14ac:dyDescent="0.15">
      <c r="B23" s="882" t="s">
        <v>83</v>
      </c>
      <c r="C23" s="764">
        <f>[2]ﾍﾙ!C76</f>
        <v>0.33</v>
      </c>
      <c r="D23" s="764">
        <f>[2]ﾍﾙ!D76</f>
        <v>0</v>
      </c>
      <c r="E23" s="764">
        <f>[2]ﾍﾙ!E76</f>
        <v>0</v>
      </c>
      <c r="F23" s="764">
        <f>[2]ﾍﾙ!F76</f>
        <v>0</v>
      </c>
      <c r="G23" s="764">
        <f>[2]ﾍﾙ!G76</f>
        <v>0</v>
      </c>
      <c r="H23" s="764">
        <f>[2]ﾍﾙ!H76</f>
        <v>0</v>
      </c>
      <c r="I23" s="764">
        <f>[2]ﾍﾙ!I76</f>
        <v>0</v>
      </c>
      <c r="J23" s="764">
        <f>[2]ﾍﾙ!J76</f>
        <v>0</v>
      </c>
      <c r="K23" s="764">
        <f>[2]ﾍﾙ!K76</f>
        <v>0.08</v>
      </c>
      <c r="L23" s="764">
        <f>[2]ﾍﾙ!L76</f>
        <v>0.08</v>
      </c>
      <c r="M23" s="764">
        <f>[2]ﾍﾙ!M76</f>
        <v>0</v>
      </c>
      <c r="N23" s="764">
        <f>[2]ﾍﾙ!N76</f>
        <v>0</v>
      </c>
      <c r="O23" s="764">
        <f>[2]ﾍﾙ!O76</f>
        <v>0</v>
      </c>
      <c r="P23" s="764">
        <f>[2]ﾍﾙ!P76</f>
        <v>0</v>
      </c>
      <c r="Q23" s="764">
        <f>[2]ﾍﾙ!Q76</f>
        <v>0.08</v>
      </c>
      <c r="R23" s="764">
        <f>[2]ﾍﾙ!R76</f>
        <v>0</v>
      </c>
      <c r="S23" s="764">
        <f>[2]ﾍﾙ!S76</f>
        <v>0.08</v>
      </c>
    </row>
    <row r="24" spans="2:38" ht="14.25" x14ac:dyDescent="0.15">
      <c r="B24" s="882" t="s">
        <v>84</v>
      </c>
      <c r="C24" s="764">
        <f>[2]ﾍﾙ!C77</f>
        <v>0.17</v>
      </c>
      <c r="D24" s="764">
        <f>[2]ﾍﾙ!D77</f>
        <v>0</v>
      </c>
      <c r="E24" s="764">
        <f>[2]ﾍﾙ!E77</f>
        <v>0</v>
      </c>
      <c r="F24" s="764">
        <f>[2]ﾍﾙ!F77</f>
        <v>0</v>
      </c>
      <c r="G24" s="764">
        <f>[2]ﾍﾙ!G77</f>
        <v>0</v>
      </c>
      <c r="H24" s="764">
        <f>[2]ﾍﾙ!H77</f>
        <v>0</v>
      </c>
      <c r="I24" s="764">
        <f>[2]ﾍﾙ!I77</f>
        <v>0</v>
      </c>
      <c r="J24" s="764">
        <f>[2]ﾍﾙ!J77</f>
        <v>0.08</v>
      </c>
      <c r="K24" s="764">
        <f>[2]ﾍﾙ!K77</f>
        <v>0</v>
      </c>
      <c r="L24" s="764">
        <f>[2]ﾍﾙ!L77</f>
        <v>0</v>
      </c>
      <c r="M24" s="764">
        <f>[2]ﾍﾙ!M77</f>
        <v>0</v>
      </c>
      <c r="N24" s="764">
        <f>[2]ﾍﾙ!N77</f>
        <v>0</v>
      </c>
      <c r="O24" s="764">
        <f>[2]ﾍﾙ!O77</f>
        <v>0</v>
      </c>
      <c r="P24" s="764">
        <f>[2]ﾍﾙ!P77</f>
        <v>0</v>
      </c>
      <c r="Q24" s="764">
        <f>[2]ﾍﾙ!Q77</f>
        <v>0</v>
      </c>
      <c r="R24" s="764">
        <f>[2]ﾍﾙ!R77</f>
        <v>0</v>
      </c>
      <c r="S24" s="764">
        <f>[2]ﾍﾙ!S77</f>
        <v>0.08</v>
      </c>
    </row>
    <row r="25" spans="2:38" ht="14.25" x14ac:dyDescent="0.15">
      <c r="B25" s="882" t="s">
        <v>85</v>
      </c>
      <c r="C25" s="764">
        <f>[2]ﾍﾙ!C78</f>
        <v>0.33</v>
      </c>
      <c r="D25" s="764">
        <f>[2]ﾍﾙ!D78</f>
        <v>0</v>
      </c>
      <c r="E25" s="764">
        <f>[2]ﾍﾙ!E78</f>
        <v>0</v>
      </c>
      <c r="F25" s="764">
        <f>[2]ﾍﾙ!F78</f>
        <v>0</v>
      </c>
      <c r="G25" s="764">
        <f>[2]ﾍﾙ!G78</f>
        <v>0</v>
      </c>
      <c r="H25" s="764">
        <f>[2]ﾍﾙ!H78</f>
        <v>0</v>
      </c>
      <c r="I25" s="764">
        <f>[2]ﾍﾙ!I78</f>
        <v>0.08</v>
      </c>
      <c r="J25" s="764">
        <f>[2]ﾍﾙ!J78</f>
        <v>0</v>
      </c>
      <c r="K25" s="764">
        <f>[2]ﾍﾙ!K78</f>
        <v>0.17</v>
      </c>
      <c r="L25" s="764">
        <f>[2]ﾍﾙ!L78</f>
        <v>0</v>
      </c>
      <c r="M25" s="764">
        <f>[2]ﾍﾙ!M78</f>
        <v>0</v>
      </c>
      <c r="N25" s="764">
        <f>[2]ﾍﾙ!N78</f>
        <v>0</v>
      </c>
      <c r="O25" s="764">
        <f>[2]ﾍﾙ!O78</f>
        <v>0</v>
      </c>
      <c r="P25" s="764">
        <f>[2]ﾍﾙ!P78</f>
        <v>0</v>
      </c>
      <c r="Q25" s="764">
        <f>[2]ﾍﾙ!Q78</f>
        <v>0</v>
      </c>
      <c r="R25" s="764">
        <f>[2]ﾍﾙ!R78</f>
        <v>0</v>
      </c>
      <c r="S25" s="764">
        <f>[2]ﾍﾙ!S78</f>
        <v>0.08</v>
      </c>
    </row>
    <row r="26" spans="2:38" ht="14.25" x14ac:dyDescent="0.15">
      <c r="B26" s="882" t="s">
        <v>86</v>
      </c>
      <c r="C26" s="764">
        <f>[2]ﾍﾙ!C79</f>
        <v>0.25</v>
      </c>
      <c r="D26" s="764">
        <f>[2]ﾍﾙ!D79</f>
        <v>0</v>
      </c>
      <c r="E26" s="764">
        <f>[2]ﾍﾙ!E79</f>
        <v>0</v>
      </c>
      <c r="F26" s="764">
        <f>[2]ﾍﾙ!F79</f>
        <v>0</v>
      </c>
      <c r="G26" s="764">
        <f>[2]ﾍﾙ!G79</f>
        <v>0</v>
      </c>
      <c r="H26" s="764">
        <f>[2]ﾍﾙ!H79</f>
        <v>0</v>
      </c>
      <c r="I26" s="764">
        <f>[2]ﾍﾙ!I79</f>
        <v>0</v>
      </c>
      <c r="J26" s="764">
        <f>[2]ﾍﾙ!J79</f>
        <v>0.25</v>
      </c>
      <c r="K26" s="764">
        <f>[2]ﾍﾙ!K79</f>
        <v>0</v>
      </c>
      <c r="L26" s="764">
        <f>[2]ﾍﾙ!L79</f>
        <v>0</v>
      </c>
      <c r="M26" s="764">
        <f>[2]ﾍﾙ!M79</f>
        <v>0</v>
      </c>
      <c r="N26" s="764">
        <f>[2]ﾍﾙ!N79</f>
        <v>0</v>
      </c>
      <c r="O26" s="764">
        <f>[2]ﾍﾙ!O79</f>
        <v>0</v>
      </c>
      <c r="P26" s="764">
        <f>[2]ﾍﾙ!P79</f>
        <v>0</v>
      </c>
      <c r="Q26" s="764">
        <f>[2]ﾍﾙ!Q79</f>
        <v>0</v>
      </c>
      <c r="R26" s="764">
        <f>[2]ﾍﾙ!R79</f>
        <v>0</v>
      </c>
      <c r="S26" s="764">
        <f>[2]ﾍﾙ!S79</f>
        <v>0</v>
      </c>
    </row>
    <row r="27" spans="2:38" ht="14.25" x14ac:dyDescent="0.15">
      <c r="B27" s="882" t="s">
        <v>87</v>
      </c>
      <c r="C27" s="764">
        <f>[2]ﾍﾙ!C80</f>
        <v>0</v>
      </c>
      <c r="D27" s="764">
        <f>[2]ﾍﾙ!D80</f>
        <v>0</v>
      </c>
      <c r="E27" s="764">
        <f>[2]ﾍﾙ!E80</f>
        <v>0</v>
      </c>
      <c r="F27" s="764">
        <f>[2]ﾍﾙ!F80</f>
        <v>0</v>
      </c>
      <c r="G27" s="764">
        <f>[2]ﾍﾙ!G80</f>
        <v>0</v>
      </c>
      <c r="H27" s="764">
        <f>[2]ﾍﾙ!H80</f>
        <v>0</v>
      </c>
      <c r="I27" s="764">
        <f>[2]ﾍﾙ!I80</f>
        <v>0</v>
      </c>
      <c r="J27" s="764">
        <f>[2]ﾍﾙ!J80</f>
        <v>0</v>
      </c>
      <c r="K27" s="764">
        <f>[2]ﾍﾙ!K80</f>
        <v>0</v>
      </c>
      <c r="L27" s="764">
        <f>[2]ﾍﾙ!L80</f>
        <v>0</v>
      </c>
      <c r="M27" s="764">
        <f>[2]ﾍﾙ!M80</f>
        <v>0</v>
      </c>
      <c r="N27" s="764">
        <f>[2]ﾍﾙ!N80</f>
        <v>0</v>
      </c>
      <c r="O27" s="764">
        <f>[2]ﾍﾙ!O80</f>
        <v>0</v>
      </c>
      <c r="P27" s="764">
        <f>[2]ﾍﾙ!P80</f>
        <v>0</v>
      </c>
      <c r="Q27" s="764">
        <f>[2]ﾍﾙ!Q80</f>
        <v>0</v>
      </c>
      <c r="R27" s="764">
        <f>[2]ﾍﾙ!R80</f>
        <v>0</v>
      </c>
      <c r="S27" s="764">
        <f>[2]ﾍﾙ!S80</f>
        <v>0</v>
      </c>
    </row>
    <row r="28" spans="2:38" ht="14.25" x14ac:dyDescent="0.15">
      <c r="B28" s="882" t="s">
        <v>88</v>
      </c>
      <c r="C28" s="764">
        <f>[2]ﾍﾙ!C81</f>
        <v>0</v>
      </c>
      <c r="D28" s="764">
        <f>[2]ﾍﾙ!D81</f>
        <v>0</v>
      </c>
      <c r="E28" s="764">
        <f>[2]ﾍﾙ!E81</f>
        <v>0</v>
      </c>
      <c r="F28" s="764">
        <f>[2]ﾍﾙ!F81</f>
        <v>0</v>
      </c>
      <c r="G28" s="764">
        <f>[2]ﾍﾙ!G81</f>
        <v>0</v>
      </c>
      <c r="H28" s="764">
        <f>[2]ﾍﾙ!H81</f>
        <v>0</v>
      </c>
      <c r="I28" s="764">
        <f>[2]ﾍﾙ!I81</f>
        <v>0</v>
      </c>
      <c r="J28" s="764">
        <f>[2]ﾍﾙ!J81</f>
        <v>0</v>
      </c>
      <c r="K28" s="764">
        <f>[2]ﾍﾙ!K81</f>
        <v>0</v>
      </c>
      <c r="L28" s="764">
        <f>[2]ﾍﾙ!L81</f>
        <v>0</v>
      </c>
      <c r="M28" s="764">
        <f>[2]ﾍﾙ!M81</f>
        <v>0</v>
      </c>
      <c r="N28" s="764">
        <f>[2]ﾍﾙ!N81</f>
        <v>0</v>
      </c>
      <c r="O28" s="764">
        <f>[2]ﾍﾙ!O81</f>
        <v>0</v>
      </c>
      <c r="P28" s="764">
        <f>[2]ﾍﾙ!P81</f>
        <v>0</v>
      </c>
      <c r="Q28" s="764">
        <f>[2]ﾍﾙ!Q81</f>
        <v>0</v>
      </c>
      <c r="R28" s="764">
        <f>[2]ﾍﾙ!R81</f>
        <v>0</v>
      </c>
      <c r="S28" s="764">
        <f>[2]ﾍﾙ!S81</f>
        <v>0</v>
      </c>
    </row>
    <row r="29" spans="2:38" ht="14.25" x14ac:dyDescent="0.15">
      <c r="B29" s="882" t="s">
        <v>89</v>
      </c>
      <c r="C29" s="764">
        <f>[2]ﾍﾙ!C82</f>
        <v>0</v>
      </c>
      <c r="D29" s="764">
        <f>[2]ﾍﾙ!D82</f>
        <v>0</v>
      </c>
      <c r="E29" s="764">
        <f>[2]ﾍﾙ!E82</f>
        <v>0</v>
      </c>
      <c r="F29" s="764">
        <f>[2]ﾍﾙ!F82</f>
        <v>0</v>
      </c>
      <c r="G29" s="764">
        <f>[2]ﾍﾙ!G82</f>
        <v>0</v>
      </c>
      <c r="H29" s="764">
        <f>[2]ﾍﾙ!H82</f>
        <v>0</v>
      </c>
      <c r="I29" s="764">
        <f>[2]ﾍﾙ!I82</f>
        <v>0</v>
      </c>
      <c r="J29" s="764">
        <f>[2]ﾍﾙ!J82</f>
        <v>0</v>
      </c>
      <c r="K29" s="764">
        <f>[2]ﾍﾙ!K82</f>
        <v>0</v>
      </c>
      <c r="L29" s="764">
        <f>[2]ﾍﾙ!L82</f>
        <v>0</v>
      </c>
      <c r="M29" s="764">
        <f>[2]ﾍﾙ!M82</f>
        <v>0</v>
      </c>
      <c r="N29" s="764">
        <f>[2]ﾍﾙ!N82</f>
        <v>0</v>
      </c>
      <c r="O29" s="764">
        <f>[2]ﾍﾙ!O82</f>
        <v>0</v>
      </c>
      <c r="P29" s="764">
        <f>[2]ﾍﾙ!P82</f>
        <v>0</v>
      </c>
      <c r="Q29" s="764">
        <f>[2]ﾍﾙ!Q82</f>
        <v>0</v>
      </c>
      <c r="R29" s="764">
        <f>[2]ﾍﾙ!R82</f>
        <v>0</v>
      </c>
      <c r="S29" s="764">
        <f>[2]ﾍﾙ!S82</f>
        <v>0</v>
      </c>
    </row>
    <row r="30" spans="2:38" ht="14.25" x14ac:dyDescent="0.15">
      <c r="B30" s="882" t="s">
        <v>90</v>
      </c>
      <c r="C30" s="764">
        <f>[2]ﾍﾙ!C83</f>
        <v>0</v>
      </c>
      <c r="D30" s="764">
        <f>[2]ﾍﾙ!D83</f>
        <v>0</v>
      </c>
      <c r="E30" s="764">
        <f>[2]ﾍﾙ!E83</f>
        <v>0</v>
      </c>
      <c r="F30" s="764">
        <f>[2]ﾍﾙ!F83</f>
        <v>0</v>
      </c>
      <c r="G30" s="764">
        <f>[2]ﾍﾙ!G83</f>
        <v>0</v>
      </c>
      <c r="H30" s="764">
        <f>[2]ﾍﾙ!H83</f>
        <v>0</v>
      </c>
      <c r="I30" s="764">
        <f>[2]ﾍﾙ!I83</f>
        <v>0</v>
      </c>
      <c r="J30" s="764">
        <f>[2]ﾍﾙ!J83</f>
        <v>0</v>
      </c>
      <c r="K30" s="764">
        <f>[2]ﾍﾙ!K83</f>
        <v>0</v>
      </c>
      <c r="L30" s="764">
        <f>[2]ﾍﾙ!L83</f>
        <v>0</v>
      </c>
      <c r="M30" s="764">
        <f>[2]ﾍﾙ!M83</f>
        <v>0</v>
      </c>
      <c r="N30" s="764">
        <f>[2]ﾍﾙ!N83</f>
        <v>0</v>
      </c>
      <c r="O30" s="764">
        <f>[2]ﾍﾙ!O83</f>
        <v>0</v>
      </c>
      <c r="P30" s="764">
        <f>[2]ﾍﾙ!P83</f>
        <v>0</v>
      </c>
      <c r="Q30" s="764">
        <f>[2]ﾍﾙ!Q83</f>
        <v>0</v>
      </c>
      <c r="R30" s="764">
        <f>[2]ﾍﾙ!R83</f>
        <v>0</v>
      </c>
      <c r="S30" s="764">
        <f>[2]ﾍﾙ!S83</f>
        <v>0</v>
      </c>
    </row>
    <row r="31" spans="2:38" ht="14.25" x14ac:dyDescent="0.15">
      <c r="B31" s="882" t="s">
        <v>91</v>
      </c>
      <c r="C31" s="764">
        <f>[2]ﾍﾙ!C84</f>
        <v>0</v>
      </c>
      <c r="D31" s="764">
        <f>[2]ﾍﾙ!D84</f>
        <v>0</v>
      </c>
      <c r="E31" s="764">
        <f>[2]ﾍﾙ!E84</f>
        <v>0</v>
      </c>
      <c r="F31" s="764">
        <f>[2]ﾍﾙ!F84</f>
        <v>0</v>
      </c>
      <c r="G31" s="764">
        <f>[2]ﾍﾙ!G84</f>
        <v>0</v>
      </c>
      <c r="H31" s="764">
        <f>[2]ﾍﾙ!H84</f>
        <v>0</v>
      </c>
      <c r="I31" s="764">
        <f>[2]ﾍﾙ!I84</f>
        <v>0</v>
      </c>
      <c r="J31" s="764">
        <f>[2]ﾍﾙ!J84</f>
        <v>0</v>
      </c>
      <c r="K31" s="764">
        <f>[2]ﾍﾙ!K84</f>
        <v>0</v>
      </c>
      <c r="L31" s="764">
        <f>[2]ﾍﾙ!L84</f>
        <v>0</v>
      </c>
      <c r="M31" s="764">
        <f>[2]ﾍﾙ!M84</f>
        <v>0</v>
      </c>
      <c r="N31" s="764">
        <f>[2]ﾍﾙ!N84</f>
        <v>0</v>
      </c>
      <c r="O31" s="764">
        <f>[2]ﾍﾙ!O84</f>
        <v>0</v>
      </c>
      <c r="P31" s="764">
        <f>[2]ﾍﾙ!P84</f>
        <v>0</v>
      </c>
      <c r="Q31" s="764">
        <f>[2]ﾍﾙ!Q84</f>
        <v>0</v>
      </c>
      <c r="R31" s="764">
        <f>[2]ﾍﾙ!R84</f>
        <v>0</v>
      </c>
      <c r="S31" s="764">
        <f>[2]ﾍﾙ!S84</f>
        <v>0</v>
      </c>
    </row>
    <row r="32" spans="2:38" ht="14.25" x14ac:dyDescent="0.15">
      <c r="B32" s="882" t="s">
        <v>92</v>
      </c>
      <c r="C32" s="764">
        <f>[2]ﾍﾙ!C85</f>
        <v>0</v>
      </c>
      <c r="D32" s="764">
        <f>[2]ﾍﾙ!D85</f>
        <v>0</v>
      </c>
      <c r="E32" s="764">
        <f>[2]ﾍﾙ!E85</f>
        <v>0</v>
      </c>
      <c r="F32" s="764">
        <f>[2]ﾍﾙ!F85</f>
        <v>0</v>
      </c>
      <c r="G32" s="764">
        <f>[2]ﾍﾙ!G85</f>
        <v>0</v>
      </c>
      <c r="H32" s="764">
        <f>[2]ﾍﾙ!H85</f>
        <v>0</v>
      </c>
      <c r="I32" s="764">
        <f>[2]ﾍﾙ!I85</f>
        <v>0</v>
      </c>
      <c r="J32" s="764">
        <f>[2]ﾍﾙ!J85</f>
        <v>0</v>
      </c>
      <c r="K32" s="764">
        <f>[2]ﾍﾙ!K85</f>
        <v>0</v>
      </c>
      <c r="L32" s="764">
        <f>[2]ﾍﾙ!L85</f>
        <v>0</v>
      </c>
      <c r="M32" s="764">
        <f>[2]ﾍﾙ!M85</f>
        <v>0</v>
      </c>
      <c r="N32" s="764">
        <f>[2]ﾍﾙ!N85</f>
        <v>0</v>
      </c>
      <c r="O32" s="764">
        <f>[2]ﾍﾙ!O85</f>
        <v>0</v>
      </c>
      <c r="P32" s="764">
        <f>[2]ﾍﾙ!P85</f>
        <v>0</v>
      </c>
      <c r="Q32" s="764">
        <f>[2]ﾍﾙ!Q85</f>
        <v>0</v>
      </c>
      <c r="R32" s="764">
        <f>[2]ﾍﾙ!R85</f>
        <v>0</v>
      </c>
      <c r="S32" s="764">
        <f>[2]ﾍﾙ!S85</f>
        <v>0</v>
      </c>
    </row>
    <row r="33" spans="2:23" ht="14.25" x14ac:dyDescent="0.15">
      <c r="B33" s="882" t="s">
        <v>93</v>
      </c>
      <c r="C33" s="764">
        <f>[2]ﾍﾙ!C86</f>
        <v>0</v>
      </c>
      <c r="D33" s="764">
        <f>[2]ﾍﾙ!D86</f>
        <v>0</v>
      </c>
      <c r="E33" s="764">
        <f>[2]ﾍﾙ!E86</f>
        <v>0</v>
      </c>
      <c r="F33" s="764">
        <f>[2]ﾍﾙ!F86</f>
        <v>0</v>
      </c>
      <c r="G33" s="764">
        <f>[2]ﾍﾙ!G86</f>
        <v>0</v>
      </c>
      <c r="H33" s="764">
        <f>[2]ﾍﾙ!H86</f>
        <v>0</v>
      </c>
      <c r="I33" s="764">
        <f>[2]ﾍﾙ!I86</f>
        <v>0</v>
      </c>
      <c r="J33" s="764">
        <f>[2]ﾍﾙ!J86</f>
        <v>0</v>
      </c>
      <c r="K33" s="764">
        <f>[2]ﾍﾙ!K86</f>
        <v>0</v>
      </c>
      <c r="L33" s="764">
        <f>[2]ﾍﾙ!L86</f>
        <v>0</v>
      </c>
      <c r="M33" s="764">
        <f>[2]ﾍﾙ!M86</f>
        <v>0</v>
      </c>
      <c r="N33" s="764">
        <f>[2]ﾍﾙ!N86</f>
        <v>0</v>
      </c>
      <c r="O33" s="764">
        <f>[2]ﾍﾙ!O86</f>
        <v>0</v>
      </c>
      <c r="P33" s="764">
        <f>[2]ﾍﾙ!P86</f>
        <v>0</v>
      </c>
      <c r="Q33" s="764">
        <f>[2]ﾍﾙ!Q86</f>
        <v>0</v>
      </c>
      <c r="R33" s="764">
        <f>[2]ﾍﾙ!R86</f>
        <v>0</v>
      </c>
      <c r="S33" s="764">
        <f>[2]ﾍﾙ!S86</f>
        <v>0</v>
      </c>
    </row>
    <row r="34" spans="2:23" ht="14.25" x14ac:dyDescent="0.15">
      <c r="B34" s="882" t="s">
        <v>39</v>
      </c>
      <c r="C34" s="879">
        <f t="shared" ref="C34:S34" si="30">SUM(C22:C33)</f>
        <v>1.83</v>
      </c>
      <c r="D34" s="879">
        <f t="shared" si="30"/>
        <v>0</v>
      </c>
      <c r="E34" s="879">
        <f t="shared" si="30"/>
        <v>0</v>
      </c>
      <c r="F34" s="879">
        <f t="shared" si="30"/>
        <v>0</v>
      </c>
      <c r="G34" s="879">
        <f t="shared" si="30"/>
        <v>0</v>
      </c>
      <c r="H34" s="879">
        <f t="shared" si="30"/>
        <v>0.08</v>
      </c>
      <c r="I34" s="879">
        <f t="shared" si="30"/>
        <v>0.25</v>
      </c>
      <c r="J34" s="879">
        <f t="shared" si="30"/>
        <v>0.5</v>
      </c>
      <c r="K34" s="879">
        <f t="shared" si="30"/>
        <v>0.42000000000000004</v>
      </c>
      <c r="L34" s="879">
        <f t="shared" si="30"/>
        <v>0.16</v>
      </c>
      <c r="M34" s="879">
        <f t="shared" si="30"/>
        <v>0</v>
      </c>
      <c r="N34" s="879">
        <f t="shared" si="30"/>
        <v>0</v>
      </c>
      <c r="O34" s="879">
        <f t="shared" si="30"/>
        <v>0.08</v>
      </c>
      <c r="P34" s="879">
        <f t="shared" si="30"/>
        <v>0</v>
      </c>
      <c r="Q34" s="879">
        <f t="shared" si="30"/>
        <v>0.08</v>
      </c>
      <c r="R34" s="879">
        <f t="shared" si="30"/>
        <v>0</v>
      </c>
      <c r="S34" s="879">
        <f t="shared" si="30"/>
        <v>0.24</v>
      </c>
    </row>
    <row r="35" spans="2:23" ht="14.25" x14ac:dyDescent="0.15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4.3715846994535519E-2</v>
      </c>
      <c r="I35" s="895">
        <f>I34/C34</f>
        <v>0.13661202185792348</v>
      </c>
      <c r="J35" s="895">
        <f>J34/C34</f>
        <v>0.27322404371584696</v>
      </c>
      <c r="K35" s="895">
        <f>K34/C34</f>
        <v>0.22950819672131148</v>
      </c>
      <c r="L35" s="895">
        <f>L34/C34</f>
        <v>8.7431693989071038E-2</v>
      </c>
      <c r="M35" s="895">
        <f>M34/C34</f>
        <v>0</v>
      </c>
      <c r="N35" s="895">
        <f>N34/C34</f>
        <v>0</v>
      </c>
      <c r="O35" s="895">
        <f>O34/C34</f>
        <v>4.3715846994535519E-2</v>
      </c>
      <c r="P35" s="895">
        <f>P34/C34</f>
        <v>0</v>
      </c>
      <c r="Q35" s="895">
        <f>Q34/C34</f>
        <v>4.3715846994535519E-2</v>
      </c>
      <c r="R35" s="895">
        <f>R34/C34</f>
        <v>0</v>
      </c>
      <c r="S35" s="895">
        <f>S34/C34</f>
        <v>0.13114754098360654</v>
      </c>
    </row>
    <row r="38" spans="2:23" ht="18.75" x14ac:dyDescent="0.2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70" t="s">
        <v>211</v>
      </c>
      <c r="C39" s="871" t="s">
        <v>65</v>
      </c>
      <c r="D39" s="872" t="str">
        <f t="shared" ref="D39:S39" si="31">D4</f>
        <v>0歳</v>
      </c>
      <c r="E39" s="872" t="str">
        <f t="shared" si="31"/>
        <v>1-4</v>
      </c>
      <c r="F39" s="872" t="str">
        <f t="shared" si="31"/>
        <v>5-9</v>
      </c>
      <c r="G39" s="872" t="str">
        <f t="shared" si="31"/>
        <v>10-14</v>
      </c>
      <c r="H39" s="872" t="str">
        <f t="shared" si="31"/>
        <v>15-19</v>
      </c>
      <c r="I39" s="872" t="str">
        <f t="shared" si="31"/>
        <v>20-24</v>
      </c>
      <c r="J39" s="872" t="str">
        <f t="shared" si="31"/>
        <v>25-29</v>
      </c>
      <c r="K39" s="872" t="str">
        <f t="shared" si="31"/>
        <v>30-34</v>
      </c>
      <c r="L39" s="872" t="str">
        <f t="shared" si="31"/>
        <v>35-39</v>
      </c>
      <c r="M39" s="872" t="str">
        <f t="shared" si="31"/>
        <v>40-44</v>
      </c>
      <c r="N39" s="872" t="str">
        <f t="shared" si="31"/>
        <v>45-49</v>
      </c>
      <c r="O39" s="873" t="str">
        <f t="shared" si="31"/>
        <v>50-54</v>
      </c>
      <c r="P39" s="873" t="str">
        <f t="shared" si="31"/>
        <v>55-59</v>
      </c>
      <c r="Q39" s="873" t="str">
        <f t="shared" si="31"/>
        <v>60-64</v>
      </c>
      <c r="R39" s="873" t="str">
        <f t="shared" si="31"/>
        <v>65-69</v>
      </c>
      <c r="S39" s="873" t="str">
        <f t="shared" si="31"/>
        <v>70-歳</v>
      </c>
    </row>
    <row r="40" spans="2:23" ht="14.25" x14ac:dyDescent="0.15">
      <c r="B40" s="874" t="s">
        <v>82</v>
      </c>
      <c r="C40" s="875">
        <f>[2]ﾍﾙ!C4</f>
        <v>1</v>
      </c>
      <c r="D40" s="875">
        <f>[2]ﾍﾙ!D4</f>
        <v>0</v>
      </c>
      <c r="E40" s="875">
        <f>[2]ﾍﾙ!E4</f>
        <v>0</v>
      </c>
      <c r="F40" s="875">
        <f>[2]ﾍﾙ!F4</f>
        <v>0</v>
      </c>
      <c r="G40" s="875">
        <f>[2]ﾍﾙ!G4</f>
        <v>0</v>
      </c>
      <c r="H40" s="875">
        <f>[2]ﾍﾙ!H4</f>
        <v>0</v>
      </c>
      <c r="I40" s="875">
        <f>[2]ﾍﾙ!I4</f>
        <v>0</v>
      </c>
      <c r="J40" s="875">
        <f>[2]ﾍﾙ!J4</f>
        <v>1</v>
      </c>
      <c r="K40" s="875">
        <f>[2]ﾍﾙ!K4</f>
        <v>0</v>
      </c>
      <c r="L40" s="875">
        <f>[2]ﾍﾙ!L4</f>
        <v>0</v>
      </c>
      <c r="M40" s="875">
        <f>[2]ﾍﾙ!M4</f>
        <v>0</v>
      </c>
      <c r="N40" s="875">
        <f>[2]ﾍﾙ!N4</f>
        <v>0</v>
      </c>
      <c r="O40" s="875">
        <f>[2]ﾍﾙ!O4</f>
        <v>0</v>
      </c>
      <c r="P40" s="875">
        <f>[2]ﾍﾙ!P4</f>
        <v>0</v>
      </c>
      <c r="Q40" s="875">
        <f>[2]ﾍﾙ!Q4</f>
        <v>0</v>
      </c>
      <c r="R40" s="875">
        <f>[2]ﾍﾙ!R4</f>
        <v>0</v>
      </c>
      <c r="S40" s="875">
        <f>[2]ﾍﾙ!S4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.25" x14ac:dyDescent="0.15">
      <c r="B41" s="874" t="s">
        <v>83</v>
      </c>
      <c r="C41" s="875">
        <f>[2]ﾍﾙ!C5</f>
        <v>1</v>
      </c>
      <c r="D41" s="875">
        <f>[2]ﾍﾙ!D5</f>
        <v>0</v>
      </c>
      <c r="E41" s="875">
        <f>[2]ﾍﾙ!E5</f>
        <v>0</v>
      </c>
      <c r="F41" s="875">
        <f>[2]ﾍﾙ!F5</f>
        <v>0</v>
      </c>
      <c r="G41" s="875">
        <f>[2]ﾍﾙ!G5</f>
        <v>0</v>
      </c>
      <c r="H41" s="875">
        <f>[2]ﾍﾙ!H5</f>
        <v>0</v>
      </c>
      <c r="I41" s="875">
        <f>[2]ﾍﾙ!I5</f>
        <v>0</v>
      </c>
      <c r="J41" s="875">
        <f>[2]ﾍﾙ!J5</f>
        <v>0</v>
      </c>
      <c r="K41" s="875">
        <f>[2]ﾍﾙ!K5</f>
        <v>1</v>
      </c>
      <c r="L41" s="875">
        <f>[2]ﾍﾙ!L5</f>
        <v>0</v>
      </c>
      <c r="M41" s="875">
        <f>[2]ﾍﾙ!M5</f>
        <v>0</v>
      </c>
      <c r="N41" s="875">
        <f>[2]ﾍﾙ!N5</f>
        <v>0</v>
      </c>
      <c r="O41" s="875">
        <f>[2]ﾍﾙ!O5</f>
        <v>0</v>
      </c>
      <c r="P41" s="875">
        <f>[2]ﾍﾙ!P5</f>
        <v>0</v>
      </c>
      <c r="Q41" s="875">
        <f>[2]ﾍﾙ!Q5</f>
        <v>0</v>
      </c>
      <c r="R41" s="875">
        <f>[2]ﾍﾙ!R5</f>
        <v>0</v>
      </c>
      <c r="S41" s="875">
        <f>[2]ﾍﾙ!S5</f>
        <v>0</v>
      </c>
      <c r="V41" s="641">
        <f>'保健所別（令和8年）'!$E$120</f>
        <v>1</v>
      </c>
      <c r="W41">
        <f t="shared" ref="W41:W51" si="32">C41-V41</f>
        <v>0</v>
      </c>
    </row>
    <row r="42" spans="2:23" ht="14.25" x14ac:dyDescent="0.15">
      <c r="B42" s="874" t="s">
        <v>84</v>
      </c>
      <c r="C42" s="875">
        <f>[2]ﾍﾙ!C6</f>
        <v>0</v>
      </c>
      <c r="D42" s="875">
        <f>[2]ﾍﾙ!D6</f>
        <v>0</v>
      </c>
      <c r="E42" s="875">
        <f>[2]ﾍﾙ!E6</f>
        <v>0</v>
      </c>
      <c r="F42" s="875">
        <f>[2]ﾍﾙ!F6</f>
        <v>0</v>
      </c>
      <c r="G42" s="875">
        <f>[2]ﾍﾙ!G6</f>
        <v>0</v>
      </c>
      <c r="H42" s="875">
        <f>[2]ﾍﾙ!H6</f>
        <v>0</v>
      </c>
      <c r="I42" s="875">
        <f>[2]ﾍﾙ!I6</f>
        <v>0</v>
      </c>
      <c r="J42" s="875">
        <f>[2]ﾍﾙ!J6</f>
        <v>0</v>
      </c>
      <c r="K42" s="875">
        <f>[2]ﾍﾙ!K6</f>
        <v>0</v>
      </c>
      <c r="L42" s="875">
        <f>[2]ﾍﾙ!L6</f>
        <v>0</v>
      </c>
      <c r="M42" s="875">
        <f>[2]ﾍﾙ!M6</f>
        <v>0</v>
      </c>
      <c r="N42" s="875">
        <f>[2]ﾍﾙ!N6</f>
        <v>0</v>
      </c>
      <c r="O42" s="875">
        <f>[2]ﾍﾙ!O6</f>
        <v>0</v>
      </c>
      <c r="P42" s="875">
        <f>[2]ﾍﾙ!P6</f>
        <v>0</v>
      </c>
      <c r="Q42" s="875">
        <f>[2]ﾍﾙ!Q6</f>
        <v>0</v>
      </c>
      <c r="R42" s="875">
        <f>[2]ﾍﾙ!R6</f>
        <v>0</v>
      </c>
      <c r="S42" s="875">
        <f>[2]ﾍﾙ!S6</f>
        <v>0</v>
      </c>
      <c r="V42" s="641">
        <f>'保健所別（令和8年）'!$F$120</f>
        <v>0</v>
      </c>
      <c r="W42">
        <f t="shared" si="32"/>
        <v>0</v>
      </c>
    </row>
    <row r="43" spans="2:23" ht="14.25" x14ac:dyDescent="0.15">
      <c r="B43" s="874" t="s">
        <v>85</v>
      </c>
      <c r="C43" s="875">
        <f>[2]ﾍﾙ!C7</f>
        <v>3</v>
      </c>
      <c r="D43" s="875">
        <f>[2]ﾍﾙ!D7</f>
        <v>0</v>
      </c>
      <c r="E43" s="875">
        <f>[2]ﾍﾙ!E7</f>
        <v>0</v>
      </c>
      <c r="F43" s="875">
        <f>[2]ﾍﾙ!F7</f>
        <v>0</v>
      </c>
      <c r="G43" s="875">
        <f>[2]ﾍﾙ!G7</f>
        <v>0</v>
      </c>
      <c r="H43" s="875">
        <f>[2]ﾍﾙ!H7</f>
        <v>0</v>
      </c>
      <c r="I43" s="875">
        <f>[2]ﾍﾙ!I7</f>
        <v>0</v>
      </c>
      <c r="J43" s="875">
        <f>[2]ﾍﾙ!J7</f>
        <v>0</v>
      </c>
      <c r="K43" s="875">
        <f>[2]ﾍﾙ!K7</f>
        <v>2</v>
      </c>
      <c r="L43" s="875">
        <f>[2]ﾍﾙ!L7</f>
        <v>0</v>
      </c>
      <c r="M43" s="875">
        <f>[2]ﾍﾙ!M7</f>
        <v>0</v>
      </c>
      <c r="N43" s="875">
        <f>[2]ﾍﾙ!N7</f>
        <v>0</v>
      </c>
      <c r="O43" s="875">
        <f>[2]ﾍﾙ!O7</f>
        <v>0</v>
      </c>
      <c r="P43" s="875">
        <f>[2]ﾍﾙ!P7</f>
        <v>0</v>
      </c>
      <c r="Q43" s="875">
        <f>[2]ﾍﾙ!Q7</f>
        <v>0</v>
      </c>
      <c r="R43" s="875">
        <f>[2]ﾍﾙ!R7</f>
        <v>0</v>
      </c>
      <c r="S43" s="875">
        <f>[2]ﾍﾙ!S7</f>
        <v>1</v>
      </c>
      <c r="V43" s="641">
        <f>'保健所別（令和8年）'!$G$120</f>
        <v>3</v>
      </c>
      <c r="W43">
        <f t="shared" si="32"/>
        <v>0</v>
      </c>
    </row>
    <row r="44" spans="2:23" ht="14.25" x14ac:dyDescent="0.15">
      <c r="B44" s="874" t="s">
        <v>86</v>
      </c>
      <c r="C44" s="875">
        <f>[2]ﾍﾙ!C8</f>
        <v>1</v>
      </c>
      <c r="D44" s="875">
        <f>[2]ﾍﾙ!D8</f>
        <v>0</v>
      </c>
      <c r="E44" s="875">
        <f>[2]ﾍﾙ!E8</f>
        <v>0</v>
      </c>
      <c r="F44" s="875">
        <f>[2]ﾍﾙ!F8</f>
        <v>0</v>
      </c>
      <c r="G44" s="875">
        <f>[2]ﾍﾙ!G8</f>
        <v>0</v>
      </c>
      <c r="H44" s="875">
        <f>[2]ﾍﾙ!H8</f>
        <v>0</v>
      </c>
      <c r="I44" s="875">
        <f>[2]ﾍﾙ!I8</f>
        <v>0</v>
      </c>
      <c r="J44" s="875">
        <f>[2]ﾍﾙ!J8</f>
        <v>1</v>
      </c>
      <c r="K44" s="875">
        <f>[2]ﾍﾙ!K8</f>
        <v>0</v>
      </c>
      <c r="L44" s="875">
        <f>[2]ﾍﾙ!L8</f>
        <v>0</v>
      </c>
      <c r="M44" s="875">
        <f>[2]ﾍﾙ!M8</f>
        <v>0</v>
      </c>
      <c r="N44" s="875">
        <f>[2]ﾍﾙ!N8</f>
        <v>0</v>
      </c>
      <c r="O44" s="875">
        <f>[2]ﾍﾙ!O8</f>
        <v>0</v>
      </c>
      <c r="P44" s="875">
        <f>[2]ﾍﾙ!P8</f>
        <v>0</v>
      </c>
      <c r="Q44" s="875">
        <f>[2]ﾍﾙ!Q8</f>
        <v>0</v>
      </c>
      <c r="R44" s="875">
        <f>[2]ﾍﾙ!R8</f>
        <v>0</v>
      </c>
      <c r="S44" s="875">
        <f>[2]ﾍﾙ!S8</f>
        <v>0</v>
      </c>
      <c r="V44" s="641">
        <f>'保健所別（令和8年）'!$H$120</f>
        <v>1</v>
      </c>
      <c r="W44">
        <f t="shared" si="32"/>
        <v>0</v>
      </c>
    </row>
    <row r="45" spans="2:23" ht="14.25" x14ac:dyDescent="0.15">
      <c r="B45" s="874" t="s">
        <v>87</v>
      </c>
      <c r="C45" s="875">
        <f>[2]ﾍﾙ!C9</f>
        <v>0</v>
      </c>
      <c r="D45" s="875">
        <f>[2]ﾍﾙ!D9</f>
        <v>0</v>
      </c>
      <c r="E45" s="875">
        <f>[2]ﾍﾙ!E9</f>
        <v>0</v>
      </c>
      <c r="F45" s="875">
        <f>[2]ﾍﾙ!F9</f>
        <v>0</v>
      </c>
      <c r="G45" s="875">
        <f>[2]ﾍﾙ!G9</f>
        <v>0</v>
      </c>
      <c r="H45" s="875">
        <f>[2]ﾍﾙ!H9</f>
        <v>0</v>
      </c>
      <c r="I45" s="875">
        <f>[2]ﾍﾙ!I9</f>
        <v>0</v>
      </c>
      <c r="J45" s="875">
        <f>[2]ﾍﾙ!J9</f>
        <v>0</v>
      </c>
      <c r="K45" s="875">
        <f>[2]ﾍﾙ!K9</f>
        <v>0</v>
      </c>
      <c r="L45" s="875">
        <f>[2]ﾍﾙ!L9</f>
        <v>0</v>
      </c>
      <c r="M45" s="875">
        <f>[2]ﾍﾙ!M9</f>
        <v>0</v>
      </c>
      <c r="N45" s="875">
        <f>[2]ﾍﾙ!N9</f>
        <v>0</v>
      </c>
      <c r="O45" s="875">
        <f>[2]ﾍﾙ!O9</f>
        <v>0</v>
      </c>
      <c r="P45" s="875">
        <f>[2]ﾍﾙ!P9</f>
        <v>0</v>
      </c>
      <c r="Q45" s="875">
        <f>[2]ﾍﾙ!Q9</f>
        <v>0</v>
      </c>
      <c r="R45" s="875">
        <f>[2]ﾍﾙ!R9</f>
        <v>0</v>
      </c>
      <c r="S45" s="875">
        <f>[2]ﾍﾙ!S9</f>
        <v>0</v>
      </c>
      <c r="V45" s="641">
        <f>'保健所別（令和8年）'!$I$120</f>
        <v>0</v>
      </c>
      <c r="W45">
        <f t="shared" si="32"/>
        <v>0</v>
      </c>
    </row>
    <row r="46" spans="2:23" ht="14.25" x14ac:dyDescent="0.15">
      <c r="B46" s="874" t="s">
        <v>88</v>
      </c>
      <c r="C46" s="875">
        <f>[2]ﾍﾙ!C10</f>
        <v>0</v>
      </c>
      <c r="D46" s="875">
        <f>[2]ﾍﾙ!D10</f>
        <v>0</v>
      </c>
      <c r="E46" s="875">
        <f>[2]ﾍﾙ!E10</f>
        <v>0</v>
      </c>
      <c r="F46" s="875">
        <f>[2]ﾍﾙ!F10</f>
        <v>0</v>
      </c>
      <c r="G46" s="875">
        <f>[2]ﾍﾙ!G10</f>
        <v>0</v>
      </c>
      <c r="H46" s="875">
        <f>[2]ﾍﾙ!H10</f>
        <v>0</v>
      </c>
      <c r="I46" s="875">
        <f>[2]ﾍﾙ!I10</f>
        <v>0</v>
      </c>
      <c r="J46" s="875">
        <f>[2]ﾍﾙ!J10</f>
        <v>0</v>
      </c>
      <c r="K46" s="875">
        <f>[2]ﾍﾙ!K10</f>
        <v>0</v>
      </c>
      <c r="L46" s="875">
        <f>[2]ﾍﾙ!L10</f>
        <v>0</v>
      </c>
      <c r="M46" s="875">
        <f>[2]ﾍﾙ!M10</f>
        <v>0</v>
      </c>
      <c r="N46" s="875">
        <f>[2]ﾍﾙ!N10</f>
        <v>0</v>
      </c>
      <c r="O46" s="875">
        <f>[2]ﾍﾙ!O10</f>
        <v>0</v>
      </c>
      <c r="P46" s="875">
        <f>[2]ﾍﾙ!P10</f>
        <v>0</v>
      </c>
      <c r="Q46" s="875">
        <f>[2]ﾍﾙ!Q10</f>
        <v>0</v>
      </c>
      <c r="R46" s="875">
        <f>[2]ﾍﾙ!R10</f>
        <v>0</v>
      </c>
      <c r="S46" s="875">
        <f>[2]ﾍﾙ!S10</f>
        <v>0</v>
      </c>
      <c r="V46" s="641">
        <f>'保健所別（令和8年）'!$J$120</f>
        <v>0</v>
      </c>
      <c r="W46">
        <f t="shared" si="32"/>
        <v>0</v>
      </c>
    </row>
    <row r="47" spans="2:23" ht="14.25" x14ac:dyDescent="0.15">
      <c r="B47" s="874" t="s">
        <v>89</v>
      </c>
      <c r="C47" s="875">
        <f>[2]ﾍﾙ!C11</f>
        <v>0</v>
      </c>
      <c r="D47" s="875">
        <f>[2]ﾍﾙ!D11</f>
        <v>0</v>
      </c>
      <c r="E47" s="875">
        <f>[2]ﾍﾙ!E11</f>
        <v>0</v>
      </c>
      <c r="F47" s="875">
        <f>[2]ﾍﾙ!F11</f>
        <v>0</v>
      </c>
      <c r="G47" s="875">
        <f>[2]ﾍﾙ!G11</f>
        <v>0</v>
      </c>
      <c r="H47" s="875">
        <f>[2]ﾍﾙ!H11</f>
        <v>0</v>
      </c>
      <c r="I47" s="875">
        <f>[2]ﾍﾙ!I11</f>
        <v>0</v>
      </c>
      <c r="J47" s="875">
        <f>[2]ﾍﾙ!J11</f>
        <v>0</v>
      </c>
      <c r="K47" s="875">
        <f>[2]ﾍﾙ!K11</f>
        <v>0</v>
      </c>
      <c r="L47" s="875">
        <f>[2]ﾍﾙ!L11</f>
        <v>0</v>
      </c>
      <c r="M47" s="875">
        <f>[2]ﾍﾙ!M11</f>
        <v>0</v>
      </c>
      <c r="N47" s="875">
        <f>[2]ﾍﾙ!N11</f>
        <v>0</v>
      </c>
      <c r="O47" s="875">
        <f>[2]ﾍﾙ!O11</f>
        <v>0</v>
      </c>
      <c r="P47" s="875">
        <f>[2]ﾍﾙ!P11</f>
        <v>0</v>
      </c>
      <c r="Q47" s="875">
        <f>[2]ﾍﾙ!Q11</f>
        <v>0</v>
      </c>
      <c r="R47" s="875">
        <f>[2]ﾍﾙ!R11</f>
        <v>0</v>
      </c>
      <c r="S47" s="875">
        <f>[2]ﾍﾙ!S11</f>
        <v>0</v>
      </c>
      <c r="V47" s="641">
        <f>'保健所別（令和8年）'!$K$120</f>
        <v>0</v>
      </c>
      <c r="W47">
        <f t="shared" si="32"/>
        <v>0</v>
      </c>
    </row>
    <row r="48" spans="2:23" ht="14.25" x14ac:dyDescent="0.15">
      <c r="B48" s="874" t="s">
        <v>90</v>
      </c>
      <c r="C48" s="875">
        <f>[2]ﾍﾙ!C12</f>
        <v>0</v>
      </c>
      <c r="D48" s="875">
        <f>[2]ﾍﾙ!D12</f>
        <v>0</v>
      </c>
      <c r="E48" s="875">
        <f>[2]ﾍﾙ!E12</f>
        <v>0</v>
      </c>
      <c r="F48" s="875">
        <f>[2]ﾍﾙ!F12</f>
        <v>0</v>
      </c>
      <c r="G48" s="875">
        <f>[2]ﾍﾙ!G12</f>
        <v>0</v>
      </c>
      <c r="H48" s="875">
        <f>[2]ﾍﾙ!H12</f>
        <v>0</v>
      </c>
      <c r="I48" s="875">
        <f>[2]ﾍﾙ!I12</f>
        <v>0</v>
      </c>
      <c r="J48" s="875">
        <f>[2]ﾍﾙ!J12</f>
        <v>0</v>
      </c>
      <c r="K48" s="875">
        <f>[2]ﾍﾙ!K12</f>
        <v>0</v>
      </c>
      <c r="L48" s="875">
        <f>[2]ﾍﾙ!L12</f>
        <v>0</v>
      </c>
      <c r="M48" s="875">
        <f>[2]ﾍﾙ!M12</f>
        <v>0</v>
      </c>
      <c r="N48" s="875">
        <f>[2]ﾍﾙ!N12</f>
        <v>0</v>
      </c>
      <c r="O48" s="875">
        <f>[2]ﾍﾙ!O12</f>
        <v>0</v>
      </c>
      <c r="P48" s="875">
        <f>[2]ﾍﾙ!P12</f>
        <v>0</v>
      </c>
      <c r="Q48" s="875">
        <f>[2]ﾍﾙ!Q12</f>
        <v>0</v>
      </c>
      <c r="R48" s="875">
        <f>[2]ﾍﾙ!R12</f>
        <v>0</v>
      </c>
      <c r="S48" s="875">
        <f>[2]ﾍﾙ!S12</f>
        <v>0</v>
      </c>
      <c r="V48" s="641">
        <f>'保健所別（令和8年）'!$L$120</f>
        <v>0</v>
      </c>
      <c r="W48">
        <f t="shared" si="32"/>
        <v>0</v>
      </c>
    </row>
    <row r="49" spans="2:23" ht="14.25" x14ac:dyDescent="0.15">
      <c r="B49" s="874" t="s">
        <v>91</v>
      </c>
      <c r="C49" s="875">
        <f>[2]ﾍﾙ!C13</f>
        <v>0</v>
      </c>
      <c r="D49" s="875">
        <f>[2]ﾍﾙ!D13</f>
        <v>0</v>
      </c>
      <c r="E49" s="875">
        <f>[2]ﾍﾙ!E13</f>
        <v>0</v>
      </c>
      <c r="F49" s="875">
        <f>[2]ﾍﾙ!F13</f>
        <v>0</v>
      </c>
      <c r="G49" s="875">
        <f>[2]ﾍﾙ!G13</f>
        <v>0</v>
      </c>
      <c r="H49" s="875">
        <f>[2]ﾍﾙ!H13</f>
        <v>0</v>
      </c>
      <c r="I49" s="875">
        <f>[2]ﾍﾙ!I13</f>
        <v>0</v>
      </c>
      <c r="J49" s="875">
        <f>[2]ﾍﾙ!J13</f>
        <v>0</v>
      </c>
      <c r="K49" s="875">
        <f>[2]ﾍﾙ!K13</f>
        <v>0</v>
      </c>
      <c r="L49" s="875">
        <f>[2]ﾍﾙ!L13</f>
        <v>0</v>
      </c>
      <c r="M49" s="875">
        <f>[2]ﾍﾙ!M13</f>
        <v>0</v>
      </c>
      <c r="N49" s="875">
        <f>[2]ﾍﾙ!N13</f>
        <v>0</v>
      </c>
      <c r="O49" s="875">
        <f>[2]ﾍﾙ!O13</f>
        <v>0</v>
      </c>
      <c r="P49" s="875">
        <f>[2]ﾍﾙ!P13</f>
        <v>0</v>
      </c>
      <c r="Q49" s="875">
        <f>[2]ﾍﾙ!Q13</f>
        <v>0</v>
      </c>
      <c r="R49" s="875">
        <f>[2]ﾍﾙ!R13</f>
        <v>0</v>
      </c>
      <c r="S49" s="875">
        <f>[2]ﾍﾙ!S13</f>
        <v>0</v>
      </c>
      <c r="V49" s="641">
        <f>'保健所別（令和8年）'!$M$120</f>
        <v>0</v>
      </c>
      <c r="W49">
        <f t="shared" si="32"/>
        <v>0</v>
      </c>
    </row>
    <row r="50" spans="2:23" ht="14.25" x14ac:dyDescent="0.15">
      <c r="B50" s="874" t="s">
        <v>92</v>
      </c>
      <c r="C50" s="875">
        <f>[2]ﾍﾙ!C14</f>
        <v>0</v>
      </c>
      <c r="D50" s="875">
        <f>[2]ﾍﾙ!D14</f>
        <v>0</v>
      </c>
      <c r="E50" s="875">
        <f>[2]ﾍﾙ!E14</f>
        <v>0</v>
      </c>
      <c r="F50" s="875">
        <f>[2]ﾍﾙ!F14</f>
        <v>0</v>
      </c>
      <c r="G50" s="875">
        <f>[2]ﾍﾙ!G14</f>
        <v>0</v>
      </c>
      <c r="H50" s="875">
        <f>[2]ﾍﾙ!H14</f>
        <v>0</v>
      </c>
      <c r="I50" s="875">
        <f>[2]ﾍﾙ!I14</f>
        <v>0</v>
      </c>
      <c r="J50" s="875">
        <f>[2]ﾍﾙ!J14</f>
        <v>0</v>
      </c>
      <c r="K50" s="875">
        <f>[2]ﾍﾙ!K14</f>
        <v>0</v>
      </c>
      <c r="L50" s="875">
        <f>[2]ﾍﾙ!L14</f>
        <v>0</v>
      </c>
      <c r="M50" s="875">
        <f>[2]ﾍﾙ!M14</f>
        <v>0</v>
      </c>
      <c r="N50" s="875">
        <f>[2]ﾍﾙ!N14</f>
        <v>0</v>
      </c>
      <c r="O50" s="875">
        <f>[2]ﾍﾙ!O14</f>
        <v>0</v>
      </c>
      <c r="P50" s="875">
        <f>[2]ﾍﾙ!P14</f>
        <v>0</v>
      </c>
      <c r="Q50" s="875">
        <f>[2]ﾍﾙ!Q14</f>
        <v>0</v>
      </c>
      <c r="R50" s="875">
        <f>[2]ﾍﾙ!R14</f>
        <v>0</v>
      </c>
      <c r="S50" s="875">
        <f>[2]ﾍﾙ!S14</f>
        <v>0</v>
      </c>
      <c r="V50" s="641">
        <f>'保健所別（令和8年）'!$N$120</f>
        <v>0</v>
      </c>
      <c r="W50">
        <f t="shared" si="32"/>
        <v>0</v>
      </c>
    </row>
    <row r="51" spans="2:23" ht="14.25" x14ac:dyDescent="0.15">
      <c r="B51" s="874" t="s">
        <v>93</v>
      </c>
      <c r="C51" s="875">
        <f>[2]ﾍﾙ!C15</f>
        <v>0</v>
      </c>
      <c r="D51" s="875">
        <f>[2]ﾍﾙ!D15</f>
        <v>0</v>
      </c>
      <c r="E51" s="875">
        <f>[2]ﾍﾙ!E15</f>
        <v>0</v>
      </c>
      <c r="F51" s="875">
        <f>[2]ﾍﾙ!F15</f>
        <v>0</v>
      </c>
      <c r="G51" s="875">
        <f>[2]ﾍﾙ!G15</f>
        <v>0</v>
      </c>
      <c r="H51" s="875">
        <f>[2]ﾍﾙ!H15</f>
        <v>0</v>
      </c>
      <c r="I51" s="875">
        <f>[2]ﾍﾙ!I15</f>
        <v>0</v>
      </c>
      <c r="J51" s="875">
        <f>[2]ﾍﾙ!J15</f>
        <v>0</v>
      </c>
      <c r="K51" s="875">
        <f>[2]ﾍﾙ!K15</f>
        <v>0</v>
      </c>
      <c r="L51" s="875">
        <f>[2]ﾍﾙ!L15</f>
        <v>0</v>
      </c>
      <c r="M51" s="875">
        <f>[2]ﾍﾙ!M15</f>
        <v>0</v>
      </c>
      <c r="N51" s="875">
        <f>[2]ﾍﾙ!N15</f>
        <v>0</v>
      </c>
      <c r="O51" s="875">
        <f>[2]ﾍﾙ!O15</f>
        <v>0</v>
      </c>
      <c r="P51" s="875">
        <f>[2]ﾍﾙ!P15</f>
        <v>0</v>
      </c>
      <c r="Q51" s="875">
        <f>[2]ﾍﾙ!Q15</f>
        <v>0</v>
      </c>
      <c r="R51" s="875">
        <f>[2]ﾍﾙ!R15</f>
        <v>0</v>
      </c>
      <c r="S51" s="875">
        <f>[2]ﾍﾙ!S15</f>
        <v>0</v>
      </c>
      <c r="V51" s="641">
        <f>'保健所別（令和8年）'!$O$120</f>
        <v>0</v>
      </c>
      <c r="W51">
        <f t="shared" si="32"/>
        <v>0</v>
      </c>
    </row>
    <row r="52" spans="2:23" ht="14.25" x14ac:dyDescent="0.15">
      <c r="B52" s="874" t="s">
        <v>39</v>
      </c>
      <c r="C52" s="875">
        <f>SUM(C40:C51)</f>
        <v>6</v>
      </c>
      <c r="D52" s="875">
        <f t="shared" ref="D52:S52" si="33">SUM(D40:D51)</f>
        <v>0</v>
      </c>
      <c r="E52" s="875">
        <f t="shared" si="33"/>
        <v>0</v>
      </c>
      <c r="F52" s="875">
        <f t="shared" si="33"/>
        <v>0</v>
      </c>
      <c r="G52" s="875">
        <f t="shared" si="33"/>
        <v>0</v>
      </c>
      <c r="H52" s="875">
        <f t="shared" si="33"/>
        <v>0</v>
      </c>
      <c r="I52" s="875">
        <f t="shared" si="33"/>
        <v>0</v>
      </c>
      <c r="J52" s="875">
        <f t="shared" si="33"/>
        <v>2</v>
      </c>
      <c r="K52" s="875">
        <f t="shared" si="33"/>
        <v>3</v>
      </c>
      <c r="L52" s="875">
        <f t="shared" si="33"/>
        <v>0</v>
      </c>
      <c r="M52" s="875">
        <f t="shared" si="33"/>
        <v>0</v>
      </c>
      <c r="N52" s="875">
        <f t="shared" si="33"/>
        <v>0</v>
      </c>
      <c r="O52" s="875">
        <f t="shared" si="33"/>
        <v>0</v>
      </c>
      <c r="P52" s="875">
        <f t="shared" si="33"/>
        <v>0</v>
      </c>
      <c r="Q52" s="875">
        <f t="shared" si="33"/>
        <v>0</v>
      </c>
      <c r="R52" s="875">
        <f t="shared" si="33"/>
        <v>0</v>
      </c>
      <c r="S52" s="875">
        <f t="shared" si="33"/>
        <v>1</v>
      </c>
    </row>
    <row r="53" spans="2:23" x14ac:dyDescent="0.15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</v>
      </c>
      <c r="I53" s="878">
        <f>I52/C52</f>
        <v>0</v>
      </c>
      <c r="J53" s="878">
        <f>J52/C52</f>
        <v>0.33333333333333331</v>
      </c>
      <c r="K53" s="878">
        <f>K52/C52</f>
        <v>0.5</v>
      </c>
      <c r="L53" s="878">
        <f>L52/C52</f>
        <v>0</v>
      </c>
      <c r="M53" s="878">
        <f>M52/C52</f>
        <v>0</v>
      </c>
      <c r="N53" s="878">
        <f>N52/C52</f>
        <v>0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0.16666666666666666</v>
      </c>
    </row>
    <row r="55" spans="2:23" ht="18.75" x14ac:dyDescent="0.2">
      <c r="B55" s="98" t="str">
        <f>B3</f>
        <v>令和8年　</v>
      </c>
      <c r="C55" s="542" t="s">
        <v>212</v>
      </c>
    </row>
    <row r="56" spans="2:23" ht="38.25" customHeight="1" x14ac:dyDescent="0.15">
      <c r="B56" s="870" t="s">
        <v>213</v>
      </c>
      <c r="C56" s="871" t="s">
        <v>67</v>
      </c>
      <c r="D56" s="872" t="str">
        <f t="shared" ref="D56:S56" si="34">D4</f>
        <v>0歳</v>
      </c>
      <c r="E56" s="872" t="str">
        <f t="shared" si="34"/>
        <v>1-4</v>
      </c>
      <c r="F56" s="872" t="str">
        <f t="shared" si="34"/>
        <v>5-9</v>
      </c>
      <c r="G56" s="872" t="str">
        <f t="shared" si="34"/>
        <v>10-14</v>
      </c>
      <c r="H56" s="872" t="str">
        <f t="shared" si="34"/>
        <v>15-19</v>
      </c>
      <c r="I56" s="872" t="str">
        <f t="shared" si="34"/>
        <v>20-24</v>
      </c>
      <c r="J56" s="872" t="str">
        <f t="shared" si="34"/>
        <v>25-29</v>
      </c>
      <c r="K56" s="872" t="str">
        <f t="shared" si="34"/>
        <v>30-34</v>
      </c>
      <c r="L56" s="872" t="str">
        <f t="shared" si="34"/>
        <v>35-39</v>
      </c>
      <c r="M56" s="872" t="str">
        <f t="shared" si="34"/>
        <v>40-44</v>
      </c>
      <c r="N56" s="872" t="str">
        <f t="shared" si="34"/>
        <v>45-49</v>
      </c>
      <c r="O56" s="873" t="str">
        <f t="shared" si="34"/>
        <v>50-54</v>
      </c>
      <c r="P56" s="873" t="str">
        <f t="shared" si="34"/>
        <v>55-59</v>
      </c>
      <c r="Q56" s="873" t="str">
        <f t="shared" si="34"/>
        <v>60-64</v>
      </c>
      <c r="R56" s="873" t="str">
        <f t="shared" si="34"/>
        <v>65-69</v>
      </c>
      <c r="S56" s="873" t="str">
        <f t="shared" si="34"/>
        <v>70-歳</v>
      </c>
    </row>
    <row r="57" spans="2:23" ht="14.25" x14ac:dyDescent="0.15">
      <c r="B57" s="874" t="s">
        <v>82</v>
      </c>
      <c r="C57" s="885">
        <f>[2]ﾍﾙ!C40</f>
        <v>0.08</v>
      </c>
      <c r="D57" s="963">
        <f>[2]ﾍﾙ!D40</f>
        <v>0</v>
      </c>
      <c r="E57" s="963">
        <f>[2]ﾍﾙ!E40</f>
        <v>0</v>
      </c>
      <c r="F57" s="963">
        <f>[2]ﾍﾙ!F40</f>
        <v>0</v>
      </c>
      <c r="G57" s="963">
        <f>[2]ﾍﾙ!G40</f>
        <v>0</v>
      </c>
      <c r="H57" s="963">
        <f>[2]ﾍﾙ!H40</f>
        <v>0</v>
      </c>
      <c r="I57" s="963">
        <f>[2]ﾍﾙ!I40</f>
        <v>0</v>
      </c>
      <c r="J57" s="963">
        <f>[2]ﾍﾙ!J40</f>
        <v>0.08</v>
      </c>
      <c r="K57" s="963">
        <f>[2]ﾍﾙ!K40</f>
        <v>0</v>
      </c>
      <c r="L57" s="963">
        <f>[2]ﾍﾙ!L40</f>
        <v>0</v>
      </c>
      <c r="M57" s="963">
        <f>[2]ﾍﾙ!M40</f>
        <v>0</v>
      </c>
      <c r="N57" s="963">
        <f>[2]ﾍﾙ!N40</f>
        <v>0</v>
      </c>
      <c r="O57" s="963">
        <f>[2]ﾍﾙ!O40</f>
        <v>0</v>
      </c>
      <c r="P57" s="963">
        <f>[2]ﾍﾙ!P40</f>
        <v>0</v>
      </c>
      <c r="Q57" s="963">
        <f>[2]ﾍﾙ!Q40</f>
        <v>0</v>
      </c>
      <c r="R57" s="963">
        <f>[2]ﾍﾙ!R40</f>
        <v>0</v>
      </c>
      <c r="S57" s="963">
        <f>[2]ﾍﾙ!S40</f>
        <v>0</v>
      </c>
    </row>
    <row r="58" spans="2:23" ht="14.25" x14ac:dyDescent="0.15">
      <c r="B58" s="874" t="s">
        <v>83</v>
      </c>
      <c r="C58" s="885">
        <f>[2]ﾍﾙ!C41</f>
        <v>0.08</v>
      </c>
      <c r="D58" s="963">
        <f>[2]ﾍﾙ!D41</f>
        <v>0</v>
      </c>
      <c r="E58" s="963">
        <f>[2]ﾍﾙ!E41</f>
        <v>0</v>
      </c>
      <c r="F58" s="963">
        <f>[2]ﾍﾙ!F41</f>
        <v>0</v>
      </c>
      <c r="G58" s="963">
        <f>[2]ﾍﾙ!G41</f>
        <v>0</v>
      </c>
      <c r="H58" s="963">
        <f>[2]ﾍﾙ!H41</f>
        <v>0</v>
      </c>
      <c r="I58" s="963">
        <f>[2]ﾍﾙ!I41</f>
        <v>0</v>
      </c>
      <c r="J58" s="963">
        <f>[2]ﾍﾙ!J41</f>
        <v>0</v>
      </c>
      <c r="K58" s="963">
        <f>[2]ﾍﾙ!K41</f>
        <v>0.08</v>
      </c>
      <c r="L58" s="963">
        <f>[2]ﾍﾙ!L41</f>
        <v>0</v>
      </c>
      <c r="M58" s="963">
        <f>[2]ﾍﾙ!M41</f>
        <v>0</v>
      </c>
      <c r="N58" s="963">
        <f>[2]ﾍﾙ!N41</f>
        <v>0</v>
      </c>
      <c r="O58" s="963">
        <f>[2]ﾍﾙ!O41</f>
        <v>0</v>
      </c>
      <c r="P58" s="963">
        <f>[2]ﾍﾙ!P41</f>
        <v>0</v>
      </c>
      <c r="Q58" s="963">
        <f>[2]ﾍﾙ!Q41</f>
        <v>0</v>
      </c>
      <c r="R58" s="963">
        <f>[2]ﾍﾙ!R41</f>
        <v>0</v>
      </c>
      <c r="S58" s="963">
        <f>[2]ﾍﾙ!S41</f>
        <v>0</v>
      </c>
    </row>
    <row r="59" spans="2:23" ht="14.25" x14ac:dyDescent="0.15">
      <c r="B59" s="874" t="s">
        <v>84</v>
      </c>
      <c r="C59" s="885">
        <f>[2]ﾍﾙ!C42</f>
        <v>0</v>
      </c>
      <c r="D59" s="963">
        <f>[2]ﾍﾙ!D42</f>
        <v>0</v>
      </c>
      <c r="E59" s="963">
        <f>[2]ﾍﾙ!E42</f>
        <v>0</v>
      </c>
      <c r="F59" s="963">
        <f>[2]ﾍﾙ!F42</f>
        <v>0</v>
      </c>
      <c r="G59" s="963">
        <f>[2]ﾍﾙ!G42</f>
        <v>0</v>
      </c>
      <c r="H59" s="963">
        <f>[2]ﾍﾙ!H42</f>
        <v>0</v>
      </c>
      <c r="I59" s="963">
        <f>[2]ﾍﾙ!I42</f>
        <v>0</v>
      </c>
      <c r="J59" s="963">
        <f>[2]ﾍﾙ!J42</f>
        <v>0</v>
      </c>
      <c r="K59" s="963">
        <f>[2]ﾍﾙ!K42</f>
        <v>0</v>
      </c>
      <c r="L59" s="963">
        <f>[2]ﾍﾙ!L42</f>
        <v>0</v>
      </c>
      <c r="M59" s="963">
        <f>[2]ﾍﾙ!M42</f>
        <v>0</v>
      </c>
      <c r="N59" s="963">
        <f>[2]ﾍﾙ!N42</f>
        <v>0</v>
      </c>
      <c r="O59" s="963">
        <f>[2]ﾍﾙ!O42</f>
        <v>0</v>
      </c>
      <c r="P59" s="963">
        <f>[2]ﾍﾙ!P42</f>
        <v>0</v>
      </c>
      <c r="Q59" s="963">
        <f>[2]ﾍﾙ!Q42</f>
        <v>0</v>
      </c>
      <c r="R59" s="963">
        <f>[2]ﾍﾙ!R42</f>
        <v>0</v>
      </c>
      <c r="S59" s="963">
        <f>[2]ﾍﾙ!S42</f>
        <v>0</v>
      </c>
    </row>
    <row r="60" spans="2:23" ht="14.25" x14ac:dyDescent="0.15">
      <c r="B60" s="874" t="s">
        <v>85</v>
      </c>
      <c r="C60" s="885">
        <f>[2]ﾍﾙ!C43</f>
        <v>0.25</v>
      </c>
      <c r="D60" s="963">
        <f>[2]ﾍﾙ!D43</f>
        <v>0</v>
      </c>
      <c r="E60" s="963">
        <f>[2]ﾍﾙ!E43</f>
        <v>0</v>
      </c>
      <c r="F60" s="963">
        <f>[2]ﾍﾙ!F43</f>
        <v>0</v>
      </c>
      <c r="G60" s="963">
        <f>[2]ﾍﾙ!G43</f>
        <v>0</v>
      </c>
      <c r="H60" s="963">
        <f>[2]ﾍﾙ!H43</f>
        <v>0</v>
      </c>
      <c r="I60" s="963">
        <f>[2]ﾍﾙ!I43</f>
        <v>0</v>
      </c>
      <c r="J60" s="963">
        <f>[2]ﾍﾙ!J43</f>
        <v>0</v>
      </c>
      <c r="K60" s="963">
        <f>[2]ﾍﾙ!K43</f>
        <v>0.17</v>
      </c>
      <c r="L60" s="963">
        <f>[2]ﾍﾙ!L43</f>
        <v>0</v>
      </c>
      <c r="M60" s="963">
        <f>[2]ﾍﾙ!M43</f>
        <v>0</v>
      </c>
      <c r="N60" s="963">
        <f>[2]ﾍﾙ!N43</f>
        <v>0</v>
      </c>
      <c r="O60" s="963">
        <f>[2]ﾍﾙ!O43</f>
        <v>0</v>
      </c>
      <c r="P60" s="963">
        <f>[2]ﾍﾙ!P43</f>
        <v>0</v>
      </c>
      <c r="Q60" s="963">
        <f>[2]ﾍﾙ!Q43</f>
        <v>0</v>
      </c>
      <c r="R60" s="963">
        <f>[2]ﾍﾙ!R43</f>
        <v>0</v>
      </c>
      <c r="S60" s="963">
        <f>[2]ﾍﾙ!S43</f>
        <v>0.08</v>
      </c>
    </row>
    <row r="61" spans="2:23" ht="14.25" x14ac:dyDescent="0.15">
      <c r="B61" s="874" t="s">
        <v>86</v>
      </c>
      <c r="C61" s="885">
        <f>[2]ﾍﾙ!C44</f>
        <v>0.08</v>
      </c>
      <c r="D61" s="963">
        <f>[2]ﾍﾙ!D44</f>
        <v>0</v>
      </c>
      <c r="E61" s="963">
        <f>[2]ﾍﾙ!E44</f>
        <v>0</v>
      </c>
      <c r="F61" s="963">
        <f>[2]ﾍﾙ!F44</f>
        <v>0</v>
      </c>
      <c r="G61" s="963">
        <f>[2]ﾍﾙ!G44</f>
        <v>0</v>
      </c>
      <c r="H61" s="963">
        <f>[2]ﾍﾙ!H44</f>
        <v>0</v>
      </c>
      <c r="I61" s="963">
        <f>[2]ﾍﾙ!I44</f>
        <v>0</v>
      </c>
      <c r="J61" s="963">
        <f>[2]ﾍﾙ!J44</f>
        <v>0.08</v>
      </c>
      <c r="K61" s="963">
        <f>[2]ﾍﾙ!K44</f>
        <v>0</v>
      </c>
      <c r="L61" s="963">
        <f>[2]ﾍﾙ!L44</f>
        <v>0</v>
      </c>
      <c r="M61" s="963">
        <f>[2]ﾍﾙ!M44</f>
        <v>0</v>
      </c>
      <c r="N61" s="963">
        <f>[2]ﾍﾙ!N44</f>
        <v>0</v>
      </c>
      <c r="O61" s="963">
        <f>[2]ﾍﾙ!O44</f>
        <v>0</v>
      </c>
      <c r="P61" s="963">
        <f>[2]ﾍﾙ!P44</f>
        <v>0</v>
      </c>
      <c r="Q61" s="963">
        <f>[2]ﾍﾙ!Q44</f>
        <v>0</v>
      </c>
      <c r="R61" s="963">
        <f>[2]ﾍﾙ!R44</f>
        <v>0</v>
      </c>
      <c r="S61" s="963">
        <f>[2]ﾍﾙ!S44</f>
        <v>0</v>
      </c>
    </row>
    <row r="62" spans="2:23" ht="14.25" x14ac:dyDescent="0.15">
      <c r="B62" s="874" t="s">
        <v>87</v>
      </c>
      <c r="C62" s="885">
        <f>[2]ﾍﾙ!C45</f>
        <v>0</v>
      </c>
      <c r="D62" s="963">
        <f>[2]ﾍﾙ!D45</f>
        <v>0</v>
      </c>
      <c r="E62" s="963">
        <f>[2]ﾍﾙ!E45</f>
        <v>0</v>
      </c>
      <c r="F62" s="963">
        <f>[2]ﾍﾙ!F45</f>
        <v>0</v>
      </c>
      <c r="G62" s="963">
        <f>[2]ﾍﾙ!G45</f>
        <v>0</v>
      </c>
      <c r="H62" s="963">
        <f>[2]ﾍﾙ!H45</f>
        <v>0</v>
      </c>
      <c r="I62" s="963">
        <f>[2]ﾍﾙ!I45</f>
        <v>0</v>
      </c>
      <c r="J62" s="963">
        <f>[2]ﾍﾙ!J45</f>
        <v>0</v>
      </c>
      <c r="K62" s="963">
        <f>[2]ﾍﾙ!K45</f>
        <v>0</v>
      </c>
      <c r="L62" s="963">
        <f>[2]ﾍﾙ!L45</f>
        <v>0</v>
      </c>
      <c r="M62" s="963">
        <f>[2]ﾍﾙ!M45</f>
        <v>0</v>
      </c>
      <c r="N62" s="963">
        <f>[2]ﾍﾙ!N45</f>
        <v>0</v>
      </c>
      <c r="O62" s="963">
        <f>[2]ﾍﾙ!O45</f>
        <v>0</v>
      </c>
      <c r="P62" s="963">
        <f>[2]ﾍﾙ!P45</f>
        <v>0</v>
      </c>
      <c r="Q62" s="963">
        <f>[2]ﾍﾙ!Q45</f>
        <v>0</v>
      </c>
      <c r="R62" s="963">
        <f>[2]ﾍﾙ!R45</f>
        <v>0</v>
      </c>
      <c r="S62" s="963">
        <f>[2]ﾍﾙ!S45</f>
        <v>0</v>
      </c>
    </row>
    <row r="63" spans="2:23" ht="14.25" x14ac:dyDescent="0.15">
      <c r="B63" s="874" t="s">
        <v>88</v>
      </c>
      <c r="C63" s="885">
        <f>[2]ﾍﾙ!C46</f>
        <v>0</v>
      </c>
      <c r="D63" s="963">
        <f>[2]ﾍﾙ!D46</f>
        <v>0</v>
      </c>
      <c r="E63" s="963">
        <f>[2]ﾍﾙ!E46</f>
        <v>0</v>
      </c>
      <c r="F63" s="963">
        <f>[2]ﾍﾙ!F46</f>
        <v>0</v>
      </c>
      <c r="G63" s="963">
        <f>[2]ﾍﾙ!G46</f>
        <v>0</v>
      </c>
      <c r="H63" s="963">
        <f>[2]ﾍﾙ!H46</f>
        <v>0</v>
      </c>
      <c r="I63" s="963">
        <f>[2]ﾍﾙ!I46</f>
        <v>0</v>
      </c>
      <c r="J63" s="963">
        <f>[2]ﾍﾙ!J46</f>
        <v>0</v>
      </c>
      <c r="K63" s="963">
        <f>[2]ﾍﾙ!K46</f>
        <v>0</v>
      </c>
      <c r="L63" s="963">
        <f>[2]ﾍﾙ!L46</f>
        <v>0</v>
      </c>
      <c r="M63" s="963">
        <f>[2]ﾍﾙ!M46</f>
        <v>0</v>
      </c>
      <c r="N63" s="963">
        <f>[2]ﾍﾙ!N46</f>
        <v>0</v>
      </c>
      <c r="O63" s="963">
        <f>[2]ﾍﾙ!O46</f>
        <v>0</v>
      </c>
      <c r="P63" s="963">
        <f>[2]ﾍﾙ!P46</f>
        <v>0</v>
      </c>
      <c r="Q63" s="963">
        <f>[2]ﾍﾙ!Q46</f>
        <v>0</v>
      </c>
      <c r="R63" s="963">
        <f>[2]ﾍﾙ!R46</f>
        <v>0</v>
      </c>
      <c r="S63" s="963">
        <f>[2]ﾍﾙ!S46</f>
        <v>0</v>
      </c>
    </row>
    <row r="64" spans="2:23" ht="14.25" x14ac:dyDescent="0.15">
      <c r="B64" s="874" t="s">
        <v>89</v>
      </c>
      <c r="C64" s="885">
        <f>[2]ﾍﾙ!C47</f>
        <v>0</v>
      </c>
      <c r="D64" s="963">
        <f>[2]ﾍﾙ!D47</f>
        <v>0</v>
      </c>
      <c r="E64" s="963">
        <f>[2]ﾍﾙ!E47</f>
        <v>0</v>
      </c>
      <c r="F64" s="963">
        <f>[2]ﾍﾙ!F47</f>
        <v>0</v>
      </c>
      <c r="G64" s="963">
        <f>[2]ﾍﾙ!G47</f>
        <v>0</v>
      </c>
      <c r="H64" s="963">
        <f>[2]ﾍﾙ!H47</f>
        <v>0</v>
      </c>
      <c r="I64" s="963">
        <f>[2]ﾍﾙ!I47</f>
        <v>0</v>
      </c>
      <c r="J64" s="963">
        <f>[2]ﾍﾙ!J47</f>
        <v>0</v>
      </c>
      <c r="K64" s="963">
        <f>[2]ﾍﾙ!K47</f>
        <v>0</v>
      </c>
      <c r="L64" s="963">
        <f>[2]ﾍﾙ!L47</f>
        <v>0</v>
      </c>
      <c r="M64" s="963">
        <f>[2]ﾍﾙ!M47</f>
        <v>0</v>
      </c>
      <c r="N64" s="963">
        <f>[2]ﾍﾙ!N47</f>
        <v>0</v>
      </c>
      <c r="O64" s="963">
        <f>[2]ﾍﾙ!O47</f>
        <v>0</v>
      </c>
      <c r="P64" s="963">
        <f>[2]ﾍﾙ!P47</f>
        <v>0</v>
      </c>
      <c r="Q64" s="963">
        <f>[2]ﾍﾙ!Q47</f>
        <v>0</v>
      </c>
      <c r="R64" s="963">
        <f>[2]ﾍﾙ!R47</f>
        <v>0</v>
      </c>
      <c r="S64" s="963">
        <f>[2]ﾍﾙ!S47</f>
        <v>0</v>
      </c>
    </row>
    <row r="65" spans="2:23" ht="14.25" x14ac:dyDescent="0.15">
      <c r="B65" s="874" t="s">
        <v>90</v>
      </c>
      <c r="C65" s="885">
        <f>[2]ﾍﾙ!C48</f>
        <v>0</v>
      </c>
      <c r="D65" s="963">
        <f>[2]ﾍﾙ!D48</f>
        <v>0</v>
      </c>
      <c r="E65" s="963">
        <f>[2]ﾍﾙ!E48</f>
        <v>0</v>
      </c>
      <c r="F65" s="963">
        <f>[2]ﾍﾙ!F48</f>
        <v>0</v>
      </c>
      <c r="G65" s="963">
        <f>[2]ﾍﾙ!G48</f>
        <v>0</v>
      </c>
      <c r="H65" s="963">
        <f>[2]ﾍﾙ!H48</f>
        <v>0</v>
      </c>
      <c r="I65" s="963">
        <f>[2]ﾍﾙ!I48</f>
        <v>0</v>
      </c>
      <c r="J65" s="963">
        <f>[2]ﾍﾙ!J48</f>
        <v>0</v>
      </c>
      <c r="K65" s="963">
        <f>[2]ﾍﾙ!K48</f>
        <v>0</v>
      </c>
      <c r="L65" s="963">
        <f>[2]ﾍﾙ!L48</f>
        <v>0</v>
      </c>
      <c r="M65" s="963">
        <f>[2]ﾍﾙ!M48</f>
        <v>0</v>
      </c>
      <c r="N65" s="963">
        <f>[2]ﾍﾙ!N48</f>
        <v>0</v>
      </c>
      <c r="O65" s="963">
        <f>[2]ﾍﾙ!O48</f>
        <v>0</v>
      </c>
      <c r="P65" s="963">
        <f>[2]ﾍﾙ!P48</f>
        <v>0</v>
      </c>
      <c r="Q65" s="963">
        <f>[2]ﾍﾙ!Q48</f>
        <v>0</v>
      </c>
      <c r="R65" s="963">
        <f>[2]ﾍﾙ!R48</f>
        <v>0</v>
      </c>
      <c r="S65" s="963">
        <f>[2]ﾍﾙ!S48</f>
        <v>0</v>
      </c>
    </row>
    <row r="66" spans="2:23" ht="14.25" x14ac:dyDescent="0.15">
      <c r="B66" s="874" t="s">
        <v>91</v>
      </c>
      <c r="C66" s="885">
        <f>[2]ﾍﾙ!C49</f>
        <v>0</v>
      </c>
      <c r="D66" s="963">
        <f>[2]ﾍﾙ!D49</f>
        <v>0</v>
      </c>
      <c r="E66" s="963">
        <f>[2]ﾍﾙ!E49</f>
        <v>0</v>
      </c>
      <c r="F66" s="963">
        <f>[2]ﾍﾙ!F49</f>
        <v>0</v>
      </c>
      <c r="G66" s="963">
        <f>[2]ﾍﾙ!G49</f>
        <v>0</v>
      </c>
      <c r="H66" s="963">
        <f>[2]ﾍﾙ!H49</f>
        <v>0</v>
      </c>
      <c r="I66" s="963">
        <f>[2]ﾍﾙ!I49</f>
        <v>0</v>
      </c>
      <c r="J66" s="963">
        <f>[2]ﾍﾙ!J49</f>
        <v>0</v>
      </c>
      <c r="K66" s="963">
        <f>[2]ﾍﾙ!K49</f>
        <v>0</v>
      </c>
      <c r="L66" s="963">
        <f>[2]ﾍﾙ!L49</f>
        <v>0</v>
      </c>
      <c r="M66" s="963">
        <f>[2]ﾍﾙ!M49</f>
        <v>0</v>
      </c>
      <c r="N66" s="963">
        <f>[2]ﾍﾙ!N49</f>
        <v>0</v>
      </c>
      <c r="O66" s="963">
        <f>[2]ﾍﾙ!O49</f>
        <v>0</v>
      </c>
      <c r="P66" s="963">
        <f>[2]ﾍﾙ!P49</f>
        <v>0</v>
      </c>
      <c r="Q66" s="963">
        <f>[2]ﾍﾙ!Q49</f>
        <v>0</v>
      </c>
      <c r="R66" s="963">
        <f>[2]ﾍﾙ!R49</f>
        <v>0</v>
      </c>
      <c r="S66" s="963">
        <f>[2]ﾍﾙ!S49</f>
        <v>0</v>
      </c>
    </row>
    <row r="67" spans="2:23" ht="14.25" x14ac:dyDescent="0.15">
      <c r="B67" s="874" t="s">
        <v>92</v>
      </c>
      <c r="C67" s="885">
        <f>[2]ﾍﾙ!C50</f>
        <v>0</v>
      </c>
      <c r="D67" s="963">
        <f>[2]ﾍﾙ!D50</f>
        <v>0</v>
      </c>
      <c r="E67" s="963">
        <f>[2]ﾍﾙ!E50</f>
        <v>0</v>
      </c>
      <c r="F67" s="963">
        <f>[2]ﾍﾙ!F50</f>
        <v>0</v>
      </c>
      <c r="G67" s="963">
        <f>[2]ﾍﾙ!G50</f>
        <v>0</v>
      </c>
      <c r="H67" s="963">
        <f>[2]ﾍﾙ!H50</f>
        <v>0</v>
      </c>
      <c r="I67" s="963">
        <f>[2]ﾍﾙ!I50</f>
        <v>0</v>
      </c>
      <c r="J67" s="963">
        <f>[2]ﾍﾙ!J50</f>
        <v>0</v>
      </c>
      <c r="K67" s="963">
        <f>[2]ﾍﾙ!K50</f>
        <v>0</v>
      </c>
      <c r="L67" s="963">
        <f>[2]ﾍﾙ!L50</f>
        <v>0</v>
      </c>
      <c r="M67" s="963">
        <f>[2]ﾍﾙ!M50</f>
        <v>0</v>
      </c>
      <c r="N67" s="963">
        <f>[2]ﾍﾙ!N50</f>
        <v>0</v>
      </c>
      <c r="O67" s="963">
        <f>[2]ﾍﾙ!O50</f>
        <v>0</v>
      </c>
      <c r="P67" s="963">
        <f>[2]ﾍﾙ!P50</f>
        <v>0</v>
      </c>
      <c r="Q67" s="963">
        <f>[2]ﾍﾙ!Q50</f>
        <v>0</v>
      </c>
      <c r="R67" s="963">
        <f>[2]ﾍﾙ!R50</f>
        <v>0</v>
      </c>
      <c r="S67" s="963">
        <f>[2]ﾍﾙ!S50</f>
        <v>0</v>
      </c>
    </row>
    <row r="68" spans="2:23" ht="14.25" x14ac:dyDescent="0.15">
      <c r="B68" s="874" t="s">
        <v>93</v>
      </c>
      <c r="C68" s="885">
        <f>[2]ﾍﾙ!C51</f>
        <v>0</v>
      </c>
      <c r="D68" s="963">
        <f>[2]ﾍﾙ!D51</f>
        <v>0</v>
      </c>
      <c r="E68" s="963">
        <f>[2]ﾍﾙ!E51</f>
        <v>0</v>
      </c>
      <c r="F68" s="963">
        <f>[2]ﾍﾙ!F51</f>
        <v>0</v>
      </c>
      <c r="G68" s="963">
        <f>[2]ﾍﾙ!G51</f>
        <v>0</v>
      </c>
      <c r="H68" s="963">
        <f>[2]ﾍﾙ!H51</f>
        <v>0</v>
      </c>
      <c r="I68" s="963">
        <f>[2]ﾍﾙ!I51</f>
        <v>0</v>
      </c>
      <c r="J68" s="963">
        <f>[2]ﾍﾙ!J51</f>
        <v>0</v>
      </c>
      <c r="K68" s="963">
        <f>[2]ﾍﾙ!K51</f>
        <v>0</v>
      </c>
      <c r="L68" s="963">
        <f>[2]ﾍﾙ!L51</f>
        <v>0</v>
      </c>
      <c r="M68" s="963">
        <f>[2]ﾍﾙ!M51</f>
        <v>0</v>
      </c>
      <c r="N68" s="963">
        <f>[2]ﾍﾙ!N51</f>
        <v>0</v>
      </c>
      <c r="O68" s="963">
        <f>[2]ﾍﾙ!O51</f>
        <v>0</v>
      </c>
      <c r="P68" s="963">
        <f>[2]ﾍﾙ!P51</f>
        <v>0</v>
      </c>
      <c r="Q68" s="963">
        <f>[2]ﾍﾙ!Q51</f>
        <v>0</v>
      </c>
      <c r="R68" s="963">
        <f>[2]ﾍﾙ!R51</f>
        <v>0</v>
      </c>
      <c r="S68" s="963">
        <f>[2]ﾍﾙ!S51</f>
        <v>0</v>
      </c>
    </row>
    <row r="69" spans="2:23" ht="14.25" x14ac:dyDescent="0.15">
      <c r="B69" s="967" t="s">
        <v>39</v>
      </c>
      <c r="C69" s="885">
        <f>[2]ﾍﾙ!C52</f>
        <v>0.49000000000000005</v>
      </c>
      <c r="D69" s="965">
        <f>[2]ﾍﾙ!D52</f>
        <v>0</v>
      </c>
      <c r="E69" s="965">
        <f>[2]ﾍﾙ!E52</f>
        <v>0</v>
      </c>
      <c r="F69" s="965">
        <f>[2]ﾍﾙ!F52</f>
        <v>0</v>
      </c>
      <c r="G69" s="965">
        <f>[2]ﾍﾙ!G52</f>
        <v>0</v>
      </c>
      <c r="H69" s="965">
        <f>[2]ﾍﾙ!H52</f>
        <v>0</v>
      </c>
      <c r="I69" s="965">
        <f>[2]ﾍﾙ!I52</f>
        <v>0</v>
      </c>
      <c r="J69" s="965">
        <f>[2]ﾍﾙ!J52</f>
        <v>0.16</v>
      </c>
      <c r="K69" s="965">
        <f>[2]ﾍﾙ!K52</f>
        <v>0.25</v>
      </c>
      <c r="L69" s="965">
        <f>[2]ﾍﾙ!L52</f>
        <v>0</v>
      </c>
      <c r="M69" s="965">
        <f>[2]ﾍﾙ!M52</f>
        <v>0</v>
      </c>
      <c r="N69" s="965">
        <f>[2]ﾍﾙ!N52</f>
        <v>0</v>
      </c>
      <c r="O69" s="965">
        <f>[2]ﾍﾙ!O52</f>
        <v>0</v>
      </c>
      <c r="P69" s="965">
        <f>[2]ﾍﾙ!P52</f>
        <v>0</v>
      </c>
      <c r="Q69" s="965">
        <f>[2]ﾍﾙ!Q52</f>
        <v>0</v>
      </c>
      <c r="R69" s="965">
        <f>[2]ﾍﾙ!R52</f>
        <v>0</v>
      </c>
      <c r="S69" s="965">
        <f>[2]ﾍﾙ!S52</f>
        <v>0.08</v>
      </c>
    </row>
    <row r="70" spans="2:23" x14ac:dyDescent="0.15">
      <c r="B70" s="875" t="s">
        <v>66</v>
      </c>
      <c r="C70" s="878">
        <f>C69/C69</f>
        <v>1</v>
      </c>
      <c r="D70" s="878">
        <f>D69/C69</f>
        <v>0</v>
      </c>
      <c r="E70" s="878">
        <f>E69/C69</f>
        <v>0</v>
      </c>
      <c r="F70" s="878">
        <f>F69/C69</f>
        <v>0</v>
      </c>
      <c r="G70" s="878">
        <f>G69/C69</f>
        <v>0</v>
      </c>
      <c r="H70" s="878">
        <f>H69/C69</f>
        <v>0</v>
      </c>
      <c r="I70" s="878">
        <f>I69/C69</f>
        <v>0</v>
      </c>
      <c r="J70" s="878">
        <f>J69/C69</f>
        <v>0.32653061224489793</v>
      </c>
      <c r="K70" s="878">
        <f>K69/C69</f>
        <v>0.51020408163265296</v>
      </c>
      <c r="L70" s="878">
        <f>L69/C69</f>
        <v>0</v>
      </c>
      <c r="M70" s="878">
        <f>M69/C69</f>
        <v>0</v>
      </c>
      <c r="N70" s="878">
        <f>N69/C69</f>
        <v>0</v>
      </c>
      <c r="O70" s="878">
        <f>O69/C69</f>
        <v>0</v>
      </c>
      <c r="P70" s="878">
        <f>P69/C69</f>
        <v>0</v>
      </c>
      <c r="Q70" s="878">
        <f>Q69/C69</f>
        <v>0</v>
      </c>
      <c r="R70" s="878">
        <f>R69/C69</f>
        <v>0</v>
      </c>
      <c r="S70" s="878">
        <f>S69/C69</f>
        <v>0.16326530612244897</v>
      </c>
    </row>
    <row r="72" spans="2:23" ht="18.75" x14ac:dyDescent="0.2">
      <c r="B72" s="99" t="str">
        <f>B3</f>
        <v>令和8年　</v>
      </c>
      <c r="C72" s="551" t="s">
        <v>239</v>
      </c>
    </row>
    <row r="73" spans="2:23" ht="37.5" customHeight="1" x14ac:dyDescent="0.15">
      <c r="B73" s="887" t="s">
        <v>214</v>
      </c>
      <c r="C73" s="888" t="s">
        <v>65</v>
      </c>
      <c r="D73" s="872" t="s">
        <v>261</v>
      </c>
      <c r="E73" s="872" t="s">
        <v>80</v>
      </c>
      <c r="F73" s="872" t="s">
        <v>81</v>
      </c>
      <c r="G73" s="872" t="s">
        <v>68</v>
      </c>
      <c r="H73" s="872" t="s">
        <v>69</v>
      </c>
      <c r="I73" s="872" t="s">
        <v>70</v>
      </c>
      <c r="J73" s="872" t="s">
        <v>71</v>
      </c>
      <c r="K73" s="872" t="s">
        <v>72</v>
      </c>
      <c r="L73" s="872" t="s">
        <v>73</v>
      </c>
      <c r="M73" s="872" t="s">
        <v>74</v>
      </c>
      <c r="N73" s="872" t="s">
        <v>75</v>
      </c>
      <c r="O73" s="873" t="s">
        <v>76</v>
      </c>
      <c r="P73" s="873" t="s">
        <v>77</v>
      </c>
      <c r="Q73" s="873" t="s">
        <v>78</v>
      </c>
      <c r="R73" s="873" t="s">
        <v>79</v>
      </c>
      <c r="S73" s="873" t="s">
        <v>262</v>
      </c>
    </row>
    <row r="74" spans="2:23" ht="14.25" x14ac:dyDescent="0.15">
      <c r="B74" s="889" t="s">
        <v>82</v>
      </c>
      <c r="C74" s="789">
        <f>SUM(D74:S74)</f>
        <v>8</v>
      </c>
      <c r="D74" s="138">
        <f>[2]ﾍﾙ!D21</f>
        <v>0</v>
      </c>
      <c r="E74" s="138">
        <f>[2]ﾍﾙ!E21</f>
        <v>0</v>
      </c>
      <c r="F74" s="138">
        <f>[2]ﾍﾙ!F21</f>
        <v>0</v>
      </c>
      <c r="G74" s="138">
        <f>[2]ﾍﾙ!G21</f>
        <v>0</v>
      </c>
      <c r="H74" s="138">
        <f>[2]ﾍﾙ!H21</f>
        <v>1</v>
      </c>
      <c r="I74" s="138">
        <f>[2]ﾍﾙ!I21</f>
        <v>2</v>
      </c>
      <c r="J74" s="138">
        <f>[2]ﾍﾙ!J21</f>
        <v>1</v>
      </c>
      <c r="K74" s="138">
        <f>[2]ﾍﾙ!K21</f>
        <v>2</v>
      </c>
      <c r="L74" s="138">
        <f>[2]ﾍﾙ!L21</f>
        <v>1</v>
      </c>
      <c r="M74" s="138">
        <f>[2]ﾍﾙ!M21</f>
        <v>0</v>
      </c>
      <c r="N74" s="138">
        <f>[2]ﾍﾙ!N21</f>
        <v>0</v>
      </c>
      <c r="O74" s="138">
        <f>[2]ﾍﾙ!O21</f>
        <v>1</v>
      </c>
      <c r="P74" s="138">
        <f>[2]ﾍﾙ!P21</f>
        <v>0</v>
      </c>
      <c r="Q74" s="138">
        <f>[2]ﾍﾙ!Q21</f>
        <v>0</v>
      </c>
      <c r="R74" s="138">
        <f>[2]ﾍﾙ!R21</f>
        <v>0</v>
      </c>
      <c r="S74" s="138">
        <f>[2]ﾍﾙ!S21</f>
        <v>0</v>
      </c>
      <c r="V74">
        <f>'保健所別（令和8年）'!$D$220</f>
        <v>8</v>
      </c>
      <c r="W74">
        <f>C74-V74</f>
        <v>0</v>
      </c>
    </row>
    <row r="75" spans="2:23" ht="14.25" x14ac:dyDescent="0.15">
      <c r="B75" s="889" t="s">
        <v>83</v>
      </c>
      <c r="C75" s="789">
        <f t="shared" ref="C75:C85" si="35">SUM(D75:S75)</f>
        <v>3</v>
      </c>
      <c r="D75" s="138">
        <f>[2]ﾍﾙ!D22</f>
        <v>0</v>
      </c>
      <c r="E75" s="138">
        <f>[2]ﾍﾙ!E22</f>
        <v>0</v>
      </c>
      <c r="F75" s="138">
        <f>[2]ﾍﾙ!F22</f>
        <v>0</v>
      </c>
      <c r="G75" s="138">
        <f>[2]ﾍﾙ!G22</f>
        <v>0</v>
      </c>
      <c r="H75" s="138">
        <f>[2]ﾍﾙ!H22</f>
        <v>0</v>
      </c>
      <c r="I75" s="138">
        <f>[2]ﾍﾙ!I22</f>
        <v>0</v>
      </c>
      <c r="J75" s="138">
        <f>[2]ﾍﾙ!J22</f>
        <v>0</v>
      </c>
      <c r="K75" s="138">
        <f>[2]ﾍﾙ!K22</f>
        <v>0</v>
      </c>
      <c r="L75" s="138">
        <f>[2]ﾍﾙ!L22</f>
        <v>1</v>
      </c>
      <c r="M75" s="138">
        <f>[2]ﾍﾙ!M22</f>
        <v>0</v>
      </c>
      <c r="N75" s="138">
        <f>[2]ﾍﾙ!N22</f>
        <v>0</v>
      </c>
      <c r="O75" s="138">
        <f>[2]ﾍﾙ!O22</f>
        <v>0</v>
      </c>
      <c r="P75" s="138">
        <f>[2]ﾍﾙ!P22</f>
        <v>0</v>
      </c>
      <c r="Q75" s="138">
        <f>[2]ﾍﾙ!Q22</f>
        <v>1</v>
      </c>
      <c r="R75" s="138">
        <f>[2]ﾍﾙ!R22</f>
        <v>0</v>
      </c>
      <c r="S75" s="138">
        <f>[2]ﾍﾙ!S22</f>
        <v>1</v>
      </c>
      <c r="V75" s="641">
        <f>'保健所別（令和8年）'!$E$220</f>
        <v>3</v>
      </c>
      <c r="W75">
        <f t="shared" ref="W75:W85" si="36">C75-V75</f>
        <v>0</v>
      </c>
    </row>
    <row r="76" spans="2:23" ht="14.25" x14ac:dyDescent="0.15">
      <c r="B76" s="889" t="s">
        <v>84</v>
      </c>
      <c r="C76" s="789">
        <f t="shared" si="35"/>
        <v>2</v>
      </c>
      <c r="D76" s="138">
        <f>[2]ﾍﾙ!D23</f>
        <v>0</v>
      </c>
      <c r="E76" s="138">
        <f>[2]ﾍﾙ!E23</f>
        <v>0</v>
      </c>
      <c r="F76" s="138">
        <f>[2]ﾍﾙ!F23</f>
        <v>0</v>
      </c>
      <c r="G76" s="138">
        <f>[2]ﾍﾙ!G23</f>
        <v>0</v>
      </c>
      <c r="H76" s="138">
        <f>[2]ﾍﾙ!H23</f>
        <v>0</v>
      </c>
      <c r="I76" s="138">
        <f>[2]ﾍﾙ!I23</f>
        <v>0</v>
      </c>
      <c r="J76" s="138">
        <f>[2]ﾍﾙ!J23</f>
        <v>1</v>
      </c>
      <c r="K76" s="138">
        <f>[2]ﾍﾙ!K23</f>
        <v>0</v>
      </c>
      <c r="L76" s="138">
        <f>[2]ﾍﾙ!L23</f>
        <v>0</v>
      </c>
      <c r="M76" s="138">
        <f>[2]ﾍﾙ!M23</f>
        <v>0</v>
      </c>
      <c r="N76" s="138">
        <f>[2]ﾍﾙ!N23</f>
        <v>0</v>
      </c>
      <c r="O76" s="138">
        <f>[2]ﾍﾙ!O23</f>
        <v>0</v>
      </c>
      <c r="P76" s="138">
        <f>[2]ﾍﾙ!P23</f>
        <v>0</v>
      </c>
      <c r="Q76" s="138">
        <f>[2]ﾍﾙ!Q23</f>
        <v>0</v>
      </c>
      <c r="R76" s="138">
        <f>[2]ﾍﾙ!R23</f>
        <v>0</v>
      </c>
      <c r="S76" s="138">
        <f>[2]ﾍﾙ!S23</f>
        <v>1</v>
      </c>
      <c r="V76" s="641">
        <f>'保健所別（令和8年）'!$F$220</f>
        <v>2</v>
      </c>
      <c r="W76">
        <f t="shared" si="36"/>
        <v>0</v>
      </c>
    </row>
    <row r="77" spans="2:23" ht="14.25" x14ac:dyDescent="0.15">
      <c r="B77" s="889" t="s">
        <v>85</v>
      </c>
      <c r="C77" s="789">
        <f t="shared" si="35"/>
        <v>1</v>
      </c>
      <c r="D77" s="138">
        <f>[2]ﾍﾙ!D24</f>
        <v>0</v>
      </c>
      <c r="E77" s="138">
        <f>[2]ﾍﾙ!E24</f>
        <v>0</v>
      </c>
      <c r="F77" s="138">
        <f>[2]ﾍﾙ!F24</f>
        <v>0</v>
      </c>
      <c r="G77" s="138">
        <f>[2]ﾍﾙ!G24</f>
        <v>0</v>
      </c>
      <c r="H77" s="138">
        <f>[2]ﾍﾙ!H24</f>
        <v>0</v>
      </c>
      <c r="I77" s="138">
        <f>[2]ﾍﾙ!I24</f>
        <v>1</v>
      </c>
      <c r="J77" s="138">
        <f>[2]ﾍﾙ!J24</f>
        <v>0</v>
      </c>
      <c r="K77" s="138">
        <f>[2]ﾍﾙ!K24</f>
        <v>0</v>
      </c>
      <c r="L77" s="138">
        <f>[2]ﾍﾙ!L24</f>
        <v>0</v>
      </c>
      <c r="M77" s="138">
        <f>[2]ﾍﾙ!M24</f>
        <v>0</v>
      </c>
      <c r="N77" s="138">
        <f>[2]ﾍﾙ!N24</f>
        <v>0</v>
      </c>
      <c r="O77" s="138">
        <f>[2]ﾍﾙ!O24</f>
        <v>0</v>
      </c>
      <c r="P77" s="138">
        <f>[2]ﾍﾙ!P24</f>
        <v>0</v>
      </c>
      <c r="Q77" s="138">
        <f>[2]ﾍﾙ!Q24</f>
        <v>0</v>
      </c>
      <c r="R77" s="138">
        <f>[2]ﾍﾙ!R24</f>
        <v>0</v>
      </c>
      <c r="S77" s="138">
        <f>[2]ﾍﾙ!S24</f>
        <v>0</v>
      </c>
      <c r="V77" s="641">
        <f>'保健所別（令和8年）'!$G$220</f>
        <v>1</v>
      </c>
      <c r="W77">
        <f t="shared" si="36"/>
        <v>0</v>
      </c>
    </row>
    <row r="78" spans="2:23" ht="14.25" x14ac:dyDescent="0.15">
      <c r="B78" s="889" t="s">
        <v>86</v>
      </c>
      <c r="C78" s="789">
        <f t="shared" si="35"/>
        <v>2</v>
      </c>
      <c r="D78" s="138">
        <f>[2]ﾍﾙ!D25</f>
        <v>0</v>
      </c>
      <c r="E78" s="138">
        <f>[2]ﾍﾙ!E25</f>
        <v>0</v>
      </c>
      <c r="F78" s="138">
        <f>[2]ﾍﾙ!F25</f>
        <v>0</v>
      </c>
      <c r="G78" s="138">
        <f>[2]ﾍﾙ!G25</f>
        <v>0</v>
      </c>
      <c r="H78" s="138">
        <f>[2]ﾍﾙ!H25</f>
        <v>0</v>
      </c>
      <c r="I78" s="138">
        <f>[2]ﾍﾙ!I25</f>
        <v>0</v>
      </c>
      <c r="J78" s="138">
        <f>[2]ﾍﾙ!J25</f>
        <v>2</v>
      </c>
      <c r="K78" s="138">
        <f>[2]ﾍﾙ!K25</f>
        <v>0</v>
      </c>
      <c r="L78" s="138">
        <f>[2]ﾍﾙ!L25</f>
        <v>0</v>
      </c>
      <c r="M78" s="138">
        <f>[2]ﾍﾙ!M25</f>
        <v>0</v>
      </c>
      <c r="N78" s="138">
        <f>[2]ﾍﾙ!N25</f>
        <v>0</v>
      </c>
      <c r="O78" s="138">
        <f>[2]ﾍﾙ!O25</f>
        <v>0</v>
      </c>
      <c r="P78" s="138">
        <f>[2]ﾍﾙ!P25</f>
        <v>0</v>
      </c>
      <c r="Q78" s="138">
        <f>[2]ﾍﾙ!Q25</f>
        <v>0</v>
      </c>
      <c r="R78" s="138">
        <f>[2]ﾍﾙ!R25</f>
        <v>0</v>
      </c>
      <c r="S78" s="138">
        <f>[2]ﾍﾙ!S25</f>
        <v>0</v>
      </c>
      <c r="V78" s="641">
        <f>'保健所別（令和8年）'!$H$220</f>
        <v>2</v>
      </c>
      <c r="W78">
        <f t="shared" si="36"/>
        <v>0</v>
      </c>
    </row>
    <row r="79" spans="2:23" ht="14.25" x14ac:dyDescent="0.15">
      <c r="B79" s="889" t="s">
        <v>87</v>
      </c>
      <c r="C79" s="789">
        <f t="shared" si="35"/>
        <v>0</v>
      </c>
      <c r="D79" s="138">
        <f>[2]ﾍﾙ!D26</f>
        <v>0</v>
      </c>
      <c r="E79" s="138">
        <f>[2]ﾍﾙ!E26</f>
        <v>0</v>
      </c>
      <c r="F79" s="138">
        <f>[2]ﾍﾙ!F26</f>
        <v>0</v>
      </c>
      <c r="G79" s="138">
        <f>[2]ﾍﾙ!G26</f>
        <v>0</v>
      </c>
      <c r="H79" s="138">
        <f>[2]ﾍﾙ!H26</f>
        <v>0</v>
      </c>
      <c r="I79" s="138">
        <f>[2]ﾍﾙ!I26</f>
        <v>0</v>
      </c>
      <c r="J79" s="138">
        <f>[2]ﾍﾙ!J26</f>
        <v>0</v>
      </c>
      <c r="K79" s="138">
        <f>[2]ﾍﾙ!K26</f>
        <v>0</v>
      </c>
      <c r="L79" s="138">
        <f>[2]ﾍﾙ!L26</f>
        <v>0</v>
      </c>
      <c r="M79" s="138">
        <f>[2]ﾍﾙ!M26</f>
        <v>0</v>
      </c>
      <c r="N79" s="138">
        <f>[2]ﾍﾙ!N26</f>
        <v>0</v>
      </c>
      <c r="O79" s="138">
        <f>[2]ﾍﾙ!O26</f>
        <v>0</v>
      </c>
      <c r="P79" s="138">
        <f>[2]ﾍﾙ!P26</f>
        <v>0</v>
      </c>
      <c r="Q79" s="138">
        <f>[2]ﾍﾙ!Q26</f>
        <v>0</v>
      </c>
      <c r="R79" s="138">
        <f>[2]ﾍﾙ!R26</f>
        <v>0</v>
      </c>
      <c r="S79" s="138">
        <f>[2]ﾍﾙ!S26</f>
        <v>0</v>
      </c>
      <c r="V79" s="641">
        <f>'保健所別（令和8年）'!$I$220</f>
        <v>0</v>
      </c>
      <c r="W79">
        <f t="shared" si="36"/>
        <v>0</v>
      </c>
    </row>
    <row r="80" spans="2:23" ht="14.25" x14ac:dyDescent="0.15">
      <c r="B80" s="889" t="s">
        <v>88</v>
      </c>
      <c r="C80" s="789">
        <f t="shared" si="35"/>
        <v>0</v>
      </c>
      <c r="D80" s="138">
        <f>[2]ﾍﾙ!D27</f>
        <v>0</v>
      </c>
      <c r="E80" s="138">
        <f>[2]ﾍﾙ!E27</f>
        <v>0</v>
      </c>
      <c r="F80" s="138">
        <f>[2]ﾍﾙ!F27</f>
        <v>0</v>
      </c>
      <c r="G80" s="138">
        <f>[2]ﾍﾙ!G27</f>
        <v>0</v>
      </c>
      <c r="H80" s="138">
        <f>[2]ﾍﾙ!H27</f>
        <v>0</v>
      </c>
      <c r="I80" s="138">
        <f>[2]ﾍﾙ!I27</f>
        <v>0</v>
      </c>
      <c r="J80" s="138">
        <f>[2]ﾍﾙ!J27</f>
        <v>0</v>
      </c>
      <c r="K80" s="138">
        <f>[2]ﾍﾙ!K27</f>
        <v>0</v>
      </c>
      <c r="L80" s="138">
        <f>[2]ﾍﾙ!L27</f>
        <v>0</v>
      </c>
      <c r="M80" s="138">
        <f>[2]ﾍﾙ!M27</f>
        <v>0</v>
      </c>
      <c r="N80" s="138">
        <f>[2]ﾍﾙ!N27</f>
        <v>0</v>
      </c>
      <c r="O80" s="138">
        <f>[2]ﾍﾙ!O27</f>
        <v>0</v>
      </c>
      <c r="P80" s="138">
        <f>[2]ﾍﾙ!P27</f>
        <v>0</v>
      </c>
      <c r="Q80" s="138">
        <f>[2]ﾍﾙ!Q27</f>
        <v>0</v>
      </c>
      <c r="R80" s="138">
        <f>[2]ﾍﾙ!R27</f>
        <v>0</v>
      </c>
      <c r="S80" s="138">
        <f>[2]ﾍﾙ!S27</f>
        <v>0</v>
      </c>
      <c r="V80" s="641">
        <f>'保健所別（令和8年）'!$J$220</f>
        <v>0</v>
      </c>
      <c r="W80">
        <f t="shared" si="36"/>
        <v>0</v>
      </c>
    </row>
    <row r="81" spans="2:23" ht="14.25" x14ac:dyDescent="0.15">
      <c r="B81" s="889" t="s">
        <v>89</v>
      </c>
      <c r="C81" s="789">
        <f t="shared" si="35"/>
        <v>0</v>
      </c>
      <c r="D81" s="138">
        <f>[2]ﾍﾙ!D28</f>
        <v>0</v>
      </c>
      <c r="E81" s="138">
        <f>[2]ﾍﾙ!E28</f>
        <v>0</v>
      </c>
      <c r="F81" s="138">
        <f>[2]ﾍﾙ!F28</f>
        <v>0</v>
      </c>
      <c r="G81" s="138">
        <f>[2]ﾍﾙ!G28</f>
        <v>0</v>
      </c>
      <c r="H81" s="138">
        <f>[2]ﾍﾙ!H28</f>
        <v>0</v>
      </c>
      <c r="I81" s="138">
        <f>[2]ﾍﾙ!I28</f>
        <v>0</v>
      </c>
      <c r="J81" s="138">
        <f>[2]ﾍﾙ!J28</f>
        <v>0</v>
      </c>
      <c r="K81" s="138">
        <f>[2]ﾍﾙ!K28</f>
        <v>0</v>
      </c>
      <c r="L81" s="138">
        <f>[2]ﾍﾙ!L28</f>
        <v>0</v>
      </c>
      <c r="M81" s="138">
        <f>[2]ﾍﾙ!M28</f>
        <v>0</v>
      </c>
      <c r="N81" s="138">
        <f>[2]ﾍﾙ!N28</f>
        <v>0</v>
      </c>
      <c r="O81" s="138">
        <f>[2]ﾍﾙ!O28</f>
        <v>0</v>
      </c>
      <c r="P81" s="138">
        <f>[2]ﾍﾙ!P28</f>
        <v>0</v>
      </c>
      <c r="Q81" s="138">
        <f>[2]ﾍﾙ!Q28</f>
        <v>0</v>
      </c>
      <c r="R81" s="138">
        <f>[2]ﾍﾙ!R28</f>
        <v>0</v>
      </c>
      <c r="S81" s="138">
        <f>[2]ﾍﾙ!S28</f>
        <v>0</v>
      </c>
      <c r="V81" s="641">
        <f>'保健所別（令和8年）'!$K$220</f>
        <v>0</v>
      </c>
      <c r="W81">
        <f t="shared" si="36"/>
        <v>0</v>
      </c>
    </row>
    <row r="82" spans="2:23" ht="14.25" x14ac:dyDescent="0.15">
      <c r="B82" s="889" t="s">
        <v>90</v>
      </c>
      <c r="C82" s="789">
        <f t="shared" si="35"/>
        <v>0</v>
      </c>
      <c r="D82" s="138">
        <f>[2]ﾍﾙ!D29</f>
        <v>0</v>
      </c>
      <c r="E82" s="138">
        <f>[2]ﾍﾙ!E29</f>
        <v>0</v>
      </c>
      <c r="F82" s="138">
        <f>[2]ﾍﾙ!F29</f>
        <v>0</v>
      </c>
      <c r="G82" s="138">
        <f>[2]ﾍﾙ!G29</f>
        <v>0</v>
      </c>
      <c r="H82" s="138">
        <f>[2]ﾍﾙ!H29</f>
        <v>0</v>
      </c>
      <c r="I82" s="138">
        <f>[2]ﾍﾙ!I29</f>
        <v>0</v>
      </c>
      <c r="J82" s="138">
        <f>[2]ﾍﾙ!J29</f>
        <v>0</v>
      </c>
      <c r="K82" s="138">
        <f>[2]ﾍﾙ!K29</f>
        <v>0</v>
      </c>
      <c r="L82" s="138">
        <f>[2]ﾍﾙ!L29</f>
        <v>0</v>
      </c>
      <c r="M82" s="138">
        <f>[2]ﾍﾙ!M29</f>
        <v>0</v>
      </c>
      <c r="N82" s="138">
        <f>[2]ﾍﾙ!N29</f>
        <v>0</v>
      </c>
      <c r="O82" s="138">
        <f>[2]ﾍﾙ!O29</f>
        <v>0</v>
      </c>
      <c r="P82" s="138">
        <f>[2]ﾍﾙ!P29</f>
        <v>0</v>
      </c>
      <c r="Q82" s="138">
        <f>[2]ﾍﾙ!Q29</f>
        <v>0</v>
      </c>
      <c r="R82" s="138">
        <f>[2]ﾍﾙ!R29</f>
        <v>0</v>
      </c>
      <c r="S82" s="138">
        <f>[2]ﾍﾙ!S29</f>
        <v>0</v>
      </c>
      <c r="V82" s="641">
        <f>'保健所別（令和8年）'!$L$220</f>
        <v>0</v>
      </c>
      <c r="W82">
        <f t="shared" si="36"/>
        <v>0</v>
      </c>
    </row>
    <row r="83" spans="2:23" ht="14.25" x14ac:dyDescent="0.15">
      <c r="B83" s="889" t="s">
        <v>91</v>
      </c>
      <c r="C83" s="789">
        <f t="shared" si="35"/>
        <v>0</v>
      </c>
      <c r="D83" s="138">
        <f>[2]ﾍﾙ!D30</f>
        <v>0</v>
      </c>
      <c r="E83" s="138">
        <f>[2]ﾍﾙ!E30</f>
        <v>0</v>
      </c>
      <c r="F83" s="138">
        <f>[2]ﾍﾙ!F30</f>
        <v>0</v>
      </c>
      <c r="G83" s="138">
        <f>[2]ﾍﾙ!G30</f>
        <v>0</v>
      </c>
      <c r="H83" s="138">
        <f>[2]ﾍﾙ!H30</f>
        <v>0</v>
      </c>
      <c r="I83" s="138">
        <f>[2]ﾍﾙ!I30</f>
        <v>0</v>
      </c>
      <c r="J83" s="138">
        <f>[2]ﾍﾙ!J30</f>
        <v>0</v>
      </c>
      <c r="K83" s="138">
        <f>[2]ﾍﾙ!K30</f>
        <v>0</v>
      </c>
      <c r="L83" s="138">
        <f>[2]ﾍﾙ!L30</f>
        <v>0</v>
      </c>
      <c r="M83" s="138">
        <f>[2]ﾍﾙ!M30</f>
        <v>0</v>
      </c>
      <c r="N83" s="138">
        <f>[2]ﾍﾙ!N30</f>
        <v>0</v>
      </c>
      <c r="O83" s="138">
        <f>[2]ﾍﾙ!O30</f>
        <v>0</v>
      </c>
      <c r="P83" s="138">
        <f>[2]ﾍﾙ!P30</f>
        <v>0</v>
      </c>
      <c r="Q83" s="138">
        <f>[2]ﾍﾙ!Q30</f>
        <v>0</v>
      </c>
      <c r="R83" s="138">
        <f>[2]ﾍﾙ!R30</f>
        <v>0</v>
      </c>
      <c r="S83" s="138">
        <f>[2]ﾍﾙ!S30</f>
        <v>0</v>
      </c>
      <c r="V83" s="641">
        <f>'保健所別（令和8年）'!$M$220</f>
        <v>0</v>
      </c>
      <c r="W83">
        <f t="shared" si="36"/>
        <v>0</v>
      </c>
    </row>
    <row r="84" spans="2:23" ht="14.25" x14ac:dyDescent="0.15">
      <c r="B84" s="889" t="s">
        <v>92</v>
      </c>
      <c r="C84" s="789">
        <f t="shared" si="35"/>
        <v>0</v>
      </c>
      <c r="D84" s="138">
        <f>[2]ﾍﾙ!D31</f>
        <v>0</v>
      </c>
      <c r="E84" s="138">
        <f>[2]ﾍﾙ!E31</f>
        <v>0</v>
      </c>
      <c r="F84" s="138">
        <f>[2]ﾍﾙ!F31</f>
        <v>0</v>
      </c>
      <c r="G84" s="138">
        <f>[2]ﾍﾙ!G31</f>
        <v>0</v>
      </c>
      <c r="H84" s="138">
        <f>[2]ﾍﾙ!H31</f>
        <v>0</v>
      </c>
      <c r="I84" s="138">
        <f>[2]ﾍﾙ!I31</f>
        <v>0</v>
      </c>
      <c r="J84" s="138">
        <f>[2]ﾍﾙ!J31</f>
        <v>0</v>
      </c>
      <c r="K84" s="138">
        <f>[2]ﾍﾙ!K31</f>
        <v>0</v>
      </c>
      <c r="L84" s="138">
        <f>[2]ﾍﾙ!L31</f>
        <v>0</v>
      </c>
      <c r="M84" s="138">
        <f>[2]ﾍﾙ!M31</f>
        <v>0</v>
      </c>
      <c r="N84" s="138">
        <f>[2]ﾍﾙ!N31</f>
        <v>0</v>
      </c>
      <c r="O84" s="138">
        <f>[2]ﾍﾙ!O31</f>
        <v>0</v>
      </c>
      <c r="P84" s="138">
        <f>[2]ﾍﾙ!P31</f>
        <v>0</v>
      </c>
      <c r="Q84" s="138">
        <f>[2]ﾍﾙ!Q31</f>
        <v>0</v>
      </c>
      <c r="R84" s="138">
        <f>[2]ﾍﾙ!R31</f>
        <v>0</v>
      </c>
      <c r="S84" s="138">
        <f>[2]ﾍﾙ!S31</f>
        <v>0</v>
      </c>
      <c r="V84" s="641">
        <f>'保健所別（令和8年）'!$N$220</f>
        <v>0</v>
      </c>
      <c r="W84">
        <f t="shared" si="36"/>
        <v>0</v>
      </c>
    </row>
    <row r="85" spans="2:23" ht="14.25" x14ac:dyDescent="0.15">
      <c r="B85" s="889" t="s">
        <v>93</v>
      </c>
      <c r="C85" s="789">
        <f t="shared" si="35"/>
        <v>0</v>
      </c>
      <c r="D85" s="138">
        <f>[2]ﾍﾙ!D32</f>
        <v>0</v>
      </c>
      <c r="E85" s="138">
        <f>[2]ﾍﾙ!E32</f>
        <v>0</v>
      </c>
      <c r="F85" s="138">
        <f>[2]ﾍﾙ!F32</f>
        <v>0</v>
      </c>
      <c r="G85" s="138">
        <f>[2]ﾍﾙ!G32</f>
        <v>0</v>
      </c>
      <c r="H85" s="138">
        <f>[2]ﾍﾙ!H32</f>
        <v>0</v>
      </c>
      <c r="I85" s="138">
        <f>[2]ﾍﾙ!I32</f>
        <v>0</v>
      </c>
      <c r="J85" s="138">
        <f>[2]ﾍﾙ!J32</f>
        <v>0</v>
      </c>
      <c r="K85" s="138">
        <f>[2]ﾍﾙ!K32</f>
        <v>0</v>
      </c>
      <c r="L85" s="138">
        <f>[2]ﾍﾙ!L32</f>
        <v>0</v>
      </c>
      <c r="M85" s="138">
        <f>[2]ﾍﾙ!M32</f>
        <v>0</v>
      </c>
      <c r="N85" s="138">
        <f>[2]ﾍﾙ!N32</f>
        <v>0</v>
      </c>
      <c r="O85" s="138">
        <f>[2]ﾍﾙ!O32</f>
        <v>0</v>
      </c>
      <c r="P85" s="138">
        <f>[2]ﾍﾙ!P32</f>
        <v>0</v>
      </c>
      <c r="Q85" s="138">
        <f>[2]ﾍﾙ!Q32</f>
        <v>0</v>
      </c>
      <c r="R85" s="138">
        <f>[2]ﾍﾙ!R32</f>
        <v>0</v>
      </c>
      <c r="S85" s="138">
        <f>[2]ﾍﾙ!S32</f>
        <v>0</v>
      </c>
      <c r="V85" s="641">
        <f>'保健所別（令和8年）'!$O$220</f>
        <v>0</v>
      </c>
      <c r="W85">
        <f t="shared" si="36"/>
        <v>0</v>
      </c>
    </row>
    <row r="86" spans="2:23" ht="14.25" x14ac:dyDescent="0.15">
      <c r="B86" s="889" t="s">
        <v>39</v>
      </c>
      <c r="C86" s="789">
        <f>SUM(D86:S86)</f>
        <v>16</v>
      </c>
      <c r="D86" s="789">
        <f>SUM(D74:D85)</f>
        <v>0</v>
      </c>
      <c r="E86" s="789">
        <f t="shared" ref="E86:S86" si="37">SUM(E74:E85)</f>
        <v>0</v>
      </c>
      <c r="F86" s="789">
        <f t="shared" si="37"/>
        <v>0</v>
      </c>
      <c r="G86" s="789">
        <f t="shared" si="37"/>
        <v>0</v>
      </c>
      <c r="H86" s="789">
        <f t="shared" si="37"/>
        <v>1</v>
      </c>
      <c r="I86" s="789">
        <f t="shared" si="37"/>
        <v>3</v>
      </c>
      <c r="J86" s="789">
        <f t="shared" si="37"/>
        <v>4</v>
      </c>
      <c r="K86" s="789">
        <f t="shared" si="37"/>
        <v>2</v>
      </c>
      <c r="L86" s="789">
        <f t="shared" si="37"/>
        <v>2</v>
      </c>
      <c r="M86" s="789">
        <f t="shared" si="37"/>
        <v>0</v>
      </c>
      <c r="N86" s="789">
        <f t="shared" si="37"/>
        <v>0</v>
      </c>
      <c r="O86" s="789">
        <f t="shared" si="37"/>
        <v>1</v>
      </c>
      <c r="P86" s="789">
        <f t="shared" si="37"/>
        <v>0</v>
      </c>
      <c r="Q86" s="789">
        <f t="shared" si="37"/>
        <v>1</v>
      </c>
      <c r="R86" s="789">
        <f t="shared" si="37"/>
        <v>0</v>
      </c>
      <c r="S86" s="789">
        <f t="shared" si="37"/>
        <v>2</v>
      </c>
    </row>
    <row r="87" spans="2:23" x14ac:dyDescent="0.15">
      <c r="B87" s="789" t="s">
        <v>66</v>
      </c>
      <c r="C87" s="892">
        <f>C86/C86</f>
        <v>1</v>
      </c>
      <c r="D87" s="892">
        <f>D86/C86</f>
        <v>0</v>
      </c>
      <c r="E87" s="892">
        <f>E86/C86</f>
        <v>0</v>
      </c>
      <c r="F87" s="892">
        <f>F86/C86</f>
        <v>0</v>
      </c>
      <c r="G87" s="892">
        <f>G86/C86</f>
        <v>0</v>
      </c>
      <c r="H87" s="892">
        <f>H86/C86</f>
        <v>6.25E-2</v>
      </c>
      <c r="I87" s="892">
        <f>I86/C86</f>
        <v>0.1875</v>
      </c>
      <c r="J87" s="892">
        <f>J86/C86</f>
        <v>0.25</v>
      </c>
      <c r="K87" s="892">
        <f>K86/C86</f>
        <v>0.125</v>
      </c>
      <c r="L87" s="892">
        <f>L86/C86</f>
        <v>0.125</v>
      </c>
      <c r="M87" s="892">
        <f>M86/C86</f>
        <v>0</v>
      </c>
      <c r="N87" s="892">
        <f>N86/C86</f>
        <v>0</v>
      </c>
      <c r="O87" s="892">
        <f>O86/C86</f>
        <v>6.25E-2</v>
      </c>
      <c r="P87" s="892">
        <f>P86/C86</f>
        <v>0</v>
      </c>
      <c r="Q87" s="892">
        <f>Q86/C86</f>
        <v>6.25E-2</v>
      </c>
      <c r="R87" s="892">
        <f>R86/C86</f>
        <v>0</v>
      </c>
      <c r="S87" s="892">
        <f>S86/C86</f>
        <v>0.125</v>
      </c>
    </row>
    <row r="89" spans="2:23" ht="18.75" x14ac:dyDescent="0.2">
      <c r="B89" s="99" t="str">
        <f>B3</f>
        <v>令和8年　</v>
      </c>
      <c r="C89" s="551" t="s">
        <v>216</v>
      </c>
    </row>
    <row r="90" spans="2:23" ht="72" x14ac:dyDescent="0.15">
      <c r="B90" s="887" t="s">
        <v>217</v>
      </c>
      <c r="C90" s="888" t="s">
        <v>67</v>
      </c>
      <c r="D90" s="872" t="s">
        <v>261</v>
      </c>
      <c r="E90" s="872" t="s">
        <v>80</v>
      </c>
      <c r="F90" s="872" t="s">
        <v>81</v>
      </c>
      <c r="G90" s="872" t="s">
        <v>68</v>
      </c>
      <c r="H90" s="872" t="s">
        <v>69</v>
      </c>
      <c r="I90" s="872" t="s">
        <v>70</v>
      </c>
      <c r="J90" s="872" t="s">
        <v>71</v>
      </c>
      <c r="K90" s="872" t="s">
        <v>72</v>
      </c>
      <c r="L90" s="872" t="s">
        <v>73</v>
      </c>
      <c r="M90" s="872" t="s">
        <v>74</v>
      </c>
      <c r="N90" s="872" t="s">
        <v>75</v>
      </c>
      <c r="O90" s="873" t="s">
        <v>76</v>
      </c>
      <c r="P90" s="873" t="s">
        <v>77</v>
      </c>
      <c r="Q90" s="873" t="s">
        <v>78</v>
      </c>
      <c r="R90" s="873" t="s">
        <v>79</v>
      </c>
      <c r="S90" s="873" t="s">
        <v>262</v>
      </c>
    </row>
    <row r="91" spans="2:23" ht="14.25" x14ac:dyDescent="0.15">
      <c r="B91" s="889" t="s">
        <v>82</v>
      </c>
      <c r="C91" s="893">
        <f>[2]ﾍﾙ!C57</f>
        <v>0.67</v>
      </c>
      <c r="D91" s="963">
        <f>[2]ﾍﾙ!D57</f>
        <v>0</v>
      </c>
      <c r="E91" s="963">
        <f>[2]ﾍﾙ!E57</f>
        <v>0</v>
      </c>
      <c r="F91" s="963">
        <f>[2]ﾍﾙ!F57</f>
        <v>0</v>
      </c>
      <c r="G91" s="963">
        <f>[2]ﾍﾙ!G57</f>
        <v>0</v>
      </c>
      <c r="H91" s="963">
        <f>[2]ﾍﾙ!H57</f>
        <v>0.08</v>
      </c>
      <c r="I91" s="963">
        <f>[2]ﾍﾙ!I57</f>
        <v>0.17</v>
      </c>
      <c r="J91" s="963">
        <f>[2]ﾍﾙ!J57</f>
        <v>0.08</v>
      </c>
      <c r="K91" s="963">
        <f>[2]ﾍﾙ!K57</f>
        <v>0.17</v>
      </c>
      <c r="L91" s="963">
        <f>[2]ﾍﾙ!L57</f>
        <v>0.08</v>
      </c>
      <c r="M91" s="963">
        <f>[2]ﾍﾙ!M57</f>
        <v>0</v>
      </c>
      <c r="N91" s="963">
        <f>[2]ﾍﾙ!N57</f>
        <v>0</v>
      </c>
      <c r="O91" s="963">
        <f>[2]ﾍﾙ!O57</f>
        <v>0.08</v>
      </c>
      <c r="P91" s="963">
        <f>[2]ﾍﾙ!P57</f>
        <v>0</v>
      </c>
      <c r="Q91" s="963">
        <f>[2]ﾍﾙ!Q57</f>
        <v>0</v>
      </c>
      <c r="R91" s="963">
        <f>[2]ﾍﾙ!R57</f>
        <v>0</v>
      </c>
      <c r="S91" s="963">
        <f>[2]ﾍﾙ!S57</f>
        <v>0</v>
      </c>
    </row>
    <row r="92" spans="2:23" ht="14.25" x14ac:dyDescent="0.15">
      <c r="B92" s="889" t="s">
        <v>83</v>
      </c>
      <c r="C92" s="893">
        <f>[2]ﾍﾙ!C58</f>
        <v>0.25</v>
      </c>
      <c r="D92" s="963">
        <f>[2]ﾍﾙ!D58</f>
        <v>0</v>
      </c>
      <c r="E92" s="963">
        <f>[2]ﾍﾙ!E58</f>
        <v>0</v>
      </c>
      <c r="F92" s="963">
        <f>[2]ﾍﾙ!F58</f>
        <v>0</v>
      </c>
      <c r="G92" s="963">
        <f>[2]ﾍﾙ!G58</f>
        <v>0</v>
      </c>
      <c r="H92" s="963">
        <f>[2]ﾍﾙ!H58</f>
        <v>0</v>
      </c>
      <c r="I92" s="963">
        <f>[2]ﾍﾙ!I58</f>
        <v>0</v>
      </c>
      <c r="J92" s="963">
        <f>[2]ﾍﾙ!J58</f>
        <v>0</v>
      </c>
      <c r="K92" s="963">
        <f>[2]ﾍﾙ!K58</f>
        <v>0</v>
      </c>
      <c r="L92" s="963">
        <f>[2]ﾍﾙ!L58</f>
        <v>0.08</v>
      </c>
      <c r="M92" s="963">
        <f>[2]ﾍﾙ!M58</f>
        <v>0</v>
      </c>
      <c r="N92" s="963">
        <f>[2]ﾍﾙ!N58</f>
        <v>0</v>
      </c>
      <c r="O92" s="963">
        <f>[2]ﾍﾙ!O58</f>
        <v>0</v>
      </c>
      <c r="P92" s="963">
        <f>[2]ﾍﾙ!P58</f>
        <v>0</v>
      </c>
      <c r="Q92" s="963">
        <f>[2]ﾍﾙ!Q58</f>
        <v>0.08</v>
      </c>
      <c r="R92" s="963">
        <f>[2]ﾍﾙ!R58</f>
        <v>0</v>
      </c>
      <c r="S92" s="963">
        <f>[2]ﾍﾙ!S58</f>
        <v>0.08</v>
      </c>
    </row>
    <row r="93" spans="2:23" ht="14.25" x14ac:dyDescent="0.15">
      <c r="B93" s="889" t="s">
        <v>84</v>
      </c>
      <c r="C93" s="893">
        <f>[2]ﾍﾙ!C59</f>
        <v>0.17</v>
      </c>
      <c r="D93" s="963">
        <f>[2]ﾍﾙ!D59</f>
        <v>0</v>
      </c>
      <c r="E93" s="963">
        <f>[2]ﾍﾙ!E59</f>
        <v>0</v>
      </c>
      <c r="F93" s="963">
        <f>[2]ﾍﾙ!F59</f>
        <v>0</v>
      </c>
      <c r="G93" s="963">
        <f>[2]ﾍﾙ!G59</f>
        <v>0</v>
      </c>
      <c r="H93" s="963">
        <f>[2]ﾍﾙ!H59</f>
        <v>0</v>
      </c>
      <c r="I93" s="963">
        <f>[2]ﾍﾙ!I59</f>
        <v>0</v>
      </c>
      <c r="J93" s="963">
        <f>[2]ﾍﾙ!J59</f>
        <v>0.08</v>
      </c>
      <c r="K93" s="963">
        <f>[2]ﾍﾙ!K59</f>
        <v>0</v>
      </c>
      <c r="L93" s="963">
        <f>[2]ﾍﾙ!L59</f>
        <v>0</v>
      </c>
      <c r="M93" s="963">
        <f>[2]ﾍﾙ!M59</f>
        <v>0</v>
      </c>
      <c r="N93" s="963">
        <f>[2]ﾍﾙ!N59</f>
        <v>0</v>
      </c>
      <c r="O93" s="963">
        <f>[2]ﾍﾙ!O59</f>
        <v>0</v>
      </c>
      <c r="P93" s="963">
        <f>[2]ﾍﾙ!P59</f>
        <v>0</v>
      </c>
      <c r="Q93" s="963">
        <f>[2]ﾍﾙ!Q59</f>
        <v>0</v>
      </c>
      <c r="R93" s="963">
        <f>[2]ﾍﾙ!R59</f>
        <v>0</v>
      </c>
      <c r="S93" s="963">
        <f>[2]ﾍﾙ!S59</f>
        <v>0.08</v>
      </c>
    </row>
    <row r="94" spans="2:23" ht="14.25" x14ac:dyDescent="0.15">
      <c r="B94" s="889" t="s">
        <v>85</v>
      </c>
      <c r="C94" s="893">
        <f>[2]ﾍﾙ!C60</f>
        <v>0.08</v>
      </c>
      <c r="D94" s="963">
        <f>[2]ﾍﾙ!D60</f>
        <v>0</v>
      </c>
      <c r="E94" s="963">
        <f>[2]ﾍﾙ!E60</f>
        <v>0</v>
      </c>
      <c r="F94" s="963">
        <f>[2]ﾍﾙ!F60</f>
        <v>0</v>
      </c>
      <c r="G94" s="963">
        <f>[2]ﾍﾙ!G60</f>
        <v>0</v>
      </c>
      <c r="H94" s="963">
        <f>[2]ﾍﾙ!H60</f>
        <v>0</v>
      </c>
      <c r="I94" s="963">
        <f>[2]ﾍﾙ!I60</f>
        <v>0.08</v>
      </c>
      <c r="J94" s="963">
        <f>[2]ﾍﾙ!J60</f>
        <v>0</v>
      </c>
      <c r="K94" s="963">
        <f>[2]ﾍﾙ!K60</f>
        <v>0</v>
      </c>
      <c r="L94" s="963">
        <f>[2]ﾍﾙ!L60</f>
        <v>0</v>
      </c>
      <c r="M94" s="963">
        <f>[2]ﾍﾙ!M60</f>
        <v>0</v>
      </c>
      <c r="N94" s="963">
        <f>[2]ﾍﾙ!N60</f>
        <v>0</v>
      </c>
      <c r="O94" s="963">
        <f>[2]ﾍﾙ!O60</f>
        <v>0</v>
      </c>
      <c r="P94" s="963">
        <f>[2]ﾍﾙ!P60</f>
        <v>0</v>
      </c>
      <c r="Q94" s="963">
        <f>[2]ﾍﾙ!Q60</f>
        <v>0</v>
      </c>
      <c r="R94" s="963">
        <f>[2]ﾍﾙ!R60</f>
        <v>0</v>
      </c>
      <c r="S94" s="963">
        <f>[2]ﾍﾙ!S60</f>
        <v>0</v>
      </c>
    </row>
    <row r="95" spans="2:23" ht="14.25" x14ac:dyDescent="0.15">
      <c r="B95" s="889" t="s">
        <v>86</v>
      </c>
      <c r="C95" s="893">
        <f>[2]ﾍﾙ!C61</f>
        <v>0.17</v>
      </c>
      <c r="D95" s="963">
        <f>[2]ﾍﾙ!D61</f>
        <v>0</v>
      </c>
      <c r="E95" s="963">
        <f>[2]ﾍﾙ!E61</f>
        <v>0</v>
      </c>
      <c r="F95" s="963">
        <f>[2]ﾍﾙ!F61</f>
        <v>0</v>
      </c>
      <c r="G95" s="963">
        <f>[2]ﾍﾙ!G61</f>
        <v>0</v>
      </c>
      <c r="H95" s="963">
        <f>[2]ﾍﾙ!H61</f>
        <v>0</v>
      </c>
      <c r="I95" s="963">
        <f>[2]ﾍﾙ!I61</f>
        <v>0</v>
      </c>
      <c r="J95" s="963">
        <f>[2]ﾍﾙ!J61</f>
        <v>0.17</v>
      </c>
      <c r="K95" s="963">
        <f>[2]ﾍﾙ!K61</f>
        <v>0</v>
      </c>
      <c r="L95" s="963">
        <f>[2]ﾍﾙ!L61</f>
        <v>0</v>
      </c>
      <c r="M95" s="963">
        <f>[2]ﾍﾙ!M61</f>
        <v>0</v>
      </c>
      <c r="N95" s="963">
        <f>[2]ﾍﾙ!N61</f>
        <v>0</v>
      </c>
      <c r="O95" s="963">
        <f>[2]ﾍﾙ!O61</f>
        <v>0</v>
      </c>
      <c r="P95" s="963">
        <f>[2]ﾍﾙ!P61</f>
        <v>0</v>
      </c>
      <c r="Q95" s="963">
        <f>[2]ﾍﾙ!Q61</f>
        <v>0</v>
      </c>
      <c r="R95" s="963">
        <f>[2]ﾍﾙ!R61</f>
        <v>0</v>
      </c>
      <c r="S95" s="963">
        <f>[2]ﾍﾙ!S61</f>
        <v>0</v>
      </c>
    </row>
    <row r="96" spans="2:23" ht="14.25" x14ac:dyDescent="0.15">
      <c r="B96" s="889" t="s">
        <v>87</v>
      </c>
      <c r="C96" s="893">
        <f>[2]ﾍﾙ!C62</f>
        <v>0</v>
      </c>
      <c r="D96" s="963">
        <f>[2]ﾍﾙ!D62</f>
        <v>0</v>
      </c>
      <c r="E96" s="963">
        <f>[2]ﾍﾙ!E62</f>
        <v>0</v>
      </c>
      <c r="F96" s="963">
        <f>[2]ﾍﾙ!F62</f>
        <v>0</v>
      </c>
      <c r="G96" s="963">
        <f>[2]ﾍﾙ!G62</f>
        <v>0</v>
      </c>
      <c r="H96" s="963">
        <f>[2]ﾍﾙ!H62</f>
        <v>0</v>
      </c>
      <c r="I96" s="963">
        <f>[2]ﾍﾙ!I62</f>
        <v>0</v>
      </c>
      <c r="J96" s="963">
        <f>[2]ﾍﾙ!J62</f>
        <v>0</v>
      </c>
      <c r="K96" s="963">
        <f>[2]ﾍﾙ!K62</f>
        <v>0</v>
      </c>
      <c r="L96" s="963">
        <f>[2]ﾍﾙ!L62</f>
        <v>0</v>
      </c>
      <c r="M96" s="963">
        <f>[2]ﾍﾙ!M62</f>
        <v>0</v>
      </c>
      <c r="N96" s="963">
        <f>[2]ﾍﾙ!N62</f>
        <v>0</v>
      </c>
      <c r="O96" s="963">
        <f>[2]ﾍﾙ!O62</f>
        <v>0</v>
      </c>
      <c r="P96" s="963">
        <f>[2]ﾍﾙ!P62</f>
        <v>0</v>
      </c>
      <c r="Q96" s="963">
        <f>[2]ﾍﾙ!Q62</f>
        <v>0</v>
      </c>
      <c r="R96" s="963">
        <f>[2]ﾍﾙ!R62</f>
        <v>0</v>
      </c>
      <c r="S96" s="963">
        <f>[2]ﾍﾙ!S62</f>
        <v>0</v>
      </c>
    </row>
    <row r="97" spans="2:19" ht="14.25" x14ac:dyDescent="0.15">
      <c r="B97" s="889" t="s">
        <v>88</v>
      </c>
      <c r="C97" s="893">
        <f>[2]ﾍﾙ!C63</f>
        <v>0</v>
      </c>
      <c r="D97" s="963">
        <f>[2]ﾍﾙ!D63</f>
        <v>0</v>
      </c>
      <c r="E97" s="963">
        <f>[2]ﾍﾙ!E63</f>
        <v>0</v>
      </c>
      <c r="F97" s="963">
        <f>[2]ﾍﾙ!F63</f>
        <v>0</v>
      </c>
      <c r="G97" s="963">
        <f>[2]ﾍﾙ!G63</f>
        <v>0</v>
      </c>
      <c r="H97" s="963">
        <f>[2]ﾍﾙ!H63</f>
        <v>0</v>
      </c>
      <c r="I97" s="963">
        <f>[2]ﾍﾙ!I63</f>
        <v>0</v>
      </c>
      <c r="J97" s="963">
        <f>[2]ﾍﾙ!J63</f>
        <v>0</v>
      </c>
      <c r="K97" s="963">
        <f>[2]ﾍﾙ!K63</f>
        <v>0</v>
      </c>
      <c r="L97" s="963">
        <f>[2]ﾍﾙ!L63</f>
        <v>0</v>
      </c>
      <c r="M97" s="963">
        <f>[2]ﾍﾙ!M63</f>
        <v>0</v>
      </c>
      <c r="N97" s="963">
        <f>[2]ﾍﾙ!N63</f>
        <v>0</v>
      </c>
      <c r="O97" s="963">
        <f>[2]ﾍﾙ!O63</f>
        <v>0</v>
      </c>
      <c r="P97" s="963">
        <f>[2]ﾍﾙ!P63</f>
        <v>0</v>
      </c>
      <c r="Q97" s="963">
        <f>[2]ﾍﾙ!Q63</f>
        <v>0</v>
      </c>
      <c r="R97" s="963">
        <f>[2]ﾍﾙ!R63</f>
        <v>0</v>
      </c>
      <c r="S97" s="963">
        <f>[2]ﾍﾙ!S63</f>
        <v>0</v>
      </c>
    </row>
    <row r="98" spans="2:19" ht="14.25" x14ac:dyDescent="0.15">
      <c r="B98" s="889" t="s">
        <v>89</v>
      </c>
      <c r="C98" s="893">
        <f>[2]ﾍﾙ!C64</f>
        <v>0</v>
      </c>
      <c r="D98" s="963">
        <f>[2]ﾍﾙ!D64</f>
        <v>0</v>
      </c>
      <c r="E98" s="963">
        <f>[2]ﾍﾙ!E64</f>
        <v>0</v>
      </c>
      <c r="F98" s="963">
        <f>[2]ﾍﾙ!F64</f>
        <v>0</v>
      </c>
      <c r="G98" s="963">
        <f>[2]ﾍﾙ!G64</f>
        <v>0</v>
      </c>
      <c r="H98" s="963">
        <f>[2]ﾍﾙ!H64</f>
        <v>0</v>
      </c>
      <c r="I98" s="963">
        <f>[2]ﾍﾙ!I64</f>
        <v>0</v>
      </c>
      <c r="J98" s="963">
        <f>[2]ﾍﾙ!J64</f>
        <v>0</v>
      </c>
      <c r="K98" s="963">
        <f>[2]ﾍﾙ!K64</f>
        <v>0</v>
      </c>
      <c r="L98" s="963">
        <f>[2]ﾍﾙ!L64</f>
        <v>0</v>
      </c>
      <c r="M98" s="963">
        <f>[2]ﾍﾙ!M64</f>
        <v>0</v>
      </c>
      <c r="N98" s="963">
        <f>[2]ﾍﾙ!N64</f>
        <v>0</v>
      </c>
      <c r="O98" s="963">
        <f>[2]ﾍﾙ!O64</f>
        <v>0</v>
      </c>
      <c r="P98" s="963">
        <f>[2]ﾍﾙ!P64</f>
        <v>0</v>
      </c>
      <c r="Q98" s="963">
        <f>[2]ﾍﾙ!Q64</f>
        <v>0</v>
      </c>
      <c r="R98" s="963">
        <f>[2]ﾍﾙ!R64</f>
        <v>0</v>
      </c>
      <c r="S98" s="963">
        <f>[2]ﾍﾙ!S64</f>
        <v>0</v>
      </c>
    </row>
    <row r="99" spans="2:19" ht="14.25" x14ac:dyDescent="0.15">
      <c r="B99" s="889" t="s">
        <v>90</v>
      </c>
      <c r="C99" s="893">
        <f>[2]ﾍﾙ!C65</f>
        <v>0</v>
      </c>
      <c r="D99" s="963">
        <f>[2]ﾍﾙ!D65</f>
        <v>0</v>
      </c>
      <c r="E99" s="963">
        <f>[2]ﾍﾙ!E65</f>
        <v>0</v>
      </c>
      <c r="F99" s="963">
        <f>[2]ﾍﾙ!F65</f>
        <v>0</v>
      </c>
      <c r="G99" s="963">
        <f>[2]ﾍﾙ!G65</f>
        <v>0</v>
      </c>
      <c r="H99" s="963">
        <f>[2]ﾍﾙ!H65</f>
        <v>0</v>
      </c>
      <c r="I99" s="963">
        <f>[2]ﾍﾙ!I65</f>
        <v>0</v>
      </c>
      <c r="J99" s="963">
        <f>[2]ﾍﾙ!J65</f>
        <v>0</v>
      </c>
      <c r="K99" s="963">
        <f>[2]ﾍﾙ!K65</f>
        <v>0</v>
      </c>
      <c r="L99" s="963">
        <f>[2]ﾍﾙ!L65</f>
        <v>0</v>
      </c>
      <c r="M99" s="963">
        <f>[2]ﾍﾙ!M65</f>
        <v>0</v>
      </c>
      <c r="N99" s="963">
        <f>[2]ﾍﾙ!N65</f>
        <v>0</v>
      </c>
      <c r="O99" s="963">
        <f>[2]ﾍﾙ!O65</f>
        <v>0</v>
      </c>
      <c r="P99" s="963">
        <f>[2]ﾍﾙ!P65</f>
        <v>0</v>
      </c>
      <c r="Q99" s="963">
        <f>[2]ﾍﾙ!Q65</f>
        <v>0</v>
      </c>
      <c r="R99" s="963">
        <f>[2]ﾍﾙ!R65</f>
        <v>0</v>
      </c>
      <c r="S99" s="963">
        <f>[2]ﾍﾙ!S65</f>
        <v>0</v>
      </c>
    </row>
    <row r="100" spans="2:19" ht="14.25" x14ac:dyDescent="0.15">
      <c r="B100" s="889" t="s">
        <v>91</v>
      </c>
      <c r="C100" s="893">
        <f>[2]ﾍﾙ!C66</f>
        <v>0</v>
      </c>
      <c r="D100" s="963">
        <f>[2]ﾍﾙ!D66</f>
        <v>0</v>
      </c>
      <c r="E100" s="963">
        <f>[2]ﾍﾙ!E66</f>
        <v>0</v>
      </c>
      <c r="F100" s="963">
        <f>[2]ﾍﾙ!F66</f>
        <v>0</v>
      </c>
      <c r="G100" s="963">
        <f>[2]ﾍﾙ!G66</f>
        <v>0</v>
      </c>
      <c r="H100" s="963">
        <f>[2]ﾍﾙ!H66</f>
        <v>0</v>
      </c>
      <c r="I100" s="963">
        <f>[2]ﾍﾙ!I66</f>
        <v>0</v>
      </c>
      <c r="J100" s="963">
        <f>[2]ﾍﾙ!J66</f>
        <v>0</v>
      </c>
      <c r="K100" s="963">
        <f>[2]ﾍﾙ!K66</f>
        <v>0</v>
      </c>
      <c r="L100" s="963">
        <f>[2]ﾍﾙ!L66</f>
        <v>0</v>
      </c>
      <c r="M100" s="963">
        <f>[2]ﾍﾙ!M66</f>
        <v>0</v>
      </c>
      <c r="N100" s="963">
        <f>[2]ﾍﾙ!N66</f>
        <v>0</v>
      </c>
      <c r="O100" s="963">
        <f>[2]ﾍﾙ!O66</f>
        <v>0</v>
      </c>
      <c r="P100" s="963">
        <f>[2]ﾍﾙ!P66</f>
        <v>0</v>
      </c>
      <c r="Q100" s="963">
        <f>[2]ﾍﾙ!Q66</f>
        <v>0</v>
      </c>
      <c r="R100" s="963">
        <f>[2]ﾍﾙ!R66</f>
        <v>0</v>
      </c>
      <c r="S100" s="963">
        <f>[2]ﾍﾙ!S66</f>
        <v>0</v>
      </c>
    </row>
    <row r="101" spans="2:19" ht="14.25" x14ac:dyDescent="0.15">
      <c r="B101" s="889" t="s">
        <v>92</v>
      </c>
      <c r="C101" s="893">
        <f>[2]ﾍﾙ!C67</f>
        <v>0</v>
      </c>
      <c r="D101" s="963">
        <f>[2]ﾍﾙ!D67</f>
        <v>0</v>
      </c>
      <c r="E101" s="963">
        <f>[2]ﾍﾙ!E67</f>
        <v>0</v>
      </c>
      <c r="F101" s="963">
        <f>[2]ﾍﾙ!F67</f>
        <v>0</v>
      </c>
      <c r="G101" s="963">
        <f>[2]ﾍﾙ!G67</f>
        <v>0</v>
      </c>
      <c r="H101" s="963">
        <f>[2]ﾍﾙ!H67</f>
        <v>0</v>
      </c>
      <c r="I101" s="963">
        <f>[2]ﾍﾙ!I67</f>
        <v>0</v>
      </c>
      <c r="J101" s="963">
        <f>[2]ﾍﾙ!J67</f>
        <v>0</v>
      </c>
      <c r="K101" s="963">
        <f>[2]ﾍﾙ!K67</f>
        <v>0</v>
      </c>
      <c r="L101" s="963">
        <f>[2]ﾍﾙ!L67</f>
        <v>0</v>
      </c>
      <c r="M101" s="963">
        <f>[2]ﾍﾙ!M67</f>
        <v>0</v>
      </c>
      <c r="N101" s="963">
        <f>[2]ﾍﾙ!N67</f>
        <v>0</v>
      </c>
      <c r="O101" s="963">
        <f>[2]ﾍﾙ!O67</f>
        <v>0</v>
      </c>
      <c r="P101" s="963">
        <f>[2]ﾍﾙ!P67</f>
        <v>0</v>
      </c>
      <c r="Q101" s="963">
        <f>[2]ﾍﾙ!Q67</f>
        <v>0</v>
      </c>
      <c r="R101" s="963">
        <f>[2]ﾍﾙ!R67</f>
        <v>0</v>
      </c>
      <c r="S101" s="963">
        <f>[2]ﾍﾙ!S67</f>
        <v>0</v>
      </c>
    </row>
    <row r="102" spans="2:19" ht="14.25" x14ac:dyDescent="0.15">
      <c r="B102" s="889" t="s">
        <v>93</v>
      </c>
      <c r="C102" s="893">
        <f>[2]ﾍﾙ!C68</f>
        <v>0</v>
      </c>
      <c r="D102" s="963">
        <f>[2]ﾍﾙ!D68</f>
        <v>0</v>
      </c>
      <c r="E102" s="963">
        <f>[2]ﾍﾙ!E68</f>
        <v>0</v>
      </c>
      <c r="F102" s="963">
        <f>[2]ﾍﾙ!F68</f>
        <v>0</v>
      </c>
      <c r="G102" s="963">
        <f>[2]ﾍﾙ!G68</f>
        <v>0</v>
      </c>
      <c r="H102" s="963">
        <f>[2]ﾍﾙ!H68</f>
        <v>0</v>
      </c>
      <c r="I102" s="963">
        <f>[2]ﾍﾙ!I68</f>
        <v>0</v>
      </c>
      <c r="J102" s="963">
        <f>[2]ﾍﾙ!J68</f>
        <v>0</v>
      </c>
      <c r="K102" s="963">
        <f>[2]ﾍﾙ!K68</f>
        <v>0</v>
      </c>
      <c r="L102" s="963">
        <f>[2]ﾍﾙ!L68</f>
        <v>0</v>
      </c>
      <c r="M102" s="963">
        <f>[2]ﾍﾙ!M68</f>
        <v>0</v>
      </c>
      <c r="N102" s="963">
        <f>[2]ﾍﾙ!N68</f>
        <v>0</v>
      </c>
      <c r="O102" s="963">
        <f>[2]ﾍﾙ!O68</f>
        <v>0</v>
      </c>
      <c r="P102" s="963">
        <f>[2]ﾍﾙ!P68</f>
        <v>0</v>
      </c>
      <c r="Q102" s="963">
        <f>[2]ﾍﾙ!Q68</f>
        <v>0</v>
      </c>
      <c r="R102" s="963">
        <f>[2]ﾍﾙ!R68</f>
        <v>0</v>
      </c>
      <c r="S102" s="963">
        <f>[2]ﾍﾙ!S68</f>
        <v>0</v>
      </c>
    </row>
    <row r="103" spans="2:19" ht="14.25" x14ac:dyDescent="0.15">
      <c r="B103" s="889" t="s">
        <v>39</v>
      </c>
      <c r="C103" s="893">
        <f>[2]ﾍﾙ!C69</f>
        <v>1.34</v>
      </c>
      <c r="D103" s="893">
        <f>[2]ﾍﾙ!D69</f>
        <v>0</v>
      </c>
      <c r="E103" s="893">
        <f>[2]ﾍﾙ!E69</f>
        <v>0</v>
      </c>
      <c r="F103" s="893">
        <f>[2]ﾍﾙ!F69</f>
        <v>0</v>
      </c>
      <c r="G103" s="893">
        <f>[2]ﾍﾙ!G69</f>
        <v>0</v>
      </c>
      <c r="H103" s="893">
        <f>[2]ﾍﾙ!H69</f>
        <v>0.08</v>
      </c>
      <c r="I103" s="893">
        <f>[2]ﾍﾙ!I69</f>
        <v>0.25</v>
      </c>
      <c r="J103" s="893">
        <f>[2]ﾍﾙ!J69</f>
        <v>0.33</v>
      </c>
      <c r="K103" s="893">
        <f>[2]ﾍﾙ!K69</f>
        <v>0.17</v>
      </c>
      <c r="L103" s="893">
        <f>[2]ﾍﾙ!L69</f>
        <v>0.16</v>
      </c>
      <c r="M103" s="893">
        <f>[2]ﾍﾙ!M69</f>
        <v>0</v>
      </c>
      <c r="N103" s="893">
        <f>[2]ﾍﾙ!N69</f>
        <v>0</v>
      </c>
      <c r="O103" s="893">
        <f>[2]ﾍﾙ!O69</f>
        <v>0.08</v>
      </c>
      <c r="P103" s="893">
        <f>[2]ﾍﾙ!P69</f>
        <v>0</v>
      </c>
      <c r="Q103" s="893">
        <f>[2]ﾍﾙ!Q69</f>
        <v>0.08</v>
      </c>
      <c r="R103" s="893">
        <f>[2]ﾍﾙ!R69</f>
        <v>0</v>
      </c>
      <c r="S103" s="893">
        <f>[2]ﾍﾙ!S69</f>
        <v>0.16</v>
      </c>
    </row>
    <row r="104" spans="2:19" x14ac:dyDescent="0.15">
      <c r="B104" s="789" t="s">
        <v>66</v>
      </c>
      <c r="C104" s="892">
        <f>C103/C103</f>
        <v>1</v>
      </c>
      <c r="D104" s="892">
        <f>D103/C103</f>
        <v>0</v>
      </c>
      <c r="E104" s="892">
        <f>E103/C103</f>
        <v>0</v>
      </c>
      <c r="F104" s="892">
        <f>F103/C103</f>
        <v>0</v>
      </c>
      <c r="G104" s="892">
        <f>G103/C103</f>
        <v>0</v>
      </c>
      <c r="H104" s="892">
        <f>H103/C103</f>
        <v>5.9701492537313432E-2</v>
      </c>
      <c r="I104" s="892">
        <f>I103/C103</f>
        <v>0.18656716417910446</v>
      </c>
      <c r="J104" s="892">
        <f>J103/C103</f>
        <v>0.2462686567164179</v>
      </c>
      <c r="K104" s="892">
        <f>K103/C103</f>
        <v>0.12686567164179105</v>
      </c>
      <c r="L104" s="892">
        <f>L103/C103</f>
        <v>0.11940298507462686</v>
      </c>
      <c r="M104" s="892">
        <f>M103/C103</f>
        <v>0</v>
      </c>
      <c r="N104" s="892">
        <f>N103/C103</f>
        <v>0</v>
      </c>
      <c r="O104" s="892">
        <f>O103/C103</f>
        <v>5.9701492537313432E-2</v>
      </c>
      <c r="P104" s="892">
        <f>P103/C103</f>
        <v>0</v>
      </c>
      <c r="Q104" s="892">
        <f>Q103/C103</f>
        <v>5.9701492537313432E-2</v>
      </c>
      <c r="R104" s="892">
        <f>R103/C103</f>
        <v>0</v>
      </c>
      <c r="S104" s="892">
        <f>S103/C103</f>
        <v>0.11940298507462686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8">SUM(D115:S115)</f>
        <v>890</v>
      </c>
      <c r="D115" s="619">
        <f t="shared" ref="D115:S115" si="39">SUM(D149,D183)</f>
        <v>0</v>
      </c>
      <c r="E115" s="619">
        <f t="shared" si="39"/>
        <v>1</v>
      </c>
      <c r="F115" s="619">
        <f t="shared" si="39"/>
        <v>1</v>
      </c>
      <c r="G115" s="619">
        <f t="shared" si="39"/>
        <v>2</v>
      </c>
      <c r="H115" s="619">
        <f t="shared" si="39"/>
        <v>33</v>
      </c>
      <c r="I115" s="619">
        <f t="shared" si="39"/>
        <v>108</v>
      </c>
      <c r="J115" s="619">
        <f t="shared" si="39"/>
        <v>116</v>
      </c>
      <c r="K115" s="619">
        <f t="shared" si="39"/>
        <v>133</v>
      </c>
      <c r="L115" s="619">
        <f t="shared" si="39"/>
        <v>92</v>
      </c>
      <c r="M115" s="619">
        <f t="shared" si="39"/>
        <v>86</v>
      </c>
      <c r="N115" s="619">
        <f t="shared" si="39"/>
        <v>80</v>
      </c>
      <c r="O115" s="619">
        <f t="shared" si="39"/>
        <v>91</v>
      </c>
      <c r="P115" s="619">
        <f t="shared" si="39"/>
        <v>50</v>
      </c>
      <c r="Q115" s="619">
        <f t="shared" si="39"/>
        <v>36</v>
      </c>
      <c r="R115" s="619">
        <f t="shared" si="39"/>
        <v>17</v>
      </c>
      <c r="S115" s="620">
        <f t="shared" si="39"/>
        <v>44</v>
      </c>
      <c r="V115">
        <f>'保健所別（令和8年）'!$D$21</f>
        <v>890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8"/>
        <v>844</v>
      </c>
      <c r="D116" s="621">
        <f t="shared" ref="D116:S116" si="40">SUM(D150,D184)</f>
        <v>0</v>
      </c>
      <c r="E116" s="621">
        <f t="shared" si="40"/>
        <v>0</v>
      </c>
      <c r="F116" s="621">
        <f t="shared" si="40"/>
        <v>0</v>
      </c>
      <c r="G116" s="621">
        <f t="shared" si="40"/>
        <v>1</v>
      </c>
      <c r="H116" s="621">
        <f t="shared" si="40"/>
        <v>28</v>
      </c>
      <c r="I116" s="621">
        <f t="shared" si="40"/>
        <v>93</v>
      </c>
      <c r="J116" s="622">
        <f t="shared" si="40"/>
        <v>107</v>
      </c>
      <c r="K116" s="622">
        <f t="shared" si="40"/>
        <v>98</v>
      </c>
      <c r="L116" s="621">
        <f t="shared" si="40"/>
        <v>104</v>
      </c>
      <c r="M116" s="621">
        <f t="shared" si="40"/>
        <v>85</v>
      </c>
      <c r="N116" s="621">
        <f t="shared" si="40"/>
        <v>83</v>
      </c>
      <c r="O116" s="621">
        <f t="shared" si="40"/>
        <v>69</v>
      </c>
      <c r="P116" s="621">
        <f t="shared" si="40"/>
        <v>56</v>
      </c>
      <c r="Q116" s="621">
        <f t="shared" si="40"/>
        <v>42</v>
      </c>
      <c r="R116" s="621">
        <f t="shared" si="40"/>
        <v>29</v>
      </c>
      <c r="S116" s="623">
        <f t="shared" si="40"/>
        <v>49</v>
      </c>
      <c r="V116" s="641">
        <f>'保健所別（令和8年）'!$E$21</f>
        <v>844</v>
      </c>
      <c r="W116">
        <f t="shared" ref="W116:W127" si="41">C116-V116</f>
        <v>0</v>
      </c>
    </row>
    <row r="117" spans="2:23" ht="14.25" x14ac:dyDescent="0.15">
      <c r="B117" s="592" t="s">
        <v>84</v>
      </c>
      <c r="C117" s="593">
        <f t="shared" si="38"/>
        <v>958</v>
      </c>
      <c r="D117" s="624">
        <f t="shared" ref="D117:S117" si="42">SUM(D151,D185)</f>
        <v>1</v>
      </c>
      <c r="E117" s="624">
        <f t="shared" si="42"/>
        <v>0</v>
      </c>
      <c r="F117" s="624">
        <f t="shared" si="42"/>
        <v>0</v>
      </c>
      <c r="G117" s="624">
        <f t="shared" si="42"/>
        <v>2</v>
      </c>
      <c r="H117" s="624">
        <f>SUM(H151,H185)</f>
        <v>24</v>
      </c>
      <c r="I117" s="624">
        <f t="shared" si="42"/>
        <v>121</v>
      </c>
      <c r="J117" s="624">
        <f t="shared" si="42"/>
        <v>134</v>
      </c>
      <c r="K117" s="624">
        <f t="shared" si="42"/>
        <v>122</v>
      </c>
      <c r="L117" s="624">
        <f t="shared" si="42"/>
        <v>95</v>
      </c>
      <c r="M117" s="624">
        <f t="shared" si="42"/>
        <v>84</v>
      </c>
      <c r="N117" s="624">
        <f t="shared" si="42"/>
        <v>103</v>
      </c>
      <c r="O117" s="624">
        <f t="shared" si="42"/>
        <v>76</v>
      </c>
      <c r="P117" s="624">
        <f t="shared" si="42"/>
        <v>71</v>
      </c>
      <c r="Q117" s="624">
        <f t="shared" si="42"/>
        <v>39</v>
      </c>
      <c r="R117" s="624">
        <f t="shared" si="42"/>
        <v>25</v>
      </c>
      <c r="S117" s="625">
        <f t="shared" si="42"/>
        <v>61</v>
      </c>
      <c r="V117" s="641">
        <f>'保健所別（令和8年）'!$F$21</f>
        <v>958</v>
      </c>
      <c r="W117">
        <f t="shared" si="41"/>
        <v>0</v>
      </c>
    </row>
    <row r="118" spans="2:23" ht="14.25" x14ac:dyDescent="0.15">
      <c r="B118" s="594" t="s">
        <v>85</v>
      </c>
      <c r="C118" s="595">
        <f t="shared" si="38"/>
        <v>869</v>
      </c>
      <c r="D118" s="626">
        <f t="shared" ref="D118:S118" si="43">SUM(D152,D186)</f>
        <v>0</v>
      </c>
      <c r="E118" s="626">
        <f t="shared" si="43"/>
        <v>0</v>
      </c>
      <c r="F118" s="626">
        <f t="shared" si="43"/>
        <v>0</v>
      </c>
      <c r="G118" s="626">
        <f t="shared" si="43"/>
        <v>1</v>
      </c>
      <c r="H118" s="626">
        <f t="shared" si="43"/>
        <v>20</v>
      </c>
      <c r="I118" s="626">
        <f t="shared" si="43"/>
        <v>125</v>
      </c>
      <c r="J118" s="626">
        <f t="shared" si="43"/>
        <v>108</v>
      </c>
      <c r="K118" s="626">
        <f t="shared" si="43"/>
        <v>102</v>
      </c>
      <c r="L118" s="626">
        <f t="shared" si="43"/>
        <v>84</v>
      </c>
      <c r="M118" s="626">
        <f t="shared" si="43"/>
        <v>77</v>
      </c>
      <c r="N118" s="626">
        <f t="shared" si="43"/>
        <v>78</v>
      </c>
      <c r="O118" s="626">
        <f t="shared" si="43"/>
        <v>76</v>
      </c>
      <c r="P118" s="626">
        <f t="shared" si="43"/>
        <v>61</v>
      </c>
      <c r="Q118" s="626">
        <f t="shared" si="43"/>
        <v>41</v>
      </c>
      <c r="R118" s="626">
        <f t="shared" si="43"/>
        <v>37</v>
      </c>
      <c r="S118" s="627">
        <f t="shared" si="43"/>
        <v>59</v>
      </c>
      <c r="V118" s="641">
        <f>'保健所別（令和8年）'!$G$21</f>
        <v>869</v>
      </c>
      <c r="W118">
        <f t="shared" si="41"/>
        <v>0</v>
      </c>
    </row>
    <row r="119" spans="2:23" ht="14.25" x14ac:dyDescent="0.15">
      <c r="B119" s="590" t="s">
        <v>86</v>
      </c>
      <c r="C119" s="596">
        <f t="shared" si="38"/>
        <v>875</v>
      </c>
      <c r="D119" s="621">
        <f t="shared" ref="D119:S119" si="44">SUM(D153,D187)</f>
        <v>0</v>
      </c>
      <c r="E119" s="621">
        <f t="shared" si="44"/>
        <v>0</v>
      </c>
      <c r="F119" s="621">
        <f t="shared" si="44"/>
        <v>2</v>
      </c>
      <c r="G119" s="621">
        <f t="shared" si="44"/>
        <v>1</v>
      </c>
      <c r="H119" s="621">
        <f t="shared" si="44"/>
        <v>19</v>
      </c>
      <c r="I119" s="621">
        <f t="shared" si="44"/>
        <v>93</v>
      </c>
      <c r="J119" s="622">
        <f t="shared" si="44"/>
        <v>114</v>
      </c>
      <c r="K119" s="622">
        <f t="shared" si="44"/>
        <v>104</v>
      </c>
      <c r="L119" s="621">
        <f t="shared" si="44"/>
        <v>95</v>
      </c>
      <c r="M119" s="621">
        <f t="shared" si="44"/>
        <v>88</v>
      </c>
      <c r="N119" s="621">
        <f t="shared" si="44"/>
        <v>99</v>
      </c>
      <c r="O119" s="621">
        <f t="shared" si="44"/>
        <v>72</v>
      </c>
      <c r="P119" s="621">
        <f t="shared" si="44"/>
        <v>67</v>
      </c>
      <c r="Q119" s="621">
        <f t="shared" si="44"/>
        <v>41</v>
      </c>
      <c r="R119" s="621">
        <f t="shared" si="44"/>
        <v>25</v>
      </c>
      <c r="S119" s="623">
        <f t="shared" si="44"/>
        <v>55</v>
      </c>
      <c r="V119" s="641">
        <f>'保健所別（令和8年）'!$H$21</f>
        <v>875</v>
      </c>
      <c r="W119">
        <f t="shared" si="41"/>
        <v>0</v>
      </c>
    </row>
    <row r="120" spans="2:23" ht="14.25" x14ac:dyDescent="0.15">
      <c r="B120" s="594" t="s">
        <v>87</v>
      </c>
      <c r="C120" s="597">
        <f t="shared" si="38"/>
        <v>0</v>
      </c>
      <c r="D120" s="628">
        <f t="shared" ref="D120:S120" si="45">SUM(D154,D188)</f>
        <v>0</v>
      </c>
      <c r="E120" s="628">
        <f t="shared" si="45"/>
        <v>0</v>
      </c>
      <c r="F120" s="628">
        <f t="shared" si="45"/>
        <v>0</v>
      </c>
      <c r="G120" s="628">
        <f t="shared" si="45"/>
        <v>0</v>
      </c>
      <c r="H120" s="628">
        <f t="shared" si="45"/>
        <v>0</v>
      </c>
      <c r="I120" s="628">
        <f t="shared" si="45"/>
        <v>0</v>
      </c>
      <c r="J120" s="628">
        <f t="shared" si="45"/>
        <v>0</v>
      </c>
      <c r="K120" s="628">
        <f t="shared" si="45"/>
        <v>0</v>
      </c>
      <c r="L120" s="628">
        <f t="shared" si="45"/>
        <v>0</v>
      </c>
      <c r="M120" s="628">
        <f t="shared" si="45"/>
        <v>0</v>
      </c>
      <c r="N120" s="628">
        <f t="shared" si="45"/>
        <v>0</v>
      </c>
      <c r="O120" s="626">
        <f t="shared" si="45"/>
        <v>0</v>
      </c>
      <c r="P120" s="628">
        <f t="shared" si="45"/>
        <v>0</v>
      </c>
      <c r="Q120" s="628">
        <f t="shared" si="45"/>
        <v>0</v>
      </c>
      <c r="R120" s="628">
        <f t="shared" si="45"/>
        <v>0</v>
      </c>
      <c r="S120" s="629">
        <f t="shared" si="45"/>
        <v>0</v>
      </c>
      <c r="V120" s="641">
        <f>'保健所別（令和8年）'!$I$21</f>
        <v>0</v>
      </c>
      <c r="W120">
        <f t="shared" si="41"/>
        <v>0</v>
      </c>
    </row>
    <row r="121" spans="2:23" ht="14.25" x14ac:dyDescent="0.15">
      <c r="B121" s="590" t="s">
        <v>88</v>
      </c>
      <c r="C121" s="591">
        <f t="shared" si="38"/>
        <v>0</v>
      </c>
      <c r="D121" s="621">
        <f t="shared" ref="D121:S121" si="46">SUM(D155,D189)</f>
        <v>0</v>
      </c>
      <c r="E121" s="621">
        <f t="shared" si="46"/>
        <v>0</v>
      </c>
      <c r="F121" s="621">
        <f t="shared" si="46"/>
        <v>0</v>
      </c>
      <c r="G121" s="621">
        <f t="shared" si="46"/>
        <v>0</v>
      </c>
      <c r="H121" s="621">
        <f t="shared" si="46"/>
        <v>0</v>
      </c>
      <c r="I121" s="621">
        <f t="shared" si="46"/>
        <v>0</v>
      </c>
      <c r="J121" s="621">
        <f t="shared" si="46"/>
        <v>0</v>
      </c>
      <c r="K121" s="621">
        <f t="shared" si="46"/>
        <v>0</v>
      </c>
      <c r="L121" s="621">
        <f t="shared" si="46"/>
        <v>0</v>
      </c>
      <c r="M121" s="621">
        <f t="shared" si="46"/>
        <v>0</v>
      </c>
      <c r="N121" s="621">
        <f t="shared" si="46"/>
        <v>0</v>
      </c>
      <c r="O121" s="621">
        <f t="shared" si="46"/>
        <v>0</v>
      </c>
      <c r="P121" s="621">
        <f t="shared" si="46"/>
        <v>0</v>
      </c>
      <c r="Q121" s="621">
        <f t="shared" si="46"/>
        <v>0</v>
      </c>
      <c r="R121" s="621">
        <f t="shared" si="46"/>
        <v>0</v>
      </c>
      <c r="S121" s="623">
        <f t="shared" si="46"/>
        <v>0</v>
      </c>
      <c r="V121" s="641">
        <f>'保健所別（令和8年）'!$J$21</f>
        <v>0</v>
      </c>
      <c r="W121">
        <f t="shared" si="41"/>
        <v>0</v>
      </c>
    </row>
    <row r="122" spans="2:23" ht="14.25" x14ac:dyDescent="0.15">
      <c r="B122" s="594" t="s">
        <v>89</v>
      </c>
      <c r="C122" s="595">
        <f t="shared" si="38"/>
        <v>0</v>
      </c>
      <c r="D122" s="626">
        <f t="shared" ref="D122:S122" si="47">SUM(D156,D190)</f>
        <v>0</v>
      </c>
      <c r="E122" s="626">
        <f t="shared" si="47"/>
        <v>0</v>
      </c>
      <c r="F122" s="626">
        <f t="shared" si="47"/>
        <v>0</v>
      </c>
      <c r="G122" s="626">
        <f t="shared" si="47"/>
        <v>0</v>
      </c>
      <c r="H122" s="626">
        <f t="shared" si="47"/>
        <v>0</v>
      </c>
      <c r="I122" s="626">
        <f t="shared" si="47"/>
        <v>0</v>
      </c>
      <c r="J122" s="626">
        <f t="shared" si="47"/>
        <v>0</v>
      </c>
      <c r="K122" s="626">
        <f t="shared" si="47"/>
        <v>0</v>
      </c>
      <c r="L122" s="626">
        <f t="shared" si="47"/>
        <v>0</v>
      </c>
      <c r="M122" s="626">
        <f t="shared" si="47"/>
        <v>0</v>
      </c>
      <c r="N122" s="626">
        <f t="shared" si="47"/>
        <v>0</v>
      </c>
      <c r="O122" s="626">
        <f t="shared" si="47"/>
        <v>0</v>
      </c>
      <c r="P122" s="626">
        <f t="shared" si="47"/>
        <v>0</v>
      </c>
      <c r="Q122" s="626">
        <f t="shared" si="47"/>
        <v>0</v>
      </c>
      <c r="R122" s="626">
        <f t="shared" si="47"/>
        <v>0</v>
      </c>
      <c r="S122" s="627">
        <f t="shared" si="47"/>
        <v>0</v>
      </c>
      <c r="V122" s="641">
        <f>'保健所別（令和8年）'!$K$21</f>
        <v>0</v>
      </c>
      <c r="W122">
        <f t="shared" si="41"/>
        <v>0</v>
      </c>
    </row>
    <row r="123" spans="2:23" ht="14.25" x14ac:dyDescent="0.15">
      <c r="B123" s="590" t="s">
        <v>90</v>
      </c>
      <c r="C123" s="591">
        <f t="shared" si="38"/>
        <v>0</v>
      </c>
      <c r="D123" s="621">
        <f t="shared" ref="D123:S123" si="48">SUM(D157,D191)</f>
        <v>0</v>
      </c>
      <c r="E123" s="621">
        <f t="shared" si="48"/>
        <v>0</v>
      </c>
      <c r="F123" s="621">
        <f t="shared" si="48"/>
        <v>0</v>
      </c>
      <c r="G123" s="622">
        <f t="shared" si="48"/>
        <v>0</v>
      </c>
      <c r="H123" s="622">
        <f t="shared" si="48"/>
        <v>0</v>
      </c>
      <c r="I123" s="622">
        <f t="shared" si="48"/>
        <v>0</v>
      </c>
      <c r="J123" s="621">
        <f t="shared" si="48"/>
        <v>0</v>
      </c>
      <c r="K123" s="621">
        <f t="shared" si="48"/>
        <v>0</v>
      </c>
      <c r="L123" s="621">
        <f t="shared" si="48"/>
        <v>0</v>
      </c>
      <c r="M123" s="621">
        <f t="shared" si="48"/>
        <v>0</v>
      </c>
      <c r="N123" s="621">
        <f t="shared" si="48"/>
        <v>0</v>
      </c>
      <c r="O123" s="630">
        <f t="shared" si="48"/>
        <v>0</v>
      </c>
      <c r="P123" s="621">
        <f t="shared" si="48"/>
        <v>0</v>
      </c>
      <c r="Q123" s="621">
        <f t="shared" si="48"/>
        <v>0</v>
      </c>
      <c r="R123" s="621">
        <f t="shared" si="48"/>
        <v>0</v>
      </c>
      <c r="S123" s="623">
        <f t="shared" si="48"/>
        <v>0</v>
      </c>
      <c r="V123" s="641">
        <f>'保健所別（令和8年）'!$L$21</f>
        <v>0</v>
      </c>
      <c r="W123">
        <f t="shared" si="41"/>
        <v>0</v>
      </c>
    </row>
    <row r="124" spans="2:23" ht="14.25" x14ac:dyDescent="0.15">
      <c r="B124" s="594" t="s">
        <v>91</v>
      </c>
      <c r="C124" s="595">
        <f t="shared" si="38"/>
        <v>0</v>
      </c>
      <c r="D124" s="626">
        <f t="shared" ref="D124:S124" si="49">SUM(D158,D192)</f>
        <v>0</v>
      </c>
      <c r="E124" s="626">
        <f t="shared" si="49"/>
        <v>0</v>
      </c>
      <c r="F124" s="626">
        <f t="shared" si="49"/>
        <v>0</v>
      </c>
      <c r="G124" s="631">
        <f t="shared" si="49"/>
        <v>0</v>
      </c>
      <c r="H124" s="631">
        <f t="shared" si="49"/>
        <v>0</v>
      </c>
      <c r="I124" s="631">
        <f t="shared" si="49"/>
        <v>0</v>
      </c>
      <c r="J124" s="626">
        <f t="shared" si="49"/>
        <v>0</v>
      </c>
      <c r="K124" s="626">
        <f t="shared" si="49"/>
        <v>0</v>
      </c>
      <c r="L124" s="626">
        <f t="shared" si="49"/>
        <v>0</v>
      </c>
      <c r="M124" s="626">
        <f t="shared" si="49"/>
        <v>0</v>
      </c>
      <c r="N124" s="626">
        <f t="shared" si="49"/>
        <v>0</v>
      </c>
      <c r="O124" s="628">
        <f t="shared" si="49"/>
        <v>0</v>
      </c>
      <c r="P124" s="626">
        <f t="shared" si="49"/>
        <v>0</v>
      </c>
      <c r="Q124" s="626">
        <f t="shared" si="49"/>
        <v>0</v>
      </c>
      <c r="R124" s="626">
        <f t="shared" si="49"/>
        <v>0</v>
      </c>
      <c r="S124" s="627">
        <f t="shared" si="49"/>
        <v>0</v>
      </c>
      <c r="V124" s="641">
        <f>'保健所別（令和8年）'!$M$21</f>
        <v>0</v>
      </c>
      <c r="W124">
        <f t="shared" si="41"/>
        <v>0</v>
      </c>
    </row>
    <row r="125" spans="2:23" ht="14.25" x14ac:dyDescent="0.15">
      <c r="B125" s="590" t="s">
        <v>92</v>
      </c>
      <c r="C125" s="591">
        <f t="shared" si="38"/>
        <v>0</v>
      </c>
      <c r="D125" s="621">
        <f t="shared" ref="D125:S125" si="50">SUM(D159,D193)</f>
        <v>0</v>
      </c>
      <c r="E125" s="621">
        <f t="shared" si="50"/>
        <v>0</v>
      </c>
      <c r="F125" s="621">
        <f t="shared" si="50"/>
        <v>0</v>
      </c>
      <c r="G125" s="621">
        <f t="shared" si="50"/>
        <v>0</v>
      </c>
      <c r="H125" s="621">
        <f t="shared" si="50"/>
        <v>0</v>
      </c>
      <c r="I125" s="621">
        <f t="shared" si="50"/>
        <v>0</v>
      </c>
      <c r="J125" s="621">
        <f t="shared" si="50"/>
        <v>0</v>
      </c>
      <c r="K125" s="621">
        <f t="shared" si="50"/>
        <v>0</v>
      </c>
      <c r="L125" s="621">
        <f t="shared" si="50"/>
        <v>0</v>
      </c>
      <c r="M125" s="621">
        <f t="shared" si="50"/>
        <v>0</v>
      </c>
      <c r="N125" s="621">
        <f t="shared" si="50"/>
        <v>0</v>
      </c>
      <c r="O125" s="621">
        <f t="shared" si="50"/>
        <v>0</v>
      </c>
      <c r="P125" s="621">
        <f t="shared" si="50"/>
        <v>0</v>
      </c>
      <c r="Q125" s="621">
        <f t="shared" si="50"/>
        <v>0</v>
      </c>
      <c r="R125" s="621">
        <f t="shared" si="50"/>
        <v>0</v>
      </c>
      <c r="S125" s="623">
        <f t="shared" si="50"/>
        <v>0</v>
      </c>
      <c r="V125" s="641">
        <f>'保健所別（令和8年）'!$N$21</f>
        <v>0</v>
      </c>
      <c r="W125">
        <f t="shared" si="41"/>
        <v>0</v>
      </c>
    </row>
    <row r="126" spans="2:23" ht="15" thickBot="1" x14ac:dyDescent="0.2">
      <c r="B126" s="594" t="s">
        <v>93</v>
      </c>
      <c r="C126" s="595">
        <f t="shared" si="38"/>
        <v>0</v>
      </c>
      <c r="D126" s="626">
        <f t="shared" ref="D126:S126" si="51">SUM(D160,D194)</f>
        <v>0</v>
      </c>
      <c r="E126" s="626">
        <f t="shared" si="51"/>
        <v>0</v>
      </c>
      <c r="F126" s="626">
        <f t="shared" si="51"/>
        <v>0</v>
      </c>
      <c r="G126" s="626">
        <f t="shared" si="51"/>
        <v>0</v>
      </c>
      <c r="H126" s="626">
        <f t="shared" si="51"/>
        <v>0</v>
      </c>
      <c r="I126" s="626">
        <f t="shared" si="51"/>
        <v>0</v>
      </c>
      <c r="J126" s="626">
        <f t="shared" si="51"/>
        <v>0</v>
      </c>
      <c r="K126" s="626">
        <f t="shared" si="51"/>
        <v>0</v>
      </c>
      <c r="L126" s="626">
        <f t="shared" si="51"/>
        <v>0</v>
      </c>
      <c r="M126" s="626">
        <f t="shared" si="51"/>
        <v>0</v>
      </c>
      <c r="N126" s="626">
        <f t="shared" si="51"/>
        <v>0</v>
      </c>
      <c r="O126" s="626">
        <f t="shared" si="51"/>
        <v>0</v>
      </c>
      <c r="P126" s="626">
        <f t="shared" si="51"/>
        <v>0</v>
      </c>
      <c r="Q126" s="626">
        <f t="shared" si="51"/>
        <v>0</v>
      </c>
      <c r="R126" s="626">
        <f t="shared" si="51"/>
        <v>0</v>
      </c>
      <c r="S126" s="627">
        <f t="shared" si="51"/>
        <v>0</v>
      </c>
      <c r="V126" s="641">
        <f>'保健所別（令和8年）'!$O$21</f>
        <v>0</v>
      </c>
      <c r="W126">
        <f t="shared" si="41"/>
        <v>0</v>
      </c>
    </row>
    <row r="127" spans="2:23" ht="15" thickBot="1" x14ac:dyDescent="0.2">
      <c r="B127" s="163" t="s">
        <v>39</v>
      </c>
      <c r="C127" s="598">
        <f t="shared" ref="C127:S127" si="52">SUM(C115:C126)</f>
        <v>4436</v>
      </c>
      <c r="D127" s="599">
        <f t="shared" si="52"/>
        <v>1</v>
      </c>
      <c r="E127" s="599">
        <f t="shared" si="52"/>
        <v>1</v>
      </c>
      <c r="F127" s="599">
        <f t="shared" si="52"/>
        <v>3</v>
      </c>
      <c r="G127" s="599">
        <f t="shared" si="52"/>
        <v>7</v>
      </c>
      <c r="H127" s="599">
        <f t="shared" si="52"/>
        <v>124</v>
      </c>
      <c r="I127" s="599">
        <f t="shared" si="52"/>
        <v>540</v>
      </c>
      <c r="J127" s="599">
        <f t="shared" si="52"/>
        <v>579</v>
      </c>
      <c r="K127" s="599">
        <f t="shared" si="52"/>
        <v>559</v>
      </c>
      <c r="L127" s="599">
        <f t="shared" si="52"/>
        <v>470</v>
      </c>
      <c r="M127" s="599">
        <f t="shared" si="52"/>
        <v>420</v>
      </c>
      <c r="N127" s="599">
        <f t="shared" si="52"/>
        <v>443</v>
      </c>
      <c r="O127" s="599">
        <f t="shared" si="52"/>
        <v>384</v>
      </c>
      <c r="P127" s="599">
        <f t="shared" si="52"/>
        <v>305</v>
      </c>
      <c r="Q127" s="599">
        <f t="shared" si="52"/>
        <v>199</v>
      </c>
      <c r="R127" s="599">
        <f t="shared" si="52"/>
        <v>133</v>
      </c>
      <c r="S127" s="600">
        <f t="shared" si="52"/>
        <v>268</v>
      </c>
      <c r="W127">
        <f t="shared" si="41"/>
        <v>4436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2.2542831379621279E-4</v>
      </c>
      <c r="E128" s="603">
        <f>E127/C127</f>
        <v>2.2542831379621279E-4</v>
      </c>
      <c r="F128" s="603">
        <f>F127/C127</f>
        <v>6.7628494138863846E-4</v>
      </c>
      <c r="G128" s="603">
        <f>G127/C127</f>
        <v>1.5779981965734896E-3</v>
      </c>
      <c r="H128" s="603">
        <f>H127/C127</f>
        <v>2.7953110910730387E-2</v>
      </c>
      <c r="I128" s="603">
        <f>I127/C127</f>
        <v>0.12173128944995491</v>
      </c>
      <c r="J128" s="603">
        <f>J127/C127</f>
        <v>0.13052299368800721</v>
      </c>
      <c r="K128" s="603">
        <f>K127/C127</f>
        <v>0.12601442741208296</v>
      </c>
      <c r="L128" s="603">
        <f>L127/C127</f>
        <v>0.10595130748422002</v>
      </c>
      <c r="M128" s="603">
        <f>M127/C127</f>
        <v>9.4679891794409374E-2</v>
      </c>
      <c r="N128" s="603">
        <f>N127/C127</f>
        <v>9.9864743011722268E-2</v>
      </c>
      <c r="O128" s="603">
        <f>O127/C127</f>
        <v>8.6564472497745723E-2</v>
      </c>
      <c r="P128" s="603">
        <f>P127/C127</f>
        <v>6.8755635707844903E-2</v>
      </c>
      <c r="Q128" s="603">
        <f>Q127/C127</f>
        <v>4.4860234445446345E-2</v>
      </c>
      <c r="R128" s="603">
        <f>R127/C127</f>
        <v>2.9981965734896303E-2</v>
      </c>
      <c r="S128" s="604">
        <f>S127/C127</f>
        <v>6.0414788097385035E-2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令和8年　</v>
      </c>
      <c r="C130" t="s">
        <v>219</v>
      </c>
    </row>
    <row r="131" spans="2:24" ht="72.75" thickBot="1" x14ac:dyDescent="0.2">
      <c r="B131" s="896" t="s">
        <v>206</v>
      </c>
      <c r="C131" s="897" t="s">
        <v>67</v>
      </c>
      <c r="D131" s="872" t="s">
        <v>261</v>
      </c>
      <c r="E131" s="872" t="s">
        <v>80</v>
      </c>
      <c r="F131" s="872" t="s">
        <v>81</v>
      </c>
      <c r="G131" s="872" t="s">
        <v>68</v>
      </c>
      <c r="H131" s="872" t="s">
        <v>69</v>
      </c>
      <c r="I131" s="872" t="s">
        <v>70</v>
      </c>
      <c r="J131" s="872" t="s">
        <v>71</v>
      </c>
      <c r="K131" s="872" t="s">
        <v>72</v>
      </c>
      <c r="L131" s="872" t="s">
        <v>73</v>
      </c>
      <c r="M131" s="872" t="s">
        <v>74</v>
      </c>
      <c r="N131" s="872" t="s">
        <v>75</v>
      </c>
      <c r="O131" s="873" t="s">
        <v>76</v>
      </c>
      <c r="P131" s="873" t="s">
        <v>77</v>
      </c>
      <c r="Q131" s="873" t="s">
        <v>78</v>
      </c>
      <c r="R131" s="873" t="s">
        <v>79</v>
      </c>
      <c r="S131" s="873" t="s">
        <v>262</v>
      </c>
    </row>
    <row r="132" spans="2:24" ht="14.25" x14ac:dyDescent="0.15">
      <c r="B132" s="898" t="s">
        <v>82</v>
      </c>
      <c r="C132" s="899">
        <f>[3]ﾍﾙ!C74</f>
        <v>0.92</v>
      </c>
      <c r="D132" s="963">
        <f>[3]ﾍﾙ!D74</f>
        <v>0</v>
      </c>
      <c r="E132" s="963">
        <f>[3]ﾍﾙ!E74</f>
        <v>0</v>
      </c>
      <c r="F132" s="963">
        <f>[3]ﾍﾙ!F74</f>
        <v>0</v>
      </c>
      <c r="G132" s="963">
        <f>[3]ﾍﾙ!G74</f>
        <v>0</v>
      </c>
      <c r="H132" s="963">
        <f>[3]ﾍﾙ!H74</f>
        <v>0.03</v>
      </c>
      <c r="I132" s="963">
        <f>[3]ﾍﾙ!I74</f>
        <v>0.11</v>
      </c>
      <c r="J132" s="963">
        <f>[3]ﾍﾙ!J74</f>
        <v>0.12</v>
      </c>
      <c r="K132" s="963">
        <f>[3]ﾍﾙ!K74</f>
        <v>0.14000000000000001</v>
      </c>
      <c r="L132" s="963">
        <f>[3]ﾍﾙ!L74</f>
        <v>0.1</v>
      </c>
      <c r="M132" s="963">
        <f>[3]ﾍﾙ!M74</f>
        <v>0.09</v>
      </c>
      <c r="N132" s="963">
        <f>[3]ﾍﾙ!N74</f>
        <v>0.08</v>
      </c>
      <c r="O132" s="963">
        <f>[3]ﾍﾙ!O74</f>
        <v>0.09</v>
      </c>
      <c r="P132" s="963">
        <f>[3]ﾍﾙ!P74</f>
        <v>0.05</v>
      </c>
      <c r="Q132" s="963">
        <f>[3]ﾍﾙ!Q74</f>
        <v>0.04</v>
      </c>
      <c r="R132" s="963">
        <f>[3]ﾍﾙ!R74</f>
        <v>0.02</v>
      </c>
      <c r="S132" s="963">
        <f>[3]ﾍﾙ!S74</f>
        <v>0.05</v>
      </c>
      <c r="V132" s="709"/>
      <c r="W132" s="762">
        <f t="array" ref="W132:W143">TRANSPOSE('保健所別（令和8年）'!D27:O27)</f>
        <v>0.92</v>
      </c>
      <c r="X132" s="712">
        <f>C132-W132</f>
        <v>0</v>
      </c>
    </row>
    <row r="133" spans="2:24" ht="14.25" x14ac:dyDescent="0.15">
      <c r="B133" s="898" t="s">
        <v>83</v>
      </c>
      <c r="C133" s="899">
        <f>[3]ﾍﾙ!C75</f>
        <v>0.86</v>
      </c>
      <c r="D133" s="963">
        <f>[3]ﾍﾙ!D75</f>
        <v>0</v>
      </c>
      <c r="E133" s="963">
        <f>[3]ﾍﾙ!E75</f>
        <v>0</v>
      </c>
      <c r="F133" s="963">
        <f>[3]ﾍﾙ!F75</f>
        <v>0</v>
      </c>
      <c r="G133" s="963">
        <f>[3]ﾍﾙ!G75</f>
        <v>0</v>
      </c>
      <c r="H133" s="963">
        <f>[3]ﾍﾙ!H75</f>
        <v>0.03</v>
      </c>
      <c r="I133" s="963">
        <f>[3]ﾍﾙ!I75</f>
        <v>0.09</v>
      </c>
      <c r="J133" s="963">
        <f>[3]ﾍﾙ!J75</f>
        <v>0.11</v>
      </c>
      <c r="K133" s="963">
        <f>[3]ﾍﾙ!K75</f>
        <v>0.1</v>
      </c>
      <c r="L133" s="963">
        <f>[3]ﾍﾙ!L75</f>
        <v>0.11</v>
      </c>
      <c r="M133" s="963">
        <f>[3]ﾍﾙ!M75</f>
        <v>0.09</v>
      </c>
      <c r="N133" s="963">
        <f>[3]ﾍﾙ!N75</f>
        <v>0.08</v>
      </c>
      <c r="O133" s="963">
        <f>[3]ﾍﾙ!O75</f>
        <v>7.0000000000000007E-2</v>
      </c>
      <c r="P133" s="963">
        <f>[3]ﾍﾙ!P75</f>
        <v>0.06</v>
      </c>
      <c r="Q133" s="963">
        <f>[3]ﾍﾙ!Q75</f>
        <v>0.04</v>
      </c>
      <c r="R133" s="963">
        <f>[3]ﾍﾙ!R75</f>
        <v>0.03</v>
      </c>
      <c r="S133" s="963">
        <f>[3]ﾍﾙ!S75</f>
        <v>0.05</v>
      </c>
      <c r="V133" s="710"/>
      <c r="W133" s="762">
        <v>0.86</v>
      </c>
      <c r="X133" s="712">
        <f t="shared" ref="X133:X143" si="53">C133-W133</f>
        <v>0</v>
      </c>
    </row>
    <row r="134" spans="2:24" ht="14.25" x14ac:dyDescent="0.15">
      <c r="B134" s="898" t="s">
        <v>84</v>
      </c>
      <c r="C134" s="899">
        <f>[3]ﾍﾙ!C76</f>
        <v>0.99</v>
      </c>
      <c r="D134" s="963">
        <f>[3]ﾍﾙ!D76</f>
        <v>0</v>
      </c>
      <c r="E134" s="963">
        <f>[3]ﾍﾙ!E76</f>
        <v>0</v>
      </c>
      <c r="F134" s="963">
        <f>[3]ﾍﾙ!F76</f>
        <v>0</v>
      </c>
      <c r="G134" s="963">
        <f>[3]ﾍﾙ!G76</f>
        <v>0</v>
      </c>
      <c r="H134" s="963">
        <f>[3]ﾍﾙ!H76</f>
        <v>0.02</v>
      </c>
      <c r="I134" s="963">
        <f>[3]ﾍﾙ!I76</f>
        <v>0.12</v>
      </c>
      <c r="J134" s="963">
        <f>[3]ﾍﾙ!J76</f>
        <v>0.14000000000000001</v>
      </c>
      <c r="K134" s="963">
        <f>[3]ﾍﾙ!K76</f>
        <v>0.13</v>
      </c>
      <c r="L134" s="963">
        <f>[3]ﾍﾙ!L76</f>
        <v>0.1</v>
      </c>
      <c r="M134" s="963">
        <f>[3]ﾍﾙ!M76</f>
        <v>0.09</v>
      </c>
      <c r="N134" s="963">
        <f>[3]ﾍﾙ!N76</f>
        <v>0.11</v>
      </c>
      <c r="O134" s="963">
        <f>[3]ﾍﾙ!O76</f>
        <v>0.08</v>
      </c>
      <c r="P134" s="963">
        <f>[3]ﾍﾙ!P76</f>
        <v>7.0000000000000007E-2</v>
      </c>
      <c r="Q134" s="963">
        <f>[3]ﾍﾙ!Q76</f>
        <v>0.04</v>
      </c>
      <c r="R134" s="963">
        <f>[3]ﾍﾙ!R76</f>
        <v>0.03</v>
      </c>
      <c r="S134" s="963">
        <f>[3]ﾍﾙ!S76</f>
        <v>0.06</v>
      </c>
      <c r="V134" s="710"/>
      <c r="W134" s="762">
        <v>0.99</v>
      </c>
      <c r="X134" s="712">
        <f t="shared" si="53"/>
        <v>0</v>
      </c>
    </row>
    <row r="135" spans="2:24" ht="14.25" x14ac:dyDescent="0.15">
      <c r="B135" s="898" t="s">
        <v>85</v>
      </c>
      <c r="C135" s="899">
        <f>[3]ﾍﾙ!C77</f>
        <v>0.92</v>
      </c>
      <c r="D135" s="963">
        <f>[3]ﾍﾙ!D77</f>
        <v>0</v>
      </c>
      <c r="E135" s="963">
        <f>[3]ﾍﾙ!E77</f>
        <v>0</v>
      </c>
      <c r="F135" s="963">
        <f>[3]ﾍﾙ!F77</f>
        <v>0</v>
      </c>
      <c r="G135" s="963">
        <f>[3]ﾍﾙ!G77</f>
        <v>0</v>
      </c>
      <c r="H135" s="963">
        <f>[3]ﾍﾙ!H77</f>
        <v>0.02</v>
      </c>
      <c r="I135" s="963">
        <f>[3]ﾍﾙ!I77</f>
        <v>0.13</v>
      </c>
      <c r="J135" s="963">
        <f>[3]ﾍﾙ!J77</f>
        <v>0.11</v>
      </c>
      <c r="K135" s="963">
        <f>[3]ﾍﾙ!K77</f>
        <v>0.11</v>
      </c>
      <c r="L135" s="963">
        <f>[3]ﾍﾙ!L77</f>
        <v>0.09</v>
      </c>
      <c r="M135" s="963">
        <f>[3]ﾍﾙ!M77</f>
        <v>0.08</v>
      </c>
      <c r="N135" s="963">
        <f>[3]ﾍﾙ!N77</f>
        <v>0.08</v>
      </c>
      <c r="O135" s="963">
        <f>[3]ﾍﾙ!O77</f>
        <v>0.08</v>
      </c>
      <c r="P135" s="963">
        <f>[3]ﾍﾙ!P77</f>
        <v>0.06</v>
      </c>
      <c r="Q135" s="963">
        <f>[3]ﾍﾙ!Q77</f>
        <v>0.04</v>
      </c>
      <c r="R135" s="963">
        <f>[3]ﾍﾙ!R77</f>
        <v>0.04</v>
      </c>
      <c r="S135" s="963">
        <f>[3]ﾍﾙ!S77</f>
        <v>0.06</v>
      </c>
      <c r="V135" s="710"/>
      <c r="W135" s="762">
        <v>0.92</v>
      </c>
      <c r="X135" s="712">
        <f t="shared" si="53"/>
        <v>0</v>
      </c>
    </row>
    <row r="136" spans="2:24" ht="14.25" x14ac:dyDescent="0.15">
      <c r="B136" s="898" t="s">
        <v>86</v>
      </c>
      <c r="C136" s="899">
        <f>[3]ﾍﾙ!C78</f>
        <v>0.9</v>
      </c>
      <c r="D136" s="963">
        <f>[3]ﾍﾙ!D78</f>
        <v>0</v>
      </c>
      <c r="E136" s="963">
        <f>[3]ﾍﾙ!E78</f>
        <v>0</v>
      </c>
      <c r="F136" s="963">
        <f>[3]ﾍﾙ!F78</f>
        <v>0</v>
      </c>
      <c r="G136" s="963">
        <f>[3]ﾍﾙ!G78</f>
        <v>0</v>
      </c>
      <c r="H136" s="963">
        <f>[3]ﾍﾙ!H78</f>
        <v>0.02</v>
      </c>
      <c r="I136" s="963">
        <f>[3]ﾍﾙ!I78</f>
        <v>0.1</v>
      </c>
      <c r="J136" s="963">
        <f>[3]ﾍﾙ!J78</f>
        <v>0.12</v>
      </c>
      <c r="K136" s="963">
        <f>[3]ﾍﾙ!K78</f>
        <v>0.11</v>
      </c>
      <c r="L136" s="963">
        <f>[3]ﾍﾙ!L78</f>
        <v>0.1</v>
      </c>
      <c r="M136" s="963">
        <f>[3]ﾍﾙ!M78</f>
        <v>0.09</v>
      </c>
      <c r="N136" s="963">
        <f>[3]ﾍﾙ!N78</f>
        <v>0.1</v>
      </c>
      <c r="O136" s="963">
        <f>[3]ﾍﾙ!O78</f>
        <v>7.0000000000000007E-2</v>
      </c>
      <c r="P136" s="963">
        <f>[3]ﾍﾙ!P78</f>
        <v>7.0000000000000007E-2</v>
      </c>
      <c r="Q136" s="963">
        <f>[3]ﾍﾙ!Q78</f>
        <v>0.04</v>
      </c>
      <c r="R136" s="963">
        <f>[3]ﾍﾙ!R78</f>
        <v>0.03</v>
      </c>
      <c r="S136" s="963">
        <f>[3]ﾍﾙ!S78</f>
        <v>0.06</v>
      </c>
      <c r="V136" s="710"/>
      <c r="W136" s="762">
        <v>0.9</v>
      </c>
      <c r="X136" s="712">
        <f t="shared" si="53"/>
        <v>0</v>
      </c>
    </row>
    <row r="137" spans="2:24" ht="14.25" x14ac:dyDescent="0.15">
      <c r="B137" s="898" t="s">
        <v>87</v>
      </c>
      <c r="C137" s="899">
        <f>[3]ﾍﾙ!C79</f>
        <v>0</v>
      </c>
      <c r="D137" s="963">
        <f>[3]ﾍﾙ!D79</f>
        <v>0</v>
      </c>
      <c r="E137" s="963">
        <f>[3]ﾍﾙ!E79</f>
        <v>0</v>
      </c>
      <c r="F137" s="963">
        <f>[3]ﾍﾙ!F79</f>
        <v>0</v>
      </c>
      <c r="G137" s="963">
        <f>[3]ﾍﾙ!G79</f>
        <v>0</v>
      </c>
      <c r="H137" s="963">
        <f>[3]ﾍﾙ!H79</f>
        <v>0</v>
      </c>
      <c r="I137" s="963">
        <f>[3]ﾍﾙ!I79</f>
        <v>0</v>
      </c>
      <c r="J137" s="963">
        <f>[3]ﾍﾙ!J79</f>
        <v>0</v>
      </c>
      <c r="K137" s="963">
        <f>[3]ﾍﾙ!K79</f>
        <v>0</v>
      </c>
      <c r="L137" s="963">
        <f>[3]ﾍﾙ!L79</f>
        <v>0</v>
      </c>
      <c r="M137" s="963">
        <f>[3]ﾍﾙ!M79</f>
        <v>0</v>
      </c>
      <c r="N137" s="963">
        <f>[3]ﾍﾙ!N79</f>
        <v>0</v>
      </c>
      <c r="O137" s="963">
        <f>[3]ﾍﾙ!O79</f>
        <v>0</v>
      </c>
      <c r="P137" s="963">
        <f>[3]ﾍﾙ!P79</f>
        <v>0</v>
      </c>
      <c r="Q137" s="963">
        <f>[3]ﾍﾙ!Q79</f>
        <v>0</v>
      </c>
      <c r="R137" s="963">
        <f>[3]ﾍﾙ!R79</f>
        <v>0</v>
      </c>
      <c r="S137" s="963">
        <f>[3]ﾍﾙ!S79</f>
        <v>0</v>
      </c>
      <c r="V137" s="710"/>
      <c r="W137" s="762">
        <v>0</v>
      </c>
      <c r="X137" s="712">
        <f t="shared" si="53"/>
        <v>0</v>
      </c>
    </row>
    <row r="138" spans="2:24" ht="14.25" x14ac:dyDescent="0.15">
      <c r="B138" s="898" t="s">
        <v>88</v>
      </c>
      <c r="C138" s="899">
        <f>[3]ﾍﾙ!C80</f>
        <v>0</v>
      </c>
      <c r="D138" s="963">
        <f>[3]ﾍﾙ!D80</f>
        <v>0</v>
      </c>
      <c r="E138" s="963">
        <f>[3]ﾍﾙ!E80</f>
        <v>0</v>
      </c>
      <c r="F138" s="963">
        <f>[3]ﾍﾙ!F80</f>
        <v>0</v>
      </c>
      <c r="G138" s="963">
        <f>[3]ﾍﾙ!G80</f>
        <v>0</v>
      </c>
      <c r="H138" s="963">
        <f>[3]ﾍﾙ!H80</f>
        <v>0</v>
      </c>
      <c r="I138" s="963">
        <f>[3]ﾍﾙ!I80</f>
        <v>0</v>
      </c>
      <c r="J138" s="963">
        <f>[3]ﾍﾙ!J80</f>
        <v>0</v>
      </c>
      <c r="K138" s="963">
        <f>[3]ﾍﾙ!K80</f>
        <v>0</v>
      </c>
      <c r="L138" s="963">
        <f>[3]ﾍﾙ!L80</f>
        <v>0</v>
      </c>
      <c r="M138" s="963">
        <f>[3]ﾍﾙ!M80</f>
        <v>0</v>
      </c>
      <c r="N138" s="963">
        <f>[3]ﾍﾙ!N80</f>
        <v>0</v>
      </c>
      <c r="O138" s="963">
        <f>[3]ﾍﾙ!O80</f>
        <v>0</v>
      </c>
      <c r="P138" s="963">
        <f>[3]ﾍﾙ!P80</f>
        <v>0</v>
      </c>
      <c r="Q138" s="963">
        <f>[3]ﾍﾙ!Q80</f>
        <v>0</v>
      </c>
      <c r="R138" s="963">
        <f>[3]ﾍﾙ!R80</f>
        <v>0</v>
      </c>
      <c r="S138" s="963">
        <f>[3]ﾍﾙ!S80</f>
        <v>0</v>
      </c>
      <c r="V138" s="710"/>
      <c r="W138" s="762">
        <v>0</v>
      </c>
      <c r="X138" s="712">
        <f t="shared" si="53"/>
        <v>0</v>
      </c>
    </row>
    <row r="139" spans="2:24" ht="14.25" x14ac:dyDescent="0.15">
      <c r="B139" s="898" t="s">
        <v>89</v>
      </c>
      <c r="C139" s="899">
        <f>[3]ﾍﾙ!C81</f>
        <v>0</v>
      </c>
      <c r="D139" s="963">
        <f>[3]ﾍﾙ!D81</f>
        <v>0</v>
      </c>
      <c r="E139" s="963">
        <f>[3]ﾍﾙ!E81</f>
        <v>0</v>
      </c>
      <c r="F139" s="963">
        <f>[3]ﾍﾙ!F81</f>
        <v>0</v>
      </c>
      <c r="G139" s="963">
        <f>[3]ﾍﾙ!G81</f>
        <v>0</v>
      </c>
      <c r="H139" s="963">
        <f>[3]ﾍﾙ!H81</f>
        <v>0</v>
      </c>
      <c r="I139" s="963">
        <f>[3]ﾍﾙ!I81</f>
        <v>0</v>
      </c>
      <c r="J139" s="963">
        <f>[3]ﾍﾙ!J81</f>
        <v>0</v>
      </c>
      <c r="K139" s="963">
        <f>[3]ﾍﾙ!K81</f>
        <v>0</v>
      </c>
      <c r="L139" s="963">
        <f>[3]ﾍﾙ!L81</f>
        <v>0</v>
      </c>
      <c r="M139" s="963">
        <f>[3]ﾍﾙ!M81</f>
        <v>0</v>
      </c>
      <c r="N139" s="963">
        <f>[3]ﾍﾙ!N81</f>
        <v>0</v>
      </c>
      <c r="O139" s="963">
        <f>[3]ﾍﾙ!O81</f>
        <v>0</v>
      </c>
      <c r="P139" s="963">
        <f>[3]ﾍﾙ!P81</f>
        <v>0</v>
      </c>
      <c r="Q139" s="963">
        <f>[3]ﾍﾙ!Q81</f>
        <v>0</v>
      </c>
      <c r="R139" s="963">
        <f>[3]ﾍﾙ!R81</f>
        <v>0</v>
      </c>
      <c r="S139" s="963">
        <f>[3]ﾍﾙ!S81</f>
        <v>0</v>
      </c>
      <c r="V139" s="710"/>
      <c r="W139" s="762">
        <v>0</v>
      </c>
      <c r="X139" s="712">
        <f t="shared" si="53"/>
        <v>0</v>
      </c>
    </row>
    <row r="140" spans="2:24" ht="14.25" x14ac:dyDescent="0.15">
      <c r="B140" s="898" t="s">
        <v>90</v>
      </c>
      <c r="C140" s="899">
        <f>[3]ﾍﾙ!C82</f>
        <v>0</v>
      </c>
      <c r="D140" s="963">
        <f>[3]ﾍﾙ!D82</f>
        <v>0</v>
      </c>
      <c r="E140" s="963">
        <f>[3]ﾍﾙ!E82</f>
        <v>0</v>
      </c>
      <c r="F140" s="963">
        <f>[3]ﾍﾙ!F82</f>
        <v>0</v>
      </c>
      <c r="G140" s="963">
        <f>[3]ﾍﾙ!G82</f>
        <v>0</v>
      </c>
      <c r="H140" s="963">
        <f>[3]ﾍﾙ!H82</f>
        <v>0</v>
      </c>
      <c r="I140" s="963">
        <f>[3]ﾍﾙ!I82</f>
        <v>0</v>
      </c>
      <c r="J140" s="963">
        <f>[3]ﾍﾙ!J82</f>
        <v>0</v>
      </c>
      <c r="K140" s="963">
        <f>[3]ﾍﾙ!K82</f>
        <v>0</v>
      </c>
      <c r="L140" s="963">
        <f>[3]ﾍﾙ!L82</f>
        <v>0</v>
      </c>
      <c r="M140" s="963">
        <f>[3]ﾍﾙ!M82</f>
        <v>0</v>
      </c>
      <c r="N140" s="963">
        <f>[3]ﾍﾙ!N82</f>
        <v>0</v>
      </c>
      <c r="O140" s="963">
        <f>[3]ﾍﾙ!O82</f>
        <v>0</v>
      </c>
      <c r="P140" s="963">
        <f>[3]ﾍﾙ!P82</f>
        <v>0</v>
      </c>
      <c r="Q140" s="963">
        <f>[3]ﾍﾙ!Q82</f>
        <v>0</v>
      </c>
      <c r="R140" s="963">
        <f>[3]ﾍﾙ!R82</f>
        <v>0</v>
      </c>
      <c r="S140" s="963">
        <f>[3]ﾍﾙ!S82</f>
        <v>0</v>
      </c>
      <c r="V140" s="710"/>
      <c r="W140" s="762">
        <v>0</v>
      </c>
      <c r="X140" s="712">
        <f t="shared" si="53"/>
        <v>0</v>
      </c>
    </row>
    <row r="141" spans="2:24" ht="14.25" x14ac:dyDescent="0.15">
      <c r="B141" s="898" t="s">
        <v>91</v>
      </c>
      <c r="C141" s="899">
        <f>[3]ﾍﾙ!C83</f>
        <v>0</v>
      </c>
      <c r="D141" s="963">
        <f>[3]ﾍﾙ!D83</f>
        <v>0</v>
      </c>
      <c r="E141" s="963">
        <f>[3]ﾍﾙ!E83</f>
        <v>0</v>
      </c>
      <c r="F141" s="963">
        <f>[3]ﾍﾙ!F83</f>
        <v>0</v>
      </c>
      <c r="G141" s="963">
        <f>[3]ﾍﾙ!G83</f>
        <v>0</v>
      </c>
      <c r="H141" s="963">
        <f>[3]ﾍﾙ!H83</f>
        <v>0</v>
      </c>
      <c r="I141" s="963">
        <f>[3]ﾍﾙ!I83</f>
        <v>0</v>
      </c>
      <c r="J141" s="963">
        <f>[3]ﾍﾙ!J83</f>
        <v>0</v>
      </c>
      <c r="K141" s="963">
        <f>[3]ﾍﾙ!K83</f>
        <v>0</v>
      </c>
      <c r="L141" s="963">
        <f>[3]ﾍﾙ!L83</f>
        <v>0</v>
      </c>
      <c r="M141" s="963">
        <f>[3]ﾍﾙ!M83</f>
        <v>0</v>
      </c>
      <c r="N141" s="963">
        <f>[3]ﾍﾙ!N83</f>
        <v>0</v>
      </c>
      <c r="O141" s="963">
        <f>[3]ﾍﾙ!O83</f>
        <v>0</v>
      </c>
      <c r="P141" s="963">
        <f>[3]ﾍﾙ!P83</f>
        <v>0</v>
      </c>
      <c r="Q141" s="963">
        <f>[3]ﾍﾙ!Q83</f>
        <v>0</v>
      </c>
      <c r="R141" s="963">
        <f>[3]ﾍﾙ!R83</f>
        <v>0</v>
      </c>
      <c r="S141" s="963">
        <f>[3]ﾍﾙ!S83</f>
        <v>0</v>
      </c>
      <c r="V141" s="710"/>
      <c r="W141" s="762">
        <v>0</v>
      </c>
      <c r="X141" s="712">
        <f t="shared" si="53"/>
        <v>0</v>
      </c>
    </row>
    <row r="142" spans="2:24" ht="14.25" x14ac:dyDescent="0.15">
      <c r="B142" s="898" t="s">
        <v>92</v>
      </c>
      <c r="C142" s="899">
        <f>[3]ﾍﾙ!C84</f>
        <v>0</v>
      </c>
      <c r="D142" s="963">
        <f>[3]ﾍﾙ!D84</f>
        <v>0</v>
      </c>
      <c r="E142" s="963">
        <f>[3]ﾍﾙ!E84</f>
        <v>0</v>
      </c>
      <c r="F142" s="963">
        <f>[3]ﾍﾙ!F84</f>
        <v>0</v>
      </c>
      <c r="G142" s="963">
        <f>[3]ﾍﾙ!G84</f>
        <v>0</v>
      </c>
      <c r="H142" s="963">
        <f>[3]ﾍﾙ!H84</f>
        <v>0</v>
      </c>
      <c r="I142" s="963">
        <f>[3]ﾍﾙ!I84</f>
        <v>0</v>
      </c>
      <c r="J142" s="963">
        <f>[3]ﾍﾙ!J84</f>
        <v>0</v>
      </c>
      <c r="K142" s="963">
        <f>[3]ﾍﾙ!K84</f>
        <v>0</v>
      </c>
      <c r="L142" s="963">
        <f>[3]ﾍﾙ!L84</f>
        <v>0</v>
      </c>
      <c r="M142" s="963">
        <f>[3]ﾍﾙ!M84</f>
        <v>0</v>
      </c>
      <c r="N142" s="963">
        <f>[3]ﾍﾙ!N84</f>
        <v>0</v>
      </c>
      <c r="O142" s="963">
        <f>[3]ﾍﾙ!O84</f>
        <v>0</v>
      </c>
      <c r="P142" s="963">
        <f>[3]ﾍﾙ!P84</f>
        <v>0</v>
      </c>
      <c r="Q142" s="963">
        <f>[3]ﾍﾙ!Q84</f>
        <v>0</v>
      </c>
      <c r="R142" s="963">
        <f>[3]ﾍﾙ!R84</f>
        <v>0</v>
      </c>
      <c r="S142" s="963">
        <f>[3]ﾍﾙ!S84</f>
        <v>0</v>
      </c>
      <c r="V142" s="710"/>
      <c r="W142" s="762">
        <v>0</v>
      </c>
      <c r="X142" s="712">
        <f t="shared" si="53"/>
        <v>0</v>
      </c>
    </row>
    <row r="143" spans="2:24" ht="15" thickBot="1" x14ac:dyDescent="0.2">
      <c r="B143" s="898" t="s">
        <v>93</v>
      </c>
      <c r="C143" s="899">
        <f>[3]ﾍﾙ!C85</f>
        <v>0</v>
      </c>
      <c r="D143" s="963">
        <f>[3]ﾍﾙ!D85</f>
        <v>0</v>
      </c>
      <c r="E143" s="963">
        <f>[3]ﾍﾙ!E85</f>
        <v>0</v>
      </c>
      <c r="F143" s="963">
        <f>[3]ﾍﾙ!F85</f>
        <v>0</v>
      </c>
      <c r="G143" s="963">
        <f>[3]ﾍﾙ!G85</f>
        <v>0</v>
      </c>
      <c r="H143" s="963">
        <f>[3]ﾍﾙ!H85</f>
        <v>0</v>
      </c>
      <c r="I143" s="963">
        <f>[3]ﾍﾙ!I85</f>
        <v>0</v>
      </c>
      <c r="J143" s="963">
        <f>[3]ﾍﾙ!J85</f>
        <v>0</v>
      </c>
      <c r="K143" s="963">
        <f>[3]ﾍﾙ!K85</f>
        <v>0</v>
      </c>
      <c r="L143" s="963">
        <f>[3]ﾍﾙ!L85</f>
        <v>0</v>
      </c>
      <c r="M143" s="963">
        <f>[3]ﾍﾙ!M85</f>
        <v>0</v>
      </c>
      <c r="N143" s="963">
        <f>[3]ﾍﾙ!N85</f>
        <v>0</v>
      </c>
      <c r="O143" s="963">
        <f>[3]ﾍﾙ!O85</f>
        <v>0</v>
      </c>
      <c r="P143" s="963">
        <f>[3]ﾍﾙ!P85</f>
        <v>0</v>
      </c>
      <c r="Q143" s="963">
        <f>[3]ﾍﾙ!Q85</f>
        <v>0</v>
      </c>
      <c r="R143" s="963">
        <f>[3]ﾍﾙ!R85</f>
        <v>0</v>
      </c>
      <c r="S143" s="963">
        <f>[3]ﾍﾙ!S85</f>
        <v>0</v>
      </c>
      <c r="V143" s="711"/>
      <c r="W143" s="762">
        <v>0</v>
      </c>
      <c r="X143" s="712">
        <f t="shared" si="53"/>
        <v>0</v>
      </c>
    </row>
    <row r="144" spans="2:24" ht="14.25" x14ac:dyDescent="0.15">
      <c r="B144" s="898" t="s">
        <v>39</v>
      </c>
      <c r="C144" s="904">
        <f t="shared" ref="C144" si="54">SUM(C132:C143)</f>
        <v>4.59</v>
      </c>
      <c r="D144" s="899">
        <f>[3]ﾍﾙ!D86</f>
        <v>0</v>
      </c>
      <c r="E144" s="899">
        <f>[3]ﾍﾙ!E86</f>
        <v>0</v>
      </c>
      <c r="F144" s="899">
        <f>[3]ﾍﾙ!F86</f>
        <v>0</v>
      </c>
      <c r="G144" s="899">
        <f>[3]ﾍﾙ!G86</f>
        <v>0</v>
      </c>
      <c r="H144" s="899">
        <f>[3]ﾍﾙ!H86</f>
        <v>0.12000000000000001</v>
      </c>
      <c r="I144" s="899">
        <f>[3]ﾍﾙ!I86</f>
        <v>0.55000000000000004</v>
      </c>
      <c r="J144" s="899">
        <f>[3]ﾍﾙ!J86</f>
        <v>0.6</v>
      </c>
      <c r="K144" s="899">
        <f>[3]ﾍﾙ!K86</f>
        <v>0.59</v>
      </c>
      <c r="L144" s="899">
        <f>[3]ﾍﾙ!L86</f>
        <v>0.5</v>
      </c>
      <c r="M144" s="899">
        <f>[3]ﾍﾙ!M86</f>
        <v>0.44000000000000006</v>
      </c>
      <c r="N144" s="899">
        <f>[3]ﾍﾙ!N86</f>
        <v>0.45000000000000007</v>
      </c>
      <c r="O144" s="899">
        <f>[3]ﾍﾙ!O86</f>
        <v>0.39</v>
      </c>
      <c r="P144" s="899">
        <f>[3]ﾍﾙ!P86</f>
        <v>0.31</v>
      </c>
      <c r="Q144" s="899">
        <f>[3]ﾍﾙ!Q86</f>
        <v>0.2</v>
      </c>
      <c r="R144" s="899">
        <f>[3]ﾍﾙ!R86</f>
        <v>0.15</v>
      </c>
      <c r="S144" s="899">
        <f>[3]ﾍﾙ!S86</f>
        <v>0.28000000000000003</v>
      </c>
    </row>
    <row r="145" spans="2:23" ht="14.25" x14ac:dyDescent="0.15">
      <c r="B145" s="898" t="s">
        <v>66</v>
      </c>
      <c r="C145" s="905">
        <f>C144/C144</f>
        <v>1</v>
      </c>
      <c r="D145" s="905">
        <f>D144/C144</f>
        <v>0</v>
      </c>
      <c r="E145" s="905">
        <f>E144/C144</f>
        <v>0</v>
      </c>
      <c r="F145" s="905">
        <f>F144/C144</f>
        <v>0</v>
      </c>
      <c r="G145" s="905">
        <f>G144/C144</f>
        <v>0</v>
      </c>
      <c r="H145" s="905">
        <f>H144/C144</f>
        <v>2.6143790849673207E-2</v>
      </c>
      <c r="I145" s="905">
        <f>I144/C144</f>
        <v>0.11982570806100219</v>
      </c>
      <c r="J145" s="905">
        <f>J144/C144</f>
        <v>0.13071895424836602</v>
      </c>
      <c r="K145" s="905">
        <f>K144/C144</f>
        <v>0.12854030501089325</v>
      </c>
      <c r="L145" s="905">
        <f>L144/C144</f>
        <v>0.10893246187363835</v>
      </c>
      <c r="M145" s="905">
        <f>M144/C144</f>
        <v>9.5860566448801754E-2</v>
      </c>
      <c r="N145" s="905">
        <f>N144/C144</f>
        <v>9.8039215686274522E-2</v>
      </c>
      <c r="O145" s="905">
        <f>O144/C144</f>
        <v>8.4967320261437912E-2</v>
      </c>
      <c r="P145" s="905">
        <f>P144/C144</f>
        <v>6.7538126361655779E-2</v>
      </c>
      <c r="Q145" s="905">
        <f>Q144/C144</f>
        <v>4.357298474945534E-2</v>
      </c>
      <c r="R145" s="905">
        <f>R144/C144</f>
        <v>3.2679738562091505E-2</v>
      </c>
      <c r="S145" s="905">
        <f>S144/C144</f>
        <v>6.100217864923748E-2</v>
      </c>
    </row>
    <row r="147" spans="2:23" ht="18.75" x14ac:dyDescent="0.15">
      <c r="B147" s="98" t="str">
        <f>B3</f>
        <v>令和8年　</v>
      </c>
      <c r="C147" t="s">
        <v>220</v>
      </c>
    </row>
    <row r="148" spans="2:23" ht="60" x14ac:dyDescent="0.15">
      <c r="B148" s="870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.25" x14ac:dyDescent="0.15">
      <c r="B149" s="874" t="s">
        <v>82</v>
      </c>
      <c r="C149" s="875">
        <f>[3]ﾍﾙ!C4</f>
        <v>342</v>
      </c>
      <c r="D149" s="138">
        <f>[3]ﾍﾙ!D4</f>
        <v>0</v>
      </c>
      <c r="E149" s="138">
        <f>[3]ﾍﾙ!E4</f>
        <v>0</v>
      </c>
      <c r="F149" s="138">
        <f>[3]ﾍﾙ!F4</f>
        <v>0</v>
      </c>
      <c r="G149" s="138">
        <f>[3]ﾍﾙ!G4</f>
        <v>1</v>
      </c>
      <c r="H149" s="138">
        <f>[3]ﾍﾙ!H4</f>
        <v>7</v>
      </c>
      <c r="I149" s="138">
        <f>[3]ﾍﾙ!I4</f>
        <v>31</v>
      </c>
      <c r="J149" s="138">
        <f>[3]ﾍﾙ!J4</f>
        <v>34</v>
      </c>
      <c r="K149" s="138">
        <f>[3]ﾍﾙ!K4</f>
        <v>51</v>
      </c>
      <c r="L149" s="138">
        <f>[3]ﾍﾙ!L4</f>
        <v>36</v>
      </c>
      <c r="M149" s="138">
        <f>[3]ﾍﾙ!M4</f>
        <v>41</v>
      </c>
      <c r="N149" s="138">
        <f>[3]ﾍﾙ!N4</f>
        <v>36</v>
      </c>
      <c r="O149" s="138">
        <f>[3]ﾍﾙ!O4</f>
        <v>39</v>
      </c>
      <c r="P149" s="138">
        <f>[3]ﾍﾙ!P4</f>
        <v>30</v>
      </c>
      <c r="Q149" s="138">
        <f>[3]ﾍﾙ!Q4</f>
        <v>17</v>
      </c>
      <c r="R149" s="138">
        <f>[3]ﾍﾙ!R4</f>
        <v>6</v>
      </c>
      <c r="S149" s="138">
        <f>[3]ﾍﾙ!S4</f>
        <v>13</v>
      </c>
      <c r="V149">
        <f>'保健所別（令和8年）'!$D$121</f>
        <v>342</v>
      </c>
      <c r="W149">
        <f>C149-V149</f>
        <v>0</v>
      </c>
    </row>
    <row r="150" spans="2:23" ht="14.25" x14ac:dyDescent="0.15">
      <c r="B150" s="874" t="s">
        <v>83</v>
      </c>
      <c r="C150" s="875">
        <f>[3]ﾍﾙ!C5</f>
        <v>324</v>
      </c>
      <c r="D150" s="138">
        <f>[3]ﾍﾙ!D5</f>
        <v>0</v>
      </c>
      <c r="E150" s="138">
        <f>[3]ﾍﾙ!E5</f>
        <v>0</v>
      </c>
      <c r="F150" s="138">
        <f>[3]ﾍﾙ!F5</f>
        <v>0</v>
      </c>
      <c r="G150" s="138">
        <f>[3]ﾍﾙ!G5</f>
        <v>0</v>
      </c>
      <c r="H150" s="138">
        <f>[3]ﾍﾙ!H5</f>
        <v>8</v>
      </c>
      <c r="I150" s="138">
        <f>[3]ﾍﾙ!I5</f>
        <v>32</v>
      </c>
      <c r="J150" s="138">
        <f>[3]ﾍﾙ!J5</f>
        <v>44</v>
      </c>
      <c r="K150" s="138">
        <f>[3]ﾍﾙ!K5</f>
        <v>41</v>
      </c>
      <c r="L150" s="138">
        <f>[3]ﾍﾙ!L5</f>
        <v>36</v>
      </c>
      <c r="M150" s="138">
        <f>[3]ﾍﾙ!M5</f>
        <v>40</v>
      </c>
      <c r="N150" s="138">
        <f>[3]ﾍﾙ!N5</f>
        <v>37</v>
      </c>
      <c r="O150" s="138">
        <f>[3]ﾍﾙ!O5</f>
        <v>25</v>
      </c>
      <c r="P150" s="138">
        <f>[3]ﾍﾙ!P5</f>
        <v>21</v>
      </c>
      <c r="Q150" s="138">
        <f>[3]ﾍﾙ!Q5</f>
        <v>14</v>
      </c>
      <c r="R150" s="138">
        <f>[3]ﾍﾙ!R5</f>
        <v>9</v>
      </c>
      <c r="S150" s="138">
        <f>[3]ﾍﾙ!S5</f>
        <v>17</v>
      </c>
      <c r="V150" s="641">
        <f>'保健所別（令和8年）'!$E$121</f>
        <v>324</v>
      </c>
      <c r="W150">
        <f t="shared" ref="W150:W161" si="55">C150-V150</f>
        <v>0</v>
      </c>
    </row>
    <row r="151" spans="2:23" ht="14.25" x14ac:dyDescent="0.15">
      <c r="B151" s="874" t="s">
        <v>84</v>
      </c>
      <c r="C151" s="875">
        <f>[3]ﾍﾙ!C6</f>
        <v>366</v>
      </c>
      <c r="D151" s="138">
        <f>[3]ﾍﾙ!D6</f>
        <v>0</v>
      </c>
      <c r="E151" s="138">
        <f>[3]ﾍﾙ!E6</f>
        <v>0</v>
      </c>
      <c r="F151" s="138">
        <f>[3]ﾍﾙ!F6</f>
        <v>0</v>
      </c>
      <c r="G151" s="138">
        <f>[3]ﾍﾙ!G6</f>
        <v>0</v>
      </c>
      <c r="H151" s="138">
        <f>[3]ﾍﾙ!H6</f>
        <v>4</v>
      </c>
      <c r="I151" s="138">
        <f>[3]ﾍﾙ!I6</f>
        <v>36</v>
      </c>
      <c r="J151" s="138">
        <f>[3]ﾍﾙ!J6</f>
        <v>46</v>
      </c>
      <c r="K151" s="138">
        <f>[3]ﾍﾙ!K6</f>
        <v>48</v>
      </c>
      <c r="L151" s="138">
        <f>[3]ﾍﾙ!L6</f>
        <v>37</v>
      </c>
      <c r="M151" s="138">
        <f>[3]ﾍﾙ!M6</f>
        <v>37</v>
      </c>
      <c r="N151" s="138">
        <f>[3]ﾍﾙ!N6</f>
        <v>49</v>
      </c>
      <c r="O151" s="138">
        <f>[3]ﾍﾙ!O6</f>
        <v>38</v>
      </c>
      <c r="P151" s="138">
        <f>[3]ﾍﾙ!P6</f>
        <v>23</v>
      </c>
      <c r="Q151" s="138">
        <f>[3]ﾍﾙ!Q6</f>
        <v>12</v>
      </c>
      <c r="R151" s="138">
        <f>[3]ﾍﾙ!R6</f>
        <v>12</v>
      </c>
      <c r="S151" s="138">
        <f>[3]ﾍﾙ!S6</f>
        <v>24</v>
      </c>
      <c r="V151" s="641">
        <f>'保健所別（令和8年）'!$F$121</f>
        <v>366</v>
      </c>
      <c r="W151">
        <f t="shared" si="55"/>
        <v>0</v>
      </c>
    </row>
    <row r="152" spans="2:23" ht="14.25" x14ac:dyDescent="0.15">
      <c r="B152" s="874" t="s">
        <v>85</v>
      </c>
      <c r="C152" s="875">
        <f>[3]ﾍﾙ!C7</f>
        <v>369</v>
      </c>
      <c r="D152" s="138">
        <f>[3]ﾍﾙ!D7</f>
        <v>0</v>
      </c>
      <c r="E152" s="138">
        <f>[3]ﾍﾙ!E7</f>
        <v>0</v>
      </c>
      <c r="F152" s="138">
        <f>[3]ﾍﾙ!F7</f>
        <v>0</v>
      </c>
      <c r="G152" s="138">
        <f>[3]ﾍﾙ!G7</f>
        <v>0</v>
      </c>
      <c r="H152" s="138">
        <f>[3]ﾍﾙ!H7</f>
        <v>5</v>
      </c>
      <c r="I152" s="138">
        <f>[3]ﾍﾙ!I7</f>
        <v>42</v>
      </c>
      <c r="J152" s="138">
        <f>[3]ﾍﾙ!J7</f>
        <v>41</v>
      </c>
      <c r="K152" s="138">
        <f>[3]ﾍﾙ!K7</f>
        <v>45</v>
      </c>
      <c r="L152" s="138">
        <f>[3]ﾍﾙ!L7</f>
        <v>34</v>
      </c>
      <c r="M152" s="138">
        <f>[3]ﾍﾙ!M7</f>
        <v>42</v>
      </c>
      <c r="N152" s="138">
        <f>[3]ﾍﾙ!N7</f>
        <v>34</v>
      </c>
      <c r="O152" s="138">
        <f>[3]ﾍﾙ!O7</f>
        <v>33</v>
      </c>
      <c r="P152" s="138">
        <f>[3]ﾍﾙ!P7</f>
        <v>32</v>
      </c>
      <c r="Q152" s="138">
        <f>[3]ﾍﾙ!Q7</f>
        <v>23</v>
      </c>
      <c r="R152" s="138">
        <f>[3]ﾍﾙ!R7</f>
        <v>17</v>
      </c>
      <c r="S152" s="138">
        <f>[3]ﾍﾙ!S7</f>
        <v>21</v>
      </c>
      <c r="V152" s="641">
        <f>'保健所別（令和8年）'!$G$121</f>
        <v>369</v>
      </c>
      <c r="W152">
        <f t="shared" si="55"/>
        <v>0</v>
      </c>
    </row>
    <row r="153" spans="2:23" ht="14.25" x14ac:dyDescent="0.15">
      <c r="B153" s="874" t="s">
        <v>86</v>
      </c>
      <c r="C153" s="875">
        <f>[3]ﾍﾙ!C8</f>
        <v>334</v>
      </c>
      <c r="D153" s="138">
        <f>[3]ﾍﾙ!D8</f>
        <v>0</v>
      </c>
      <c r="E153" s="138">
        <f>[3]ﾍﾙ!E8</f>
        <v>0</v>
      </c>
      <c r="F153" s="138">
        <f>[3]ﾍﾙ!F8</f>
        <v>0</v>
      </c>
      <c r="G153" s="138">
        <f>[3]ﾍﾙ!G8</f>
        <v>0</v>
      </c>
      <c r="H153" s="138">
        <f>[3]ﾍﾙ!H8</f>
        <v>3</v>
      </c>
      <c r="I153" s="138">
        <f>[3]ﾍﾙ!I8</f>
        <v>29</v>
      </c>
      <c r="J153" s="138">
        <f>[3]ﾍﾙ!J8</f>
        <v>36</v>
      </c>
      <c r="K153" s="138">
        <f>[3]ﾍﾙ!K8</f>
        <v>36</v>
      </c>
      <c r="L153" s="138">
        <f>[3]ﾍﾙ!L8</f>
        <v>39</v>
      </c>
      <c r="M153" s="138">
        <f>[3]ﾍﾙ!M8</f>
        <v>36</v>
      </c>
      <c r="N153" s="138">
        <f>[3]ﾍﾙ!N8</f>
        <v>52</v>
      </c>
      <c r="O153" s="138">
        <f>[3]ﾍﾙ!O8</f>
        <v>31</v>
      </c>
      <c r="P153" s="138">
        <f>[3]ﾍﾙ!P8</f>
        <v>27</v>
      </c>
      <c r="Q153" s="138">
        <f>[3]ﾍﾙ!Q8</f>
        <v>18</v>
      </c>
      <c r="R153" s="138">
        <f>[3]ﾍﾙ!R8</f>
        <v>10</v>
      </c>
      <c r="S153" s="138">
        <f>[3]ﾍﾙ!S8</f>
        <v>17</v>
      </c>
      <c r="V153" s="641">
        <f>'保健所別（令和8年）'!$H$121</f>
        <v>334</v>
      </c>
      <c r="W153">
        <f t="shared" si="55"/>
        <v>0</v>
      </c>
    </row>
    <row r="154" spans="2:23" ht="14.25" x14ac:dyDescent="0.15">
      <c r="B154" s="874" t="s">
        <v>87</v>
      </c>
      <c r="C154" s="875">
        <f>[3]ﾍﾙ!C9</f>
        <v>0</v>
      </c>
      <c r="D154" s="138">
        <f>[3]ﾍﾙ!D9</f>
        <v>0</v>
      </c>
      <c r="E154" s="138">
        <f>[3]ﾍﾙ!E9</f>
        <v>0</v>
      </c>
      <c r="F154" s="138">
        <f>[3]ﾍﾙ!F9</f>
        <v>0</v>
      </c>
      <c r="G154" s="138">
        <f>[3]ﾍﾙ!G9</f>
        <v>0</v>
      </c>
      <c r="H154" s="138">
        <f>[3]ﾍﾙ!H9</f>
        <v>0</v>
      </c>
      <c r="I154" s="138">
        <f>[3]ﾍﾙ!I9</f>
        <v>0</v>
      </c>
      <c r="J154" s="138">
        <f>[3]ﾍﾙ!J9</f>
        <v>0</v>
      </c>
      <c r="K154" s="138">
        <f>[3]ﾍﾙ!K9</f>
        <v>0</v>
      </c>
      <c r="L154" s="138">
        <f>[3]ﾍﾙ!L9</f>
        <v>0</v>
      </c>
      <c r="M154" s="138">
        <f>[3]ﾍﾙ!M9</f>
        <v>0</v>
      </c>
      <c r="N154" s="138">
        <f>[3]ﾍﾙ!N9</f>
        <v>0</v>
      </c>
      <c r="O154" s="138">
        <f>[3]ﾍﾙ!O9</f>
        <v>0</v>
      </c>
      <c r="P154" s="138">
        <f>[3]ﾍﾙ!P9</f>
        <v>0</v>
      </c>
      <c r="Q154" s="138">
        <f>[3]ﾍﾙ!Q9</f>
        <v>0</v>
      </c>
      <c r="R154" s="138">
        <f>[3]ﾍﾙ!R9</f>
        <v>0</v>
      </c>
      <c r="S154" s="138">
        <f>[3]ﾍﾙ!S9</f>
        <v>0</v>
      </c>
      <c r="V154" s="641">
        <f>'保健所別（令和8年）'!$I$121</f>
        <v>0</v>
      </c>
      <c r="W154">
        <f t="shared" si="55"/>
        <v>0</v>
      </c>
    </row>
    <row r="155" spans="2:23" ht="14.25" x14ac:dyDescent="0.15">
      <c r="B155" s="874" t="s">
        <v>88</v>
      </c>
      <c r="C155" s="875">
        <f>[3]ﾍﾙ!C10</f>
        <v>0</v>
      </c>
      <c r="D155" s="138">
        <f>[3]ﾍﾙ!D10</f>
        <v>0</v>
      </c>
      <c r="E155" s="138">
        <f>[3]ﾍﾙ!E10</f>
        <v>0</v>
      </c>
      <c r="F155" s="138">
        <f>[3]ﾍﾙ!F10</f>
        <v>0</v>
      </c>
      <c r="G155" s="138">
        <f>[3]ﾍﾙ!G10</f>
        <v>0</v>
      </c>
      <c r="H155" s="138">
        <f>[3]ﾍﾙ!H10</f>
        <v>0</v>
      </c>
      <c r="I155" s="138">
        <f>[3]ﾍﾙ!I10</f>
        <v>0</v>
      </c>
      <c r="J155" s="138">
        <f>[3]ﾍﾙ!J10</f>
        <v>0</v>
      </c>
      <c r="K155" s="138">
        <f>[3]ﾍﾙ!K10</f>
        <v>0</v>
      </c>
      <c r="L155" s="138">
        <f>[3]ﾍﾙ!L10</f>
        <v>0</v>
      </c>
      <c r="M155" s="138">
        <f>[3]ﾍﾙ!M10</f>
        <v>0</v>
      </c>
      <c r="N155" s="138">
        <f>[3]ﾍﾙ!N10</f>
        <v>0</v>
      </c>
      <c r="O155" s="138">
        <f>[3]ﾍﾙ!O10</f>
        <v>0</v>
      </c>
      <c r="P155" s="138">
        <f>[3]ﾍﾙ!P10</f>
        <v>0</v>
      </c>
      <c r="Q155" s="138">
        <f>[3]ﾍﾙ!Q10</f>
        <v>0</v>
      </c>
      <c r="R155" s="138">
        <f>[3]ﾍﾙ!R10</f>
        <v>0</v>
      </c>
      <c r="S155" s="138">
        <f>[3]ﾍﾙ!S10</f>
        <v>0</v>
      </c>
      <c r="V155" s="641">
        <f>'保健所別（令和8年）'!$J$121</f>
        <v>0</v>
      </c>
      <c r="W155">
        <f t="shared" si="55"/>
        <v>0</v>
      </c>
    </row>
    <row r="156" spans="2:23" ht="14.25" x14ac:dyDescent="0.15">
      <c r="B156" s="874" t="s">
        <v>89</v>
      </c>
      <c r="C156" s="875">
        <f>[3]ﾍﾙ!C11</f>
        <v>0</v>
      </c>
      <c r="D156" s="138">
        <f>[3]ﾍﾙ!D11</f>
        <v>0</v>
      </c>
      <c r="E156" s="138">
        <f>[3]ﾍﾙ!E11</f>
        <v>0</v>
      </c>
      <c r="F156" s="138">
        <f>[3]ﾍﾙ!F11</f>
        <v>0</v>
      </c>
      <c r="G156" s="138">
        <f>[3]ﾍﾙ!G11</f>
        <v>0</v>
      </c>
      <c r="H156" s="138">
        <f>[3]ﾍﾙ!H11</f>
        <v>0</v>
      </c>
      <c r="I156" s="138">
        <f>[3]ﾍﾙ!I11</f>
        <v>0</v>
      </c>
      <c r="J156" s="138">
        <f>[3]ﾍﾙ!J11</f>
        <v>0</v>
      </c>
      <c r="K156" s="138">
        <f>[3]ﾍﾙ!K11</f>
        <v>0</v>
      </c>
      <c r="L156" s="138">
        <f>[3]ﾍﾙ!L11</f>
        <v>0</v>
      </c>
      <c r="M156" s="138">
        <f>[3]ﾍﾙ!M11</f>
        <v>0</v>
      </c>
      <c r="N156" s="138">
        <f>[3]ﾍﾙ!N11</f>
        <v>0</v>
      </c>
      <c r="O156" s="138">
        <f>[3]ﾍﾙ!O11</f>
        <v>0</v>
      </c>
      <c r="P156" s="138">
        <f>[3]ﾍﾙ!P11</f>
        <v>0</v>
      </c>
      <c r="Q156" s="138">
        <f>[3]ﾍﾙ!Q11</f>
        <v>0</v>
      </c>
      <c r="R156" s="138">
        <f>[3]ﾍﾙ!R11</f>
        <v>0</v>
      </c>
      <c r="S156" s="138">
        <f>[3]ﾍﾙ!S11</f>
        <v>0</v>
      </c>
      <c r="V156" s="641">
        <f>'保健所別（令和8年）'!$K$121</f>
        <v>0</v>
      </c>
      <c r="W156">
        <f t="shared" si="55"/>
        <v>0</v>
      </c>
    </row>
    <row r="157" spans="2:23" ht="14.25" x14ac:dyDescent="0.15">
      <c r="B157" s="874" t="s">
        <v>90</v>
      </c>
      <c r="C157" s="875">
        <f>[3]ﾍﾙ!C12</f>
        <v>0</v>
      </c>
      <c r="D157" s="138">
        <f>[3]ﾍﾙ!D12</f>
        <v>0</v>
      </c>
      <c r="E157" s="138">
        <f>[3]ﾍﾙ!E12</f>
        <v>0</v>
      </c>
      <c r="F157" s="138">
        <f>[3]ﾍﾙ!F12</f>
        <v>0</v>
      </c>
      <c r="G157" s="138">
        <f>[3]ﾍﾙ!G12</f>
        <v>0</v>
      </c>
      <c r="H157" s="138">
        <f>[3]ﾍﾙ!H12</f>
        <v>0</v>
      </c>
      <c r="I157" s="138">
        <f>[3]ﾍﾙ!I12</f>
        <v>0</v>
      </c>
      <c r="J157" s="138">
        <f>[3]ﾍﾙ!J12</f>
        <v>0</v>
      </c>
      <c r="K157" s="138">
        <f>[3]ﾍﾙ!K12</f>
        <v>0</v>
      </c>
      <c r="L157" s="138">
        <f>[3]ﾍﾙ!L12</f>
        <v>0</v>
      </c>
      <c r="M157" s="138">
        <f>[3]ﾍﾙ!M12</f>
        <v>0</v>
      </c>
      <c r="N157" s="138">
        <f>[3]ﾍﾙ!N12</f>
        <v>0</v>
      </c>
      <c r="O157" s="138">
        <f>[3]ﾍﾙ!O12</f>
        <v>0</v>
      </c>
      <c r="P157" s="138">
        <f>[3]ﾍﾙ!P12</f>
        <v>0</v>
      </c>
      <c r="Q157" s="138">
        <f>[3]ﾍﾙ!Q12</f>
        <v>0</v>
      </c>
      <c r="R157" s="138">
        <f>[3]ﾍﾙ!R12</f>
        <v>0</v>
      </c>
      <c r="S157" s="138">
        <f>[3]ﾍﾙ!S12</f>
        <v>0</v>
      </c>
      <c r="V157" s="641">
        <f>'保健所別（令和8年）'!$L$121</f>
        <v>0</v>
      </c>
      <c r="W157">
        <f t="shared" si="55"/>
        <v>0</v>
      </c>
    </row>
    <row r="158" spans="2:23" ht="14.25" x14ac:dyDescent="0.15">
      <c r="B158" s="874" t="s">
        <v>91</v>
      </c>
      <c r="C158" s="875">
        <f>[3]ﾍﾙ!C13</f>
        <v>0</v>
      </c>
      <c r="D158" s="138">
        <f>[3]ﾍﾙ!D13</f>
        <v>0</v>
      </c>
      <c r="E158" s="138">
        <f>[3]ﾍﾙ!E13</f>
        <v>0</v>
      </c>
      <c r="F158" s="138">
        <f>[3]ﾍﾙ!F13</f>
        <v>0</v>
      </c>
      <c r="G158" s="138">
        <f>[3]ﾍﾙ!G13</f>
        <v>0</v>
      </c>
      <c r="H158" s="138">
        <f>[3]ﾍﾙ!H13</f>
        <v>0</v>
      </c>
      <c r="I158" s="138">
        <f>[3]ﾍﾙ!I13</f>
        <v>0</v>
      </c>
      <c r="J158" s="138">
        <f>[3]ﾍﾙ!J13</f>
        <v>0</v>
      </c>
      <c r="K158" s="138">
        <f>[3]ﾍﾙ!K13</f>
        <v>0</v>
      </c>
      <c r="L158" s="138">
        <f>[3]ﾍﾙ!L13</f>
        <v>0</v>
      </c>
      <c r="M158" s="138">
        <f>[3]ﾍﾙ!M13</f>
        <v>0</v>
      </c>
      <c r="N158" s="138">
        <f>[3]ﾍﾙ!N13</f>
        <v>0</v>
      </c>
      <c r="O158" s="138">
        <f>[3]ﾍﾙ!O13</f>
        <v>0</v>
      </c>
      <c r="P158" s="138">
        <f>[3]ﾍﾙ!P13</f>
        <v>0</v>
      </c>
      <c r="Q158" s="138">
        <f>[3]ﾍﾙ!Q13</f>
        <v>0</v>
      </c>
      <c r="R158" s="138">
        <f>[3]ﾍﾙ!R13</f>
        <v>0</v>
      </c>
      <c r="S158" s="138">
        <f>[3]ﾍﾙ!S13</f>
        <v>0</v>
      </c>
      <c r="V158" s="641">
        <f>'保健所別（令和8年）'!$M$121</f>
        <v>0</v>
      </c>
      <c r="W158">
        <f t="shared" si="55"/>
        <v>0</v>
      </c>
    </row>
    <row r="159" spans="2:23" ht="14.25" x14ac:dyDescent="0.15">
      <c r="B159" s="874" t="s">
        <v>92</v>
      </c>
      <c r="C159" s="875">
        <f>[3]ﾍﾙ!C14</f>
        <v>0</v>
      </c>
      <c r="D159" s="138">
        <f>[3]ﾍﾙ!D14</f>
        <v>0</v>
      </c>
      <c r="E159" s="138">
        <f>[3]ﾍﾙ!E14</f>
        <v>0</v>
      </c>
      <c r="F159" s="138">
        <f>[3]ﾍﾙ!F14</f>
        <v>0</v>
      </c>
      <c r="G159" s="138">
        <f>[3]ﾍﾙ!G14</f>
        <v>0</v>
      </c>
      <c r="H159" s="138">
        <f>[3]ﾍﾙ!H14</f>
        <v>0</v>
      </c>
      <c r="I159" s="138">
        <f>[3]ﾍﾙ!I14</f>
        <v>0</v>
      </c>
      <c r="J159" s="138">
        <f>[3]ﾍﾙ!J14</f>
        <v>0</v>
      </c>
      <c r="K159" s="138">
        <f>[3]ﾍﾙ!K14</f>
        <v>0</v>
      </c>
      <c r="L159" s="138">
        <f>[3]ﾍﾙ!L14</f>
        <v>0</v>
      </c>
      <c r="M159" s="138">
        <f>[3]ﾍﾙ!M14</f>
        <v>0</v>
      </c>
      <c r="N159" s="138">
        <f>[3]ﾍﾙ!N14</f>
        <v>0</v>
      </c>
      <c r="O159" s="138">
        <f>[3]ﾍﾙ!O14</f>
        <v>0</v>
      </c>
      <c r="P159" s="138">
        <f>[3]ﾍﾙ!P14</f>
        <v>0</v>
      </c>
      <c r="Q159" s="138">
        <f>[3]ﾍﾙ!Q14</f>
        <v>0</v>
      </c>
      <c r="R159" s="138">
        <f>[3]ﾍﾙ!R14</f>
        <v>0</v>
      </c>
      <c r="S159" s="138">
        <f>[3]ﾍﾙ!S14</f>
        <v>0</v>
      </c>
      <c r="V159" s="641">
        <f>'保健所別（令和8年）'!$N$121</f>
        <v>0</v>
      </c>
      <c r="W159">
        <f t="shared" si="55"/>
        <v>0</v>
      </c>
    </row>
    <row r="160" spans="2:23" ht="14.25" x14ac:dyDescent="0.15">
      <c r="B160" s="874" t="s">
        <v>93</v>
      </c>
      <c r="C160" s="875">
        <f>[3]ﾍﾙ!C15</f>
        <v>0</v>
      </c>
      <c r="D160" s="138">
        <f>[3]ﾍﾙ!D15</f>
        <v>0</v>
      </c>
      <c r="E160" s="138">
        <f>[3]ﾍﾙ!E15</f>
        <v>0</v>
      </c>
      <c r="F160" s="138">
        <f>[3]ﾍﾙ!F15</f>
        <v>0</v>
      </c>
      <c r="G160" s="138">
        <f>[3]ﾍﾙ!G15</f>
        <v>0</v>
      </c>
      <c r="H160" s="138">
        <f>[3]ﾍﾙ!H15</f>
        <v>0</v>
      </c>
      <c r="I160" s="138">
        <f>[3]ﾍﾙ!I15</f>
        <v>0</v>
      </c>
      <c r="J160" s="138">
        <f>[3]ﾍﾙ!J15</f>
        <v>0</v>
      </c>
      <c r="K160" s="138">
        <f>[3]ﾍﾙ!K15</f>
        <v>0</v>
      </c>
      <c r="L160" s="138">
        <f>[3]ﾍﾙ!L15</f>
        <v>0</v>
      </c>
      <c r="M160" s="138">
        <f>[3]ﾍﾙ!M15</f>
        <v>0</v>
      </c>
      <c r="N160" s="138">
        <f>[3]ﾍﾙ!N15</f>
        <v>0</v>
      </c>
      <c r="O160" s="138">
        <f>[3]ﾍﾙ!O15</f>
        <v>0</v>
      </c>
      <c r="P160" s="138">
        <f>[3]ﾍﾙ!P15</f>
        <v>0</v>
      </c>
      <c r="Q160" s="138">
        <f>[3]ﾍﾙ!Q15</f>
        <v>0</v>
      </c>
      <c r="R160" s="138">
        <f>[3]ﾍﾙ!R15</f>
        <v>0</v>
      </c>
      <c r="S160" s="138">
        <f>[3]ﾍﾙ!S15</f>
        <v>0</v>
      </c>
      <c r="V160" s="641">
        <f>'保健所別（令和8年）'!$O$121</f>
        <v>0</v>
      </c>
      <c r="W160">
        <f t="shared" si="55"/>
        <v>0</v>
      </c>
    </row>
    <row r="161" spans="2:24" ht="14.25" x14ac:dyDescent="0.15">
      <c r="B161" s="874" t="s">
        <v>39</v>
      </c>
      <c r="C161" s="875">
        <f t="shared" ref="C161:S161" si="56">SUM(C149:C160)</f>
        <v>1735</v>
      </c>
      <c r="D161" s="875">
        <f t="shared" si="56"/>
        <v>0</v>
      </c>
      <c r="E161" s="875">
        <f t="shared" si="56"/>
        <v>0</v>
      </c>
      <c r="F161" s="875">
        <f t="shared" si="56"/>
        <v>0</v>
      </c>
      <c r="G161" s="875">
        <f t="shared" si="56"/>
        <v>1</v>
      </c>
      <c r="H161" s="875">
        <f t="shared" si="56"/>
        <v>27</v>
      </c>
      <c r="I161" s="875">
        <f t="shared" si="56"/>
        <v>170</v>
      </c>
      <c r="J161" s="875">
        <f t="shared" si="56"/>
        <v>201</v>
      </c>
      <c r="K161" s="875">
        <f t="shared" si="56"/>
        <v>221</v>
      </c>
      <c r="L161" s="875">
        <f t="shared" si="56"/>
        <v>182</v>
      </c>
      <c r="M161" s="875">
        <f t="shared" si="56"/>
        <v>196</v>
      </c>
      <c r="N161" s="875">
        <f t="shared" si="56"/>
        <v>208</v>
      </c>
      <c r="O161" s="875">
        <f t="shared" si="56"/>
        <v>166</v>
      </c>
      <c r="P161" s="875">
        <f t="shared" si="56"/>
        <v>133</v>
      </c>
      <c r="Q161" s="875">
        <f t="shared" si="56"/>
        <v>84</v>
      </c>
      <c r="R161" s="875">
        <f t="shared" si="56"/>
        <v>54</v>
      </c>
      <c r="S161" s="875">
        <f t="shared" si="56"/>
        <v>92</v>
      </c>
      <c r="W161">
        <f t="shared" si="55"/>
        <v>1735</v>
      </c>
    </row>
    <row r="162" spans="2:24" x14ac:dyDescent="0.15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0</v>
      </c>
      <c r="F162" s="878">
        <f>F161/C161</f>
        <v>0</v>
      </c>
      <c r="G162" s="878">
        <f>G161/C161</f>
        <v>5.7636887608069167E-4</v>
      </c>
      <c r="H162" s="878">
        <f>H161/C161</f>
        <v>1.5561959654178675E-2</v>
      </c>
      <c r="I162" s="878">
        <f>I161/C161</f>
        <v>9.7982708933717577E-2</v>
      </c>
      <c r="J162" s="878">
        <f>J161/C161</f>
        <v>0.11585014409221903</v>
      </c>
      <c r="K162" s="878">
        <f>K161/C161</f>
        <v>0.12737752161383284</v>
      </c>
      <c r="L162" s="878">
        <f>L161/C161</f>
        <v>0.10489913544668587</v>
      </c>
      <c r="M162" s="878">
        <f>M161/C161</f>
        <v>0.11296829971181556</v>
      </c>
      <c r="N162" s="878">
        <f>N161/C161</f>
        <v>0.11988472622478386</v>
      </c>
      <c r="O162" s="878">
        <f>O161/C161</f>
        <v>9.5677233429394812E-2</v>
      </c>
      <c r="P162" s="878">
        <f>P161/C161</f>
        <v>7.6657060518731987E-2</v>
      </c>
      <c r="Q162" s="878">
        <f>Q161/C161</f>
        <v>4.8414985590778101E-2</v>
      </c>
      <c r="R162" s="878">
        <f>R161/C161</f>
        <v>3.112391930835735E-2</v>
      </c>
      <c r="S162" s="878">
        <f>S161/C161</f>
        <v>5.3025936599423631E-2</v>
      </c>
    </row>
    <row r="164" spans="2:24" ht="18.75" x14ac:dyDescent="0.15">
      <c r="B164" s="98" t="str">
        <f>B3</f>
        <v>令和8年　</v>
      </c>
      <c r="C164" t="s">
        <v>221</v>
      </c>
    </row>
    <row r="165" spans="2:24" ht="72.75" thickBot="1" x14ac:dyDescent="0.2">
      <c r="B165" s="870" t="s">
        <v>208</v>
      </c>
      <c r="C165" s="871" t="s">
        <v>67</v>
      </c>
      <c r="D165" s="872" t="s">
        <v>261</v>
      </c>
      <c r="E165" s="872" t="s">
        <v>80</v>
      </c>
      <c r="F165" s="872" t="s">
        <v>81</v>
      </c>
      <c r="G165" s="872" t="s">
        <v>68</v>
      </c>
      <c r="H165" s="872" t="s">
        <v>69</v>
      </c>
      <c r="I165" s="872" t="s">
        <v>70</v>
      </c>
      <c r="J165" s="872" t="s">
        <v>71</v>
      </c>
      <c r="K165" s="872" t="s">
        <v>72</v>
      </c>
      <c r="L165" s="872" t="s">
        <v>73</v>
      </c>
      <c r="M165" s="872" t="s">
        <v>74</v>
      </c>
      <c r="N165" s="872" t="s">
        <v>75</v>
      </c>
      <c r="O165" s="873" t="s">
        <v>76</v>
      </c>
      <c r="P165" s="873" t="s">
        <v>77</v>
      </c>
      <c r="Q165" s="873" t="s">
        <v>78</v>
      </c>
      <c r="R165" s="873" t="s">
        <v>79</v>
      </c>
      <c r="S165" s="873" t="s">
        <v>262</v>
      </c>
    </row>
    <row r="166" spans="2:24" ht="14.25" x14ac:dyDescent="0.15">
      <c r="B166" s="874" t="s">
        <v>82</v>
      </c>
      <c r="C166" s="885">
        <f>[3]ﾍﾙ!C40</f>
        <v>0.35</v>
      </c>
      <c r="D166" s="963">
        <f>[3]ﾍﾙ!D40</f>
        <v>0</v>
      </c>
      <c r="E166" s="963">
        <f>[3]ﾍﾙ!E40</f>
        <v>0</v>
      </c>
      <c r="F166" s="963">
        <f>[3]ﾍﾙ!F40</f>
        <v>0</v>
      </c>
      <c r="G166" s="963">
        <f>[3]ﾍﾙ!G40</f>
        <v>0</v>
      </c>
      <c r="H166" s="963">
        <f>[3]ﾍﾙ!H40</f>
        <v>0.01</v>
      </c>
      <c r="I166" s="963">
        <f>[3]ﾍﾙ!I40</f>
        <v>0.03</v>
      </c>
      <c r="J166" s="963">
        <f>[3]ﾍﾙ!J40</f>
        <v>0.04</v>
      </c>
      <c r="K166" s="963">
        <f>[3]ﾍﾙ!K40</f>
        <v>0.05</v>
      </c>
      <c r="L166" s="963">
        <f>[3]ﾍﾙ!L40</f>
        <v>0.04</v>
      </c>
      <c r="M166" s="963">
        <f>[3]ﾍﾙ!M40</f>
        <v>0.04</v>
      </c>
      <c r="N166" s="963">
        <f>[3]ﾍﾙ!N40</f>
        <v>0.04</v>
      </c>
      <c r="O166" s="963">
        <f>[3]ﾍﾙ!O40</f>
        <v>0.04</v>
      </c>
      <c r="P166" s="963">
        <f>[3]ﾍﾙ!P40</f>
        <v>0.03</v>
      </c>
      <c r="Q166" s="963">
        <f>[3]ﾍﾙ!Q40</f>
        <v>0.02</v>
      </c>
      <c r="R166" s="963">
        <f>[3]ﾍﾙ!R40</f>
        <v>0.01</v>
      </c>
      <c r="S166" s="963">
        <f>[3]ﾍﾙ!S40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.25" x14ac:dyDescent="0.15">
      <c r="B167" s="874" t="s">
        <v>83</v>
      </c>
      <c r="C167" s="885">
        <f>[3]ﾍﾙ!C41</f>
        <v>0.33</v>
      </c>
      <c r="D167" s="963">
        <f>[3]ﾍﾙ!D41</f>
        <v>0</v>
      </c>
      <c r="E167" s="963">
        <f>[3]ﾍﾙ!E41</f>
        <v>0</v>
      </c>
      <c r="F167" s="963">
        <f>[3]ﾍﾙ!F41</f>
        <v>0</v>
      </c>
      <c r="G167" s="963">
        <f>[3]ﾍﾙ!G41</f>
        <v>0</v>
      </c>
      <c r="H167" s="963">
        <f>[3]ﾍﾙ!H41</f>
        <v>0.01</v>
      </c>
      <c r="I167" s="963">
        <f>[3]ﾍﾙ!I41</f>
        <v>0.03</v>
      </c>
      <c r="J167" s="963">
        <f>[3]ﾍﾙ!J41</f>
        <v>0.04</v>
      </c>
      <c r="K167" s="963">
        <f>[3]ﾍﾙ!K41</f>
        <v>0.04</v>
      </c>
      <c r="L167" s="963">
        <f>[3]ﾍﾙ!L41</f>
        <v>0.04</v>
      </c>
      <c r="M167" s="963">
        <f>[3]ﾍﾙ!M41</f>
        <v>0.04</v>
      </c>
      <c r="N167" s="963">
        <f>[3]ﾍﾙ!N41</f>
        <v>0.04</v>
      </c>
      <c r="O167" s="963">
        <f>[3]ﾍﾙ!O41</f>
        <v>0.03</v>
      </c>
      <c r="P167" s="963">
        <f>[3]ﾍﾙ!P41</f>
        <v>0.02</v>
      </c>
      <c r="Q167" s="963">
        <f>[3]ﾍﾙ!Q41</f>
        <v>0.01</v>
      </c>
      <c r="R167" s="963">
        <f>[3]ﾍﾙ!R41</f>
        <v>0.01</v>
      </c>
      <c r="S167" s="963">
        <f>[3]ﾍﾙ!S41</f>
        <v>0.02</v>
      </c>
      <c r="V167" s="710"/>
      <c r="W167">
        <v>0.33</v>
      </c>
      <c r="X167" s="712">
        <f t="shared" ref="X167:X177" si="57">C167-W167</f>
        <v>0</v>
      </c>
    </row>
    <row r="168" spans="2:24" ht="14.25" x14ac:dyDescent="0.15">
      <c r="B168" s="874" t="s">
        <v>84</v>
      </c>
      <c r="C168" s="885">
        <f>[3]ﾍﾙ!C42</f>
        <v>0.38</v>
      </c>
      <c r="D168" s="963">
        <f>[3]ﾍﾙ!D42</f>
        <v>0</v>
      </c>
      <c r="E168" s="963">
        <f>[3]ﾍﾙ!E42</f>
        <v>0</v>
      </c>
      <c r="F168" s="963">
        <f>[3]ﾍﾙ!F42</f>
        <v>0</v>
      </c>
      <c r="G168" s="963">
        <f>[3]ﾍﾙ!G42</f>
        <v>0</v>
      </c>
      <c r="H168" s="963">
        <f>[3]ﾍﾙ!H42</f>
        <v>0</v>
      </c>
      <c r="I168" s="963">
        <f>[3]ﾍﾙ!I42</f>
        <v>0.04</v>
      </c>
      <c r="J168" s="963">
        <f>[3]ﾍﾙ!J42</f>
        <v>0.05</v>
      </c>
      <c r="K168" s="963">
        <f>[3]ﾍﾙ!K42</f>
        <v>0.05</v>
      </c>
      <c r="L168" s="963">
        <f>[3]ﾍﾙ!L42</f>
        <v>0.04</v>
      </c>
      <c r="M168" s="963">
        <f>[3]ﾍﾙ!M42</f>
        <v>0.04</v>
      </c>
      <c r="N168" s="963">
        <f>[3]ﾍﾙ!N42</f>
        <v>0.05</v>
      </c>
      <c r="O168" s="963">
        <f>[3]ﾍﾙ!O42</f>
        <v>0.04</v>
      </c>
      <c r="P168" s="963">
        <f>[3]ﾍﾙ!P42</f>
        <v>0.02</v>
      </c>
      <c r="Q168" s="963">
        <f>[3]ﾍﾙ!Q42</f>
        <v>0.01</v>
      </c>
      <c r="R168" s="963">
        <f>[3]ﾍﾙ!R42</f>
        <v>0.01</v>
      </c>
      <c r="S168" s="963">
        <f>[3]ﾍﾙ!S42</f>
        <v>0.02</v>
      </c>
      <c r="V168" s="710"/>
      <c r="W168">
        <v>0.38</v>
      </c>
      <c r="X168" s="712">
        <f t="shared" si="57"/>
        <v>0</v>
      </c>
    </row>
    <row r="169" spans="2:24" ht="14.25" x14ac:dyDescent="0.15">
      <c r="B169" s="874" t="s">
        <v>85</v>
      </c>
      <c r="C169" s="885">
        <f>[3]ﾍﾙ!C43</f>
        <v>0.39</v>
      </c>
      <c r="D169" s="963">
        <f>[3]ﾍﾙ!D43</f>
        <v>0</v>
      </c>
      <c r="E169" s="963">
        <f>[3]ﾍﾙ!E43</f>
        <v>0</v>
      </c>
      <c r="F169" s="963">
        <f>[3]ﾍﾙ!F43</f>
        <v>0</v>
      </c>
      <c r="G169" s="963">
        <f>[3]ﾍﾙ!G43</f>
        <v>0</v>
      </c>
      <c r="H169" s="963">
        <f>[3]ﾍﾙ!H43</f>
        <v>0.01</v>
      </c>
      <c r="I169" s="963">
        <f>[3]ﾍﾙ!I43</f>
        <v>0.04</v>
      </c>
      <c r="J169" s="963">
        <f>[3]ﾍﾙ!J43</f>
        <v>0.04</v>
      </c>
      <c r="K169" s="963">
        <f>[3]ﾍﾙ!K43</f>
        <v>0.05</v>
      </c>
      <c r="L169" s="963">
        <f>[3]ﾍﾙ!L43</f>
        <v>0.04</v>
      </c>
      <c r="M169" s="963">
        <f>[3]ﾍﾙ!M43</f>
        <v>0.04</v>
      </c>
      <c r="N169" s="963">
        <f>[3]ﾍﾙ!N43</f>
        <v>0.04</v>
      </c>
      <c r="O169" s="963">
        <f>[3]ﾍﾙ!O43</f>
        <v>0.03</v>
      </c>
      <c r="P169" s="963">
        <f>[3]ﾍﾙ!P43</f>
        <v>0.03</v>
      </c>
      <c r="Q169" s="963">
        <f>[3]ﾍﾙ!Q43</f>
        <v>0.02</v>
      </c>
      <c r="R169" s="963">
        <f>[3]ﾍﾙ!R43</f>
        <v>0.02</v>
      </c>
      <c r="S169" s="963">
        <f>[3]ﾍﾙ!S43</f>
        <v>0.02</v>
      </c>
      <c r="V169" s="710"/>
      <c r="W169">
        <v>0.39</v>
      </c>
      <c r="X169" s="712">
        <f t="shared" si="57"/>
        <v>0</v>
      </c>
    </row>
    <row r="170" spans="2:24" ht="14.25" x14ac:dyDescent="0.15">
      <c r="B170" s="874" t="s">
        <v>86</v>
      </c>
      <c r="C170" s="885">
        <f>[3]ﾍﾙ!C44</f>
        <v>0.34</v>
      </c>
      <c r="D170" s="963">
        <f>[3]ﾍﾙ!D44</f>
        <v>0</v>
      </c>
      <c r="E170" s="963">
        <f>[3]ﾍﾙ!E44</f>
        <v>0</v>
      </c>
      <c r="F170" s="963">
        <f>[3]ﾍﾙ!F44</f>
        <v>0</v>
      </c>
      <c r="G170" s="963">
        <f>[3]ﾍﾙ!G44</f>
        <v>0</v>
      </c>
      <c r="H170" s="963">
        <f>[3]ﾍﾙ!H44</f>
        <v>0</v>
      </c>
      <c r="I170" s="963">
        <f>[3]ﾍﾙ!I44</f>
        <v>0.03</v>
      </c>
      <c r="J170" s="963">
        <f>[3]ﾍﾙ!J44</f>
        <v>0.04</v>
      </c>
      <c r="K170" s="963">
        <f>[3]ﾍﾙ!K44</f>
        <v>0.04</v>
      </c>
      <c r="L170" s="963">
        <f>[3]ﾍﾙ!L44</f>
        <v>0.04</v>
      </c>
      <c r="M170" s="963">
        <f>[3]ﾍﾙ!M44</f>
        <v>0.04</v>
      </c>
      <c r="N170" s="963">
        <f>[3]ﾍﾙ!N44</f>
        <v>0.05</v>
      </c>
      <c r="O170" s="963">
        <f>[3]ﾍﾙ!O44</f>
        <v>0.03</v>
      </c>
      <c r="P170" s="963">
        <f>[3]ﾍﾙ!P44</f>
        <v>0.03</v>
      </c>
      <c r="Q170" s="963">
        <f>[3]ﾍﾙ!Q44</f>
        <v>0.02</v>
      </c>
      <c r="R170" s="963">
        <f>[3]ﾍﾙ!R44</f>
        <v>0.01</v>
      </c>
      <c r="S170" s="963">
        <f>[3]ﾍﾙ!S44</f>
        <v>0.02</v>
      </c>
      <c r="V170" s="710"/>
      <c r="W170">
        <v>0.34</v>
      </c>
      <c r="X170" s="712">
        <f t="shared" si="57"/>
        <v>0</v>
      </c>
    </row>
    <row r="171" spans="2:24" ht="14.25" x14ac:dyDescent="0.15">
      <c r="B171" s="874" t="s">
        <v>87</v>
      </c>
      <c r="C171" s="885">
        <f>[3]ﾍﾙ!C45</f>
        <v>0</v>
      </c>
      <c r="D171" s="963">
        <f>[3]ﾍﾙ!D45</f>
        <v>0</v>
      </c>
      <c r="E171" s="963">
        <f>[3]ﾍﾙ!E45</f>
        <v>0</v>
      </c>
      <c r="F171" s="963">
        <f>[3]ﾍﾙ!F45</f>
        <v>0</v>
      </c>
      <c r="G171" s="963">
        <f>[3]ﾍﾙ!G45</f>
        <v>0</v>
      </c>
      <c r="H171" s="963">
        <f>[3]ﾍﾙ!H45</f>
        <v>0</v>
      </c>
      <c r="I171" s="963">
        <f>[3]ﾍﾙ!I45</f>
        <v>0</v>
      </c>
      <c r="J171" s="963">
        <f>[3]ﾍﾙ!J45</f>
        <v>0</v>
      </c>
      <c r="K171" s="963">
        <f>[3]ﾍﾙ!K45</f>
        <v>0</v>
      </c>
      <c r="L171" s="963">
        <f>[3]ﾍﾙ!L45</f>
        <v>0</v>
      </c>
      <c r="M171" s="963">
        <f>[3]ﾍﾙ!M45</f>
        <v>0</v>
      </c>
      <c r="N171" s="963">
        <f>[3]ﾍﾙ!N45</f>
        <v>0</v>
      </c>
      <c r="O171" s="963">
        <f>[3]ﾍﾙ!O45</f>
        <v>0</v>
      </c>
      <c r="P171" s="963">
        <f>[3]ﾍﾙ!P45</f>
        <v>0</v>
      </c>
      <c r="Q171" s="963">
        <f>[3]ﾍﾙ!Q45</f>
        <v>0</v>
      </c>
      <c r="R171" s="963">
        <f>[3]ﾍﾙ!R45</f>
        <v>0</v>
      </c>
      <c r="S171" s="963">
        <f>[3]ﾍﾙ!S45</f>
        <v>0</v>
      </c>
      <c r="V171" s="710"/>
      <c r="W171">
        <v>0</v>
      </c>
      <c r="X171" s="712">
        <f t="shared" si="57"/>
        <v>0</v>
      </c>
    </row>
    <row r="172" spans="2:24" ht="14.25" x14ac:dyDescent="0.15">
      <c r="B172" s="874" t="s">
        <v>88</v>
      </c>
      <c r="C172" s="885">
        <f>[3]ﾍﾙ!C46</f>
        <v>0</v>
      </c>
      <c r="D172" s="963">
        <f>[3]ﾍﾙ!D46</f>
        <v>0</v>
      </c>
      <c r="E172" s="963">
        <f>[3]ﾍﾙ!E46</f>
        <v>0</v>
      </c>
      <c r="F172" s="963">
        <f>[3]ﾍﾙ!F46</f>
        <v>0</v>
      </c>
      <c r="G172" s="963">
        <f>[3]ﾍﾙ!G46</f>
        <v>0</v>
      </c>
      <c r="H172" s="963">
        <f>[3]ﾍﾙ!H46</f>
        <v>0</v>
      </c>
      <c r="I172" s="963">
        <f>[3]ﾍﾙ!I46</f>
        <v>0</v>
      </c>
      <c r="J172" s="963">
        <f>[3]ﾍﾙ!J46</f>
        <v>0</v>
      </c>
      <c r="K172" s="963">
        <f>[3]ﾍﾙ!K46</f>
        <v>0</v>
      </c>
      <c r="L172" s="963">
        <f>[3]ﾍﾙ!L46</f>
        <v>0</v>
      </c>
      <c r="M172" s="963">
        <f>[3]ﾍﾙ!M46</f>
        <v>0</v>
      </c>
      <c r="N172" s="963">
        <f>[3]ﾍﾙ!N46</f>
        <v>0</v>
      </c>
      <c r="O172" s="963">
        <f>[3]ﾍﾙ!O46</f>
        <v>0</v>
      </c>
      <c r="P172" s="963">
        <f>[3]ﾍﾙ!P46</f>
        <v>0</v>
      </c>
      <c r="Q172" s="963">
        <f>[3]ﾍﾙ!Q46</f>
        <v>0</v>
      </c>
      <c r="R172" s="963">
        <f>[3]ﾍﾙ!R46</f>
        <v>0</v>
      </c>
      <c r="S172" s="963">
        <f>[3]ﾍﾙ!S46</f>
        <v>0</v>
      </c>
      <c r="V172" s="710"/>
      <c r="W172">
        <v>0</v>
      </c>
      <c r="X172" s="712">
        <f t="shared" si="57"/>
        <v>0</v>
      </c>
    </row>
    <row r="173" spans="2:24" ht="14.25" x14ac:dyDescent="0.15">
      <c r="B173" s="874" t="s">
        <v>89</v>
      </c>
      <c r="C173" s="885">
        <f>[3]ﾍﾙ!C47</f>
        <v>0</v>
      </c>
      <c r="D173" s="963">
        <f>[3]ﾍﾙ!D47</f>
        <v>0</v>
      </c>
      <c r="E173" s="963">
        <f>[3]ﾍﾙ!E47</f>
        <v>0</v>
      </c>
      <c r="F173" s="963">
        <f>[3]ﾍﾙ!F47</f>
        <v>0</v>
      </c>
      <c r="G173" s="963">
        <f>[3]ﾍﾙ!G47</f>
        <v>0</v>
      </c>
      <c r="H173" s="963">
        <f>[3]ﾍﾙ!H47</f>
        <v>0</v>
      </c>
      <c r="I173" s="963">
        <f>[3]ﾍﾙ!I47</f>
        <v>0</v>
      </c>
      <c r="J173" s="963">
        <f>[3]ﾍﾙ!J47</f>
        <v>0</v>
      </c>
      <c r="K173" s="963">
        <f>[3]ﾍﾙ!K47</f>
        <v>0</v>
      </c>
      <c r="L173" s="963">
        <f>[3]ﾍﾙ!L47</f>
        <v>0</v>
      </c>
      <c r="M173" s="963">
        <f>[3]ﾍﾙ!M47</f>
        <v>0</v>
      </c>
      <c r="N173" s="963">
        <f>[3]ﾍﾙ!N47</f>
        <v>0</v>
      </c>
      <c r="O173" s="963">
        <f>[3]ﾍﾙ!O47</f>
        <v>0</v>
      </c>
      <c r="P173" s="963">
        <f>[3]ﾍﾙ!P47</f>
        <v>0</v>
      </c>
      <c r="Q173" s="963">
        <f>[3]ﾍﾙ!Q47</f>
        <v>0</v>
      </c>
      <c r="R173" s="963">
        <f>[3]ﾍﾙ!R47</f>
        <v>0</v>
      </c>
      <c r="S173" s="963">
        <f>[3]ﾍﾙ!S47</f>
        <v>0</v>
      </c>
      <c r="V173" s="710"/>
      <c r="W173">
        <v>0</v>
      </c>
      <c r="X173" s="712">
        <f t="shared" si="57"/>
        <v>0</v>
      </c>
    </row>
    <row r="174" spans="2:24" ht="14.25" x14ac:dyDescent="0.15">
      <c r="B174" s="874" t="s">
        <v>90</v>
      </c>
      <c r="C174" s="885">
        <f>[3]ﾍﾙ!C48</f>
        <v>0</v>
      </c>
      <c r="D174" s="963">
        <f>[3]ﾍﾙ!D48</f>
        <v>0</v>
      </c>
      <c r="E174" s="963">
        <f>[3]ﾍﾙ!E48</f>
        <v>0</v>
      </c>
      <c r="F174" s="963">
        <f>[3]ﾍﾙ!F48</f>
        <v>0</v>
      </c>
      <c r="G174" s="963">
        <f>[3]ﾍﾙ!G48</f>
        <v>0</v>
      </c>
      <c r="H174" s="963">
        <f>[3]ﾍﾙ!H48</f>
        <v>0</v>
      </c>
      <c r="I174" s="963">
        <f>[3]ﾍﾙ!I48</f>
        <v>0</v>
      </c>
      <c r="J174" s="963">
        <f>[3]ﾍﾙ!J48</f>
        <v>0</v>
      </c>
      <c r="K174" s="963">
        <f>[3]ﾍﾙ!K48</f>
        <v>0</v>
      </c>
      <c r="L174" s="963">
        <f>[3]ﾍﾙ!L48</f>
        <v>0</v>
      </c>
      <c r="M174" s="963">
        <f>[3]ﾍﾙ!M48</f>
        <v>0</v>
      </c>
      <c r="N174" s="963">
        <f>[3]ﾍﾙ!N48</f>
        <v>0</v>
      </c>
      <c r="O174" s="963">
        <f>[3]ﾍﾙ!O48</f>
        <v>0</v>
      </c>
      <c r="P174" s="963">
        <f>[3]ﾍﾙ!P48</f>
        <v>0</v>
      </c>
      <c r="Q174" s="963">
        <f>[3]ﾍﾙ!Q48</f>
        <v>0</v>
      </c>
      <c r="R174" s="963">
        <f>[3]ﾍﾙ!R48</f>
        <v>0</v>
      </c>
      <c r="S174" s="963">
        <f>[3]ﾍﾙ!S48</f>
        <v>0</v>
      </c>
      <c r="V174" s="710"/>
      <c r="W174">
        <v>0</v>
      </c>
      <c r="X174" s="712">
        <f t="shared" si="57"/>
        <v>0</v>
      </c>
    </row>
    <row r="175" spans="2:24" ht="14.25" x14ac:dyDescent="0.15">
      <c r="B175" s="874" t="s">
        <v>91</v>
      </c>
      <c r="C175" s="885">
        <f>[3]ﾍﾙ!C49</f>
        <v>0</v>
      </c>
      <c r="D175" s="963">
        <f>[3]ﾍﾙ!D49</f>
        <v>0</v>
      </c>
      <c r="E175" s="963">
        <f>[3]ﾍﾙ!E49</f>
        <v>0</v>
      </c>
      <c r="F175" s="963">
        <f>[3]ﾍﾙ!F49</f>
        <v>0</v>
      </c>
      <c r="G175" s="963">
        <f>[3]ﾍﾙ!G49</f>
        <v>0</v>
      </c>
      <c r="H175" s="963">
        <f>[3]ﾍﾙ!H49</f>
        <v>0</v>
      </c>
      <c r="I175" s="963">
        <f>[3]ﾍﾙ!I49</f>
        <v>0</v>
      </c>
      <c r="J175" s="963">
        <f>[3]ﾍﾙ!J49</f>
        <v>0</v>
      </c>
      <c r="K175" s="963">
        <f>[3]ﾍﾙ!K49</f>
        <v>0</v>
      </c>
      <c r="L175" s="963">
        <f>[3]ﾍﾙ!L49</f>
        <v>0</v>
      </c>
      <c r="M175" s="963">
        <f>[3]ﾍﾙ!M49</f>
        <v>0</v>
      </c>
      <c r="N175" s="963">
        <f>[3]ﾍﾙ!N49</f>
        <v>0</v>
      </c>
      <c r="O175" s="963">
        <f>[3]ﾍﾙ!O49</f>
        <v>0</v>
      </c>
      <c r="P175" s="963">
        <f>[3]ﾍﾙ!P49</f>
        <v>0</v>
      </c>
      <c r="Q175" s="963">
        <f>[3]ﾍﾙ!Q49</f>
        <v>0</v>
      </c>
      <c r="R175" s="963">
        <f>[3]ﾍﾙ!R49</f>
        <v>0</v>
      </c>
      <c r="S175" s="963">
        <f>[3]ﾍﾙ!S49</f>
        <v>0</v>
      </c>
      <c r="V175" s="710"/>
      <c r="W175">
        <v>0</v>
      </c>
      <c r="X175" s="712">
        <f t="shared" si="57"/>
        <v>0</v>
      </c>
    </row>
    <row r="176" spans="2:24" ht="14.25" x14ac:dyDescent="0.15">
      <c r="B176" s="874" t="s">
        <v>92</v>
      </c>
      <c r="C176" s="885">
        <f>[3]ﾍﾙ!C50</f>
        <v>0</v>
      </c>
      <c r="D176" s="963">
        <f>[3]ﾍﾙ!D50</f>
        <v>0</v>
      </c>
      <c r="E176" s="963">
        <f>[3]ﾍﾙ!E50</f>
        <v>0</v>
      </c>
      <c r="F176" s="963">
        <f>[3]ﾍﾙ!F50</f>
        <v>0</v>
      </c>
      <c r="G176" s="963">
        <f>[3]ﾍﾙ!G50</f>
        <v>0</v>
      </c>
      <c r="H176" s="963">
        <f>[3]ﾍﾙ!H50</f>
        <v>0</v>
      </c>
      <c r="I176" s="963">
        <f>[3]ﾍﾙ!I50</f>
        <v>0</v>
      </c>
      <c r="J176" s="963">
        <f>[3]ﾍﾙ!J50</f>
        <v>0</v>
      </c>
      <c r="K176" s="963">
        <f>[3]ﾍﾙ!K50</f>
        <v>0</v>
      </c>
      <c r="L176" s="963">
        <f>[3]ﾍﾙ!L50</f>
        <v>0</v>
      </c>
      <c r="M176" s="963">
        <f>[3]ﾍﾙ!M50</f>
        <v>0</v>
      </c>
      <c r="N176" s="963">
        <f>[3]ﾍﾙ!N50</f>
        <v>0</v>
      </c>
      <c r="O176" s="963">
        <f>[3]ﾍﾙ!O50</f>
        <v>0</v>
      </c>
      <c r="P176" s="963">
        <f>[3]ﾍﾙ!P50</f>
        <v>0</v>
      </c>
      <c r="Q176" s="963">
        <f>[3]ﾍﾙ!Q50</f>
        <v>0</v>
      </c>
      <c r="R176" s="963">
        <f>[3]ﾍﾙ!R50</f>
        <v>0</v>
      </c>
      <c r="S176" s="963">
        <f>[3]ﾍﾙ!S50</f>
        <v>0</v>
      </c>
      <c r="V176" s="710"/>
      <c r="W176">
        <v>0</v>
      </c>
      <c r="X176" s="712">
        <f t="shared" si="57"/>
        <v>0</v>
      </c>
    </row>
    <row r="177" spans="2:24" ht="15" thickBot="1" x14ac:dyDescent="0.2">
      <c r="B177" s="874" t="s">
        <v>93</v>
      </c>
      <c r="C177" s="885">
        <f>[3]ﾍﾙ!C51</f>
        <v>0</v>
      </c>
      <c r="D177" s="963">
        <f>[3]ﾍﾙ!D51</f>
        <v>0</v>
      </c>
      <c r="E177" s="963">
        <f>[3]ﾍﾙ!E51</f>
        <v>0</v>
      </c>
      <c r="F177" s="963">
        <f>[3]ﾍﾙ!F51</f>
        <v>0</v>
      </c>
      <c r="G177" s="963">
        <f>[3]ﾍﾙ!G51</f>
        <v>0</v>
      </c>
      <c r="H177" s="963">
        <f>[3]ﾍﾙ!H51</f>
        <v>0</v>
      </c>
      <c r="I177" s="963">
        <f>[3]ﾍﾙ!I51</f>
        <v>0</v>
      </c>
      <c r="J177" s="963">
        <f>[3]ﾍﾙ!J51</f>
        <v>0</v>
      </c>
      <c r="K177" s="963">
        <f>[3]ﾍﾙ!K51</f>
        <v>0</v>
      </c>
      <c r="L177" s="963">
        <f>[3]ﾍﾙ!L51</f>
        <v>0</v>
      </c>
      <c r="M177" s="963">
        <f>[3]ﾍﾙ!M51</f>
        <v>0</v>
      </c>
      <c r="N177" s="963">
        <f>[3]ﾍﾙ!N51</f>
        <v>0</v>
      </c>
      <c r="O177" s="963">
        <f>[3]ﾍﾙ!O51</f>
        <v>0</v>
      </c>
      <c r="P177" s="963">
        <f>[3]ﾍﾙ!P51</f>
        <v>0</v>
      </c>
      <c r="Q177" s="963">
        <f>[3]ﾍﾙ!Q51</f>
        <v>0</v>
      </c>
      <c r="R177" s="963">
        <f>[3]ﾍﾙ!R51</f>
        <v>0</v>
      </c>
      <c r="S177" s="963">
        <f>[3]ﾍﾙ!S51</f>
        <v>0</v>
      </c>
      <c r="V177" s="711"/>
      <c r="W177">
        <v>0</v>
      </c>
      <c r="X177" s="712">
        <f t="shared" si="57"/>
        <v>0</v>
      </c>
    </row>
    <row r="178" spans="2:24" ht="14.25" x14ac:dyDescent="0.15">
      <c r="B178" s="874" t="s">
        <v>39</v>
      </c>
      <c r="C178" s="885">
        <f t="shared" ref="C178" si="58">SUM(C166:C177)</f>
        <v>1.7900000000000003</v>
      </c>
      <c r="D178" s="885">
        <f>[3]ﾍﾙ!D52</f>
        <v>0</v>
      </c>
      <c r="E178" s="885">
        <f>[3]ﾍﾙ!E52</f>
        <v>0</v>
      </c>
      <c r="F178" s="885">
        <f>[3]ﾍﾙ!F52</f>
        <v>0</v>
      </c>
      <c r="G178" s="885">
        <f>[3]ﾍﾙ!G52</f>
        <v>0</v>
      </c>
      <c r="H178" s="885">
        <f>[3]ﾍﾙ!H52</f>
        <v>0.03</v>
      </c>
      <c r="I178" s="885">
        <f>[3]ﾍﾙ!I52</f>
        <v>0.17</v>
      </c>
      <c r="J178" s="885">
        <f>[3]ﾍﾙ!J52</f>
        <v>0.21000000000000002</v>
      </c>
      <c r="K178" s="885">
        <f>[3]ﾍﾙ!K52</f>
        <v>0.23</v>
      </c>
      <c r="L178" s="885">
        <f>[3]ﾍﾙ!L52</f>
        <v>0.2</v>
      </c>
      <c r="M178" s="885">
        <f>[3]ﾍﾙ!M52</f>
        <v>0.2</v>
      </c>
      <c r="N178" s="885">
        <f>[3]ﾍﾙ!N52</f>
        <v>0.22000000000000003</v>
      </c>
      <c r="O178" s="885">
        <f>[3]ﾍﾙ!O52</f>
        <v>0.17</v>
      </c>
      <c r="P178" s="885">
        <f>[3]ﾍﾙ!P52</f>
        <v>0.13</v>
      </c>
      <c r="Q178" s="885">
        <f>[3]ﾍﾙ!Q52</f>
        <v>0.08</v>
      </c>
      <c r="R178" s="885">
        <f>[3]ﾍﾙ!R52</f>
        <v>6.0000000000000005E-2</v>
      </c>
      <c r="S178" s="885">
        <f>[3]ﾍﾙ!S52</f>
        <v>9.0000000000000011E-2</v>
      </c>
    </row>
    <row r="179" spans="2:24" x14ac:dyDescent="0.15">
      <c r="B179" s="875" t="s">
        <v>66</v>
      </c>
      <c r="C179" s="878">
        <f>C178/C178</f>
        <v>1</v>
      </c>
      <c r="D179" s="878">
        <f>D178/C178</f>
        <v>0</v>
      </c>
      <c r="E179" s="878">
        <f>E178/C178</f>
        <v>0</v>
      </c>
      <c r="F179" s="878">
        <f>F178/C178</f>
        <v>0</v>
      </c>
      <c r="G179" s="878">
        <f>G178/C178</f>
        <v>0</v>
      </c>
      <c r="H179" s="878">
        <f>H178/C178</f>
        <v>1.6759776536312845E-2</v>
      </c>
      <c r="I179" s="878">
        <f>I178/C178</f>
        <v>9.4972067039106142E-2</v>
      </c>
      <c r="J179" s="878">
        <f>J178/C178</f>
        <v>0.11731843575418995</v>
      </c>
      <c r="K179" s="878">
        <f>K178/C178</f>
        <v>0.12849162011173182</v>
      </c>
      <c r="L179" s="878">
        <f>L178/C178</f>
        <v>0.11173184357541899</v>
      </c>
      <c r="M179" s="878">
        <f>M178/C178</f>
        <v>0.11173184357541899</v>
      </c>
      <c r="N179" s="878">
        <f>N178/C178</f>
        <v>0.12290502793296089</v>
      </c>
      <c r="O179" s="878">
        <f>O178/C178</f>
        <v>9.4972067039106142E-2</v>
      </c>
      <c r="P179" s="878">
        <f>P178/C178</f>
        <v>7.2625698324022339E-2</v>
      </c>
      <c r="Q179" s="878">
        <f>Q178/C178</f>
        <v>4.4692737430167592E-2</v>
      </c>
      <c r="R179" s="878">
        <f>R178/C178</f>
        <v>3.3519553072625698E-2</v>
      </c>
      <c r="S179" s="878">
        <f>S178/C178</f>
        <v>5.0279329608938543E-2</v>
      </c>
    </row>
    <row r="181" spans="2:24" ht="18.75" x14ac:dyDescent="0.15">
      <c r="B181" s="99" t="str">
        <f>B3</f>
        <v>令和8年　</v>
      </c>
      <c r="C181" t="s">
        <v>215</v>
      </c>
    </row>
    <row r="182" spans="2:24" ht="60" x14ac:dyDescent="0.15">
      <c r="B182" s="887" t="s">
        <v>209</v>
      </c>
      <c r="C182" s="888" t="s">
        <v>65</v>
      </c>
      <c r="D182" s="872" t="s">
        <v>261</v>
      </c>
      <c r="E182" s="872" t="s">
        <v>80</v>
      </c>
      <c r="F182" s="872" t="s">
        <v>81</v>
      </c>
      <c r="G182" s="872" t="s">
        <v>68</v>
      </c>
      <c r="H182" s="872" t="s">
        <v>69</v>
      </c>
      <c r="I182" s="872" t="s">
        <v>70</v>
      </c>
      <c r="J182" s="872" t="s">
        <v>71</v>
      </c>
      <c r="K182" s="872" t="s">
        <v>72</v>
      </c>
      <c r="L182" s="872" t="s">
        <v>73</v>
      </c>
      <c r="M182" s="872" t="s">
        <v>74</v>
      </c>
      <c r="N182" s="872" t="s">
        <v>75</v>
      </c>
      <c r="O182" s="873" t="s">
        <v>76</v>
      </c>
      <c r="P182" s="873" t="s">
        <v>77</v>
      </c>
      <c r="Q182" s="873" t="s">
        <v>78</v>
      </c>
      <c r="R182" s="873" t="s">
        <v>79</v>
      </c>
      <c r="S182" s="873" t="s">
        <v>262</v>
      </c>
    </row>
    <row r="183" spans="2:24" ht="14.25" x14ac:dyDescent="0.15">
      <c r="B183" s="889" t="s">
        <v>82</v>
      </c>
      <c r="C183" s="789">
        <f>[3]ﾍﾙ!C21</f>
        <v>548</v>
      </c>
      <c r="D183" s="138">
        <f>[3]ﾍﾙ!D21</f>
        <v>0</v>
      </c>
      <c r="E183" s="138">
        <f>[3]ﾍﾙ!E21</f>
        <v>1</v>
      </c>
      <c r="F183" s="138">
        <f>[3]ﾍﾙ!F21</f>
        <v>1</v>
      </c>
      <c r="G183" s="138">
        <f>[3]ﾍﾙ!G21</f>
        <v>1</v>
      </c>
      <c r="H183" s="138">
        <f>[3]ﾍﾙ!H21</f>
        <v>26</v>
      </c>
      <c r="I183" s="138">
        <f>[3]ﾍﾙ!I21</f>
        <v>77</v>
      </c>
      <c r="J183" s="138">
        <f>[3]ﾍﾙ!J21</f>
        <v>82</v>
      </c>
      <c r="K183" s="138">
        <f>[3]ﾍﾙ!K21</f>
        <v>82</v>
      </c>
      <c r="L183" s="138">
        <f>[3]ﾍﾙ!L21</f>
        <v>56</v>
      </c>
      <c r="M183" s="138">
        <f>[3]ﾍﾙ!M21</f>
        <v>45</v>
      </c>
      <c r="N183" s="138">
        <f>[3]ﾍﾙ!N21</f>
        <v>44</v>
      </c>
      <c r="O183" s="138">
        <f>[3]ﾍﾙ!O21</f>
        <v>52</v>
      </c>
      <c r="P183" s="138">
        <f>[3]ﾍﾙ!P21</f>
        <v>20</v>
      </c>
      <c r="Q183" s="138">
        <f>[3]ﾍﾙ!Q21</f>
        <v>19</v>
      </c>
      <c r="R183" s="138">
        <f>[3]ﾍﾙ!R21</f>
        <v>11</v>
      </c>
      <c r="S183" s="138">
        <f>[3]ﾍﾙ!S21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.25" x14ac:dyDescent="0.15">
      <c r="B184" s="889" t="s">
        <v>83</v>
      </c>
      <c r="C184" s="789">
        <f>[3]ﾍﾙ!C22</f>
        <v>520</v>
      </c>
      <c r="D184" s="138">
        <f>[3]ﾍﾙ!D22</f>
        <v>0</v>
      </c>
      <c r="E184" s="138">
        <f>[3]ﾍﾙ!E22</f>
        <v>0</v>
      </c>
      <c r="F184" s="138">
        <f>[3]ﾍﾙ!F22</f>
        <v>0</v>
      </c>
      <c r="G184" s="138">
        <f>[3]ﾍﾙ!G22</f>
        <v>1</v>
      </c>
      <c r="H184" s="138">
        <f>[3]ﾍﾙ!H22</f>
        <v>20</v>
      </c>
      <c r="I184" s="138">
        <f>[3]ﾍﾙ!I22</f>
        <v>61</v>
      </c>
      <c r="J184" s="138">
        <f>[3]ﾍﾙ!J22</f>
        <v>63</v>
      </c>
      <c r="K184" s="138">
        <f>[3]ﾍﾙ!K22</f>
        <v>57</v>
      </c>
      <c r="L184" s="138">
        <f>[3]ﾍﾙ!L22</f>
        <v>68</v>
      </c>
      <c r="M184" s="138">
        <f>[3]ﾍﾙ!M22</f>
        <v>45</v>
      </c>
      <c r="N184" s="138">
        <f>[3]ﾍﾙ!N22</f>
        <v>46</v>
      </c>
      <c r="O184" s="138">
        <f>[3]ﾍﾙ!O22</f>
        <v>44</v>
      </c>
      <c r="P184" s="138">
        <f>[3]ﾍﾙ!P22</f>
        <v>35</v>
      </c>
      <c r="Q184" s="138">
        <f>[3]ﾍﾙ!Q22</f>
        <v>28</v>
      </c>
      <c r="R184" s="138">
        <f>[3]ﾍﾙ!R22</f>
        <v>20</v>
      </c>
      <c r="S184" s="138">
        <f>[3]ﾍﾙ!S22</f>
        <v>32</v>
      </c>
      <c r="V184" s="641">
        <v>520</v>
      </c>
      <c r="W184">
        <f t="shared" ref="W184:W195" si="59">C184-V184</f>
        <v>0</v>
      </c>
    </row>
    <row r="185" spans="2:24" ht="14.25" x14ac:dyDescent="0.15">
      <c r="B185" s="889" t="s">
        <v>84</v>
      </c>
      <c r="C185" s="789">
        <f>[3]ﾍﾙ!C23</f>
        <v>592</v>
      </c>
      <c r="D185" s="138">
        <f>[3]ﾍﾙ!D23</f>
        <v>1</v>
      </c>
      <c r="E185" s="138">
        <f>[3]ﾍﾙ!E23</f>
        <v>0</v>
      </c>
      <c r="F185" s="138">
        <f>[3]ﾍﾙ!F23</f>
        <v>0</v>
      </c>
      <c r="G185" s="138">
        <f>[3]ﾍﾙ!G23</f>
        <v>2</v>
      </c>
      <c r="H185" s="138">
        <f>[3]ﾍﾙ!H23</f>
        <v>20</v>
      </c>
      <c r="I185" s="138">
        <f>[3]ﾍﾙ!I23</f>
        <v>85</v>
      </c>
      <c r="J185" s="138">
        <f>[3]ﾍﾙ!J23</f>
        <v>88</v>
      </c>
      <c r="K185" s="138">
        <f>[3]ﾍﾙ!K23</f>
        <v>74</v>
      </c>
      <c r="L185" s="138">
        <f>[3]ﾍﾙ!L23</f>
        <v>58</v>
      </c>
      <c r="M185" s="138">
        <f>[3]ﾍﾙ!M23</f>
        <v>47</v>
      </c>
      <c r="N185" s="138">
        <f>[3]ﾍﾙ!N23</f>
        <v>54</v>
      </c>
      <c r="O185" s="138">
        <f>[3]ﾍﾙ!O23</f>
        <v>38</v>
      </c>
      <c r="P185" s="138">
        <f>[3]ﾍﾙ!P23</f>
        <v>48</v>
      </c>
      <c r="Q185" s="138">
        <f>[3]ﾍﾙ!Q23</f>
        <v>27</v>
      </c>
      <c r="R185" s="138">
        <f>[3]ﾍﾙ!R23</f>
        <v>13</v>
      </c>
      <c r="S185" s="138">
        <f>[3]ﾍﾙ!S23</f>
        <v>37</v>
      </c>
      <c r="V185" s="641">
        <v>592</v>
      </c>
      <c r="W185">
        <f t="shared" si="59"/>
        <v>0</v>
      </c>
    </row>
    <row r="186" spans="2:24" ht="14.25" x14ac:dyDescent="0.15">
      <c r="B186" s="889" t="s">
        <v>85</v>
      </c>
      <c r="C186" s="789">
        <f>[3]ﾍﾙ!C24</f>
        <v>500</v>
      </c>
      <c r="D186" s="138">
        <f>[3]ﾍﾙ!D24</f>
        <v>0</v>
      </c>
      <c r="E186" s="138">
        <f>[3]ﾍﾙ!E24</f>
        <v>0</v>
      </c>
      <c r="F186" s="138">
        <f>[3]ﾍﾙ!F24</f>
        <v>0</v>
      </c>
      <c r="G186" s="138">
        <f>[3]ﾍﾙ!G24</f>
        <v>1</v>
      </c>
      <c r="H186" s="138">
        <f>[3]ﾍﾙ!H24</f>
        <v>15</v>
      </c>
      <c r="I186" s="138">
        <f>[3]ﾍﾙ!I24</f>
        <v>83</v>
      </c>
      <c r="J186" s="138">
        <f>[3]ﾍﾙ!J24</f>
        <v>67</v>
      </c>
      <c r="K186" s="138">
        <f>[3]ﾍﾙ!K24</f>
        <v>57</v>
      </c>
      <c r="L186" s="138">
        <f>[3]ﾍﾙ!L24</f>
        <v>50</v>
      </c>
      <c r="M186" s="138">
        <f>[3]ﾍﾙ!M24</f>
        <v>35</v>
      </c>
      <c r="N186" s="138">
        <f>[3]ﾍﾙ!N24</f>
        <v>44</v>
      </c>
      <c r="O186" s="138">
        <f>[3]ﾍﾙ!O24</f>
        <v>43</v>
      </c>
      <c r="P186" s="138">
        <f>[3]ﾍﾙ!P24</f>
        <v>29</v>
      </c>
      <c r="Q186" s="138">
        <f>[3]ﾍﾙ!Q24</f>
        <v>18</v>
      </c>
      <c r="R186" s="138">
        <f>[3]ﾍﾙ!R24</f>
        <v>20</v>
      </c>
      <c r="S186" s="138">
        <f>[3]ﾍﾙ!S24</f>
        <v>38</v>
      </c>
      <c r="V186" s="641">
        <v>500</v>
      </c>
      <c r="W186">
        <f t="shared" si="59"/>
        <v>0</v>
      </c>
    </row>
    <row r="187" spans="2:24" ht="14.25" x14ac:dyDescent="0.15">
      <c r="B187" s="889" t="s">
        <v>86</v>
      </c>
      <c r="C187" s="789">
        <f>[3]ﾍﾙ!C25</f>
        <v>541</v>
      </c>
      <c r="D187" s="138">
        <f>[3]ﾍﾙ!D25</f>
        <v>0</v>
      </c>
      <c r="E187" s="138">
        <f>[3]ﾍﾙ!E25</f>
        <v>0</v>
      </c>
      <c r="F187" s="138">
        <f>[3]ﾍﾙ!F25</f>
        <v>2</v>
      </c>
      <c r="G187" s="138">
        <f>[3]ﾍﾙ!G25</f>
        <v>1</v>
      </c>
      <c r="H187" s="138">
        <f>[3]ﾍﾙ!H25</f>
        <v>16</v>
      </c>
      <c r="I187" s="138">
        <f>[3]ﾍﾙ!I25</f>
        <v>64</v>
      </c>
      <c r="J187" s="138">
        <f>[3]ﾍﾙ!J25</f>
        <v>78</v>
      </c>
      <c r="K187" s="138">
        <f>[3]ﾍﾙ!K25</f>
        <v>68</v>
      </c>
      <c r="L187" s="138">
        <f>[3]ﾍﾙ!L25</f>
        <v>56</v>
      </c>
      <c r="M187" s="138">
        <f>[3]ﾍﾙ!M25</f>
        <v>52</v>
      </c>
      <c r="N187" s="138">
        <f>[3]ﾍﾙ!N25</f>
        <v>47</v>
      </c>
      <c r="O187" s="138">
        <f>[3]ﾍﾙ!O25</f>
        <v>41</v>
      </c>
      <c r="P187" s="138">
        <f>[3]ﾍﾙ!P25</f>
        <v>40</v>
      </c>
      <c r="Q187" s="138">
        <f>[3]ﾍﾙ!Q25</f>
        <v>23</v>
      </c>
      <c r="R187" s="138">
        <f>[3]ﾍﾙ!R25</f>
        <v>15</v>
      </c>
      <c r="S187" s="138">
        <f>[3]ﾍﾙ!S25</f>
        <v>38</v>
      </c>
      <c r="V187" s="641">
        <v>541</v>
      </c>
      <c r="W187">
        <f t="shared" si="59"/>
        <v>0</v>
      </c>
    </row>
    <row r="188" spans="2:24" ht="14.25" x14ac:dyDescent="0.15">
      <c r="B188" s="889" t="s">
        <v>87</v>
      </c>
      <c r="C188" s="789">
        <f>[3]ﾍﾙ!C26</f>
        <v>0</v>
      </c>
      <c r="D188" s="138">
        <f>[3]ﾍﾙ!D26</f>
        <v>0</v>
      </c>
      <c r="E188" s="138">
        <f>[3]ﾍﾙ!E26</f>
        <v>0</v>
      </c>
      <c r="F188" s="138">
        <f>[3]ﾍﾙ!F26</f>
        <v>0</v>
      </c>
      <c r="G188" s="138">
        <f>[3]ﾍﾙ!G26</f>
        <v>0</v>
      </c>
      <c r="H188" s="138">
        <f>[3]ﾍﾙ!H26</f>
        <v>0</v>
      </c>
      <c r="I188" s="138">
        <f>[3]ﾍﾙ!I26</f>
        <v>0</v>
      </c>
      <c r="J188" s="138">
        <f>[3]ﾍﾙ!J26</f>
        <v>0</v>
      </c>
      <c r="K188" s="138">
        <f>[3]ﾍﾙ!K26</f>
        <v>0</v>
      </c>
      <c r="L188" s="138">
        <f>[3]ﾍﾙ!L26</f>
        <v>0</v>
      </c>
      <c r="M188" s="138">
        <f>[3]ﾍﾙ!M26</f>
        <v>0</v>
      </c>
      <c r="N188" s="138">
        <f>[3]ﾍﾙ!N26</f>
        <v>0</v>
      </c>
      <c r="O188" s="138">
        <f>[3]ﾍﾙ!O26</f>
        <v>0</v>
      </c>
      <c r="P188" s="138">
        <f>[3]ﾍﾙ!P26</f>
        <v>0</v>
      </c>
      <c r="Q188" s="138">
        <f>[3]ﾍﾙ!Q26</f>
        <v>0</v>
      </c>
      <c r="R188" s="138">
        <f>[3]ﾍﾙ!R26</f>
        <v>0</v>
      </c>
      <c r="S188" s="138">
        <f>[3]ﾍﾙ!S26</f>
        <v>0</v>
      </c>
      <c r="V188" s="641">
        <v>0</v>
      </c>
      <c r="W188">
        <f t="shared" si="59"/>
        <v>0</v>
      </c>
    </row>
    <row r="189" spans="2:24" ht="14.25" x14ac:dyDescent="0.15">
      <c r="B189" s="889" t="s">
        <v>88</v>
      </c>
      <c r="C189" s="789">
        <f>[3]ﾍﾙ!C27</f>
        <v>0</v>
      </c>
      <c r="D189" s="138">
        <f>[3]ﾍﾙ!D27</f>
        <v>0</v>
      </c>
      <c r="E189" s="138">
        <f>[3]ﾍﾙ!E27</f>
        <v>0</v>
      </c>
      <c r="F189" s="138">
        <f>[3]ﾍﾙ!F27</f>
        <v>0</v>
      </c>
      <c r="G189" s="138">
        <f>[3]ﾍﾙ!G27</f>
        <v>0</v>
      </c>
      <c r="H189" s="138">
        <f>[3]ﾍﾙ!H27</f>
        <v>0</v>
      </c>
      <c r="I189" s="138">
        <f>[3]ﾍﾙ!I27</f>
        <v>0</v>
      </c>
      <c r="J189" s="138">
        <f>[3]ﾍﾙ!J27</f>
        <v>0</v>
      </c>
      <c r="K189" s="138">
        <f>[3]ﾍﾙ!K27</f>
        <v>0</v>
      </c>
      <c r="L189" s="138">
        <f>[3]ﾍﾙ!L27</f>
        <v>0</v>
      </c>
      <c r="M189" s="138">
        <f>[3]ﾍﾙ!M27</f>
        <v>0</v>
      </c>
      <c r="N189" s="138">
        <f>[3]ﾍﾙ!N27</f>
        <v>0</v>
      </c>
      <c r="O189" s="138">
        <f>[3]ﾍﾙ!O27</f>
        <v>0</v>
      </c>
      <c r="P189" s="138">
        <f>[3]ﾍﾙ!P27</f>
        <v>0</v>
      </c>
      <c r="Q189" s="138">
        <f>[3]ﾍﾙ!Q27</f>
        <v>0</v>
      </c>
      <c r="R189" s="138">
        <f>[3]ﾍﾙ!R27</f>
        <v>0</v>
      </c>
      <c r="S189" s="138">
        <f>[3]ﾍﾙ!S27</f>
        <v>0</v>
      </c>
      <c r="V189" s="641">
        <v>0</v>
      </c>
      <c r="W189">
        <f t="shared" si="59"/>
        <v>0</v>
      </c>
    </row>
    <row r="190" spans="2:24" ht="14.25" x14ac:dyDescent="0.15">
      <c r="B190" s="889" t="s">
        <v>89</v>
      </c>
      <c r="C190" s="789">
        <f>[3]ﾍﾙ!C28</f>
        <v>0</v>
      </c>
      <c r="D190" s="138">
        <f>[3]ﾍﾙ!D28</f>
        <v>0</v>
      </c>
      <c r="E190" s="138">
        <f>[3]ﾍﾙ!E28</f>
        <v>0</v>
      </c>
      <c r="F190" s="138">
        <f>[3]ﾍﾙ!F28</f>
        <v>0</v>
      </c>
      <c r="G190" s="138">
        <f>[3]ﾍﾙ!G28</f>
        <v>0</v>
      </c>
      <c r="H190" s="138">
        <f>[3]ﾍﾙ!H28</f>
        <v>0</v>
      </c>
      <c r="I190" s="138">
        <f>[3]ﾍﾙ!I28</f>
        <v>0</v>
      </c>
      <c r="J190" s="138">
        <f>[3]ﾍﾙ!J28</f>
        <v>0</v>
      </c>
      <c r="K190" s="138">
        <f>[3]ﾍﾙ!K28</f>
        <v>0</v>
      </c>
      <c r="L190" s="138">
        <f>[3]ﾍﾙ!L28</f>
        <v>0</v>
      </c>
      <c r="M190" s="138">
        <f>[3]ﾍﾙ!M28</f>
        <v>0</v>
      </c>
      <c r="N190" s="138">
        <f>[3]ﾍﾙ!N28</f>
        <v>0</v>
      </c>
      <c r="O190" s="138">
        <f>[3]ﾍﾙ!O28</f>
        <v>0</v>
      </c>
      <c r="P190" s="138">
        <f>[3]ﾍﾙ!P28</f>
        <v>0</v>
      </c>
      <c r="Q190" s="138">
        <f>[3]ﾍﾙ!Q28</f>
        <v>0</v>
      </c>
      <c r="R190" s="138">
        <f>[3]ﾍﾙ!R28</f>
        <v>0</v>
      </c>
      <c r="S190" s="138">
        <f>[3]ﾍﾙ!S28</f>
        <v>0</v>
      </c>
      <c r="V190" s="641">
        <v>0</v>
      </c>
      <c r="W190">
        <f t="shared" si="59"/>
        <v>0</v>
      </c>
    </row>
    <row r="191" spans="2:24" ht="14.25" x14ac:dyDescent="0.15">
      <c r="B191" s="889" t="s">
        <v>90</v>
      </c>
      <c r="C191" s="789">
        <f>[3]ﾍﾙ!C29</f>
        <v>0</v>
      </c>
      <c r="D191" s="138">
        <f>[3]ﾍﾙ!D29</f>
        <v>0</v>
      </c>
      <c r="E191" s="138">
        <f>[3]ﾍﾙ!E29</f>
        <v>0</v>
      </c>
      <c r="F191" s="138">
        <f>[3]ﾍﾙ!F29</f>
        <v>0</v>
      </c>
      <c r="G191" s="138">
        <f>[3]ﾍﾙ!G29</f>
        <v>0</v>
      </c>
      <c r="H191" s="138">
        <f>[3]ﾍﾙ!H29</f>
        <v>0</v>
      </c>
      <c r="I191" s="138">
        <f>[3]ﾍﾙ!I29</f>
        <v>0</v>
      </c>
      <c r="J191" s="138">
        <f>[3]ﾍﾙ!J29</f>
        <v>0</v>
      </c>
      <c r="K191" s="138">
        <f>[3]ﾍﾙ!K29</f>
        <v>0</v>
      </c>
      <c r="L191" s="138">
        <f>[3]ﾍﾙ!L29</f>
        <v>0</v>
      </c>
      <c r="M191" s="138">
        <f>[3]ﾍﾙ!M29</f>
        <v>0</v>
      </c>
      <c r="N191" s="138">
        <f>[3]ﾍﾙ!N29</f>
        <v>0</v>
      </c>
      <c r="O191" s="138">
        <f>[3]ﾍﾙ!O29</f>
        <v>0</v>
      </c>
      <c r="P191" s="138">
        <f>[3]ﾍﾙ!P29</f>
        <v>0</v>
      </c>
      <c r="Q191" s="138">
        <f>[3]ﾍﾙ!Q29</f>
        <v>0</v>
      </c>
      <c r="R191" s="138">
        <f>[3]ﾍﾙ!R29</f>
        <v>0</v>
      </c>
      <c r="S191" s="138">
        <f>[3]ﾍﾙ!S29</f>
        <v>0</v>
      </c>
      <c r="V191" s="641">
        <v>0</v>
      </c>
      <c r="W191">
        <f t="shared" si="59"/>
        <v>0</v>
      </c>
    </row>
    <row r="192" spans="2:24" ht="14.25" x14ac:dyDescent="0.15">
      <c r="B192" s="889" t="s">
        <v>91</v>
      </c>
      <c r="C192" s="789">
        <f>[3]ﾍﾙ!C30</f>
        <v>0</v>
      </c>
      <c r="D192" s="138">
        <f>[3]ﾍﾙ!D30</f>
        <v>0</v>
      </c>
      <c r="E192" s="138">
        <f>[3]ﾍﾙ!E30</f>
        <v>0</v>
      </c>
      <c r="F192" s="138">
        <f>[3]ﾍﾙ!F30</f>
        <v>0</v>
      </c>
      <c r="G192" s="138">
        <f>[3]ﾍﾙ!G30</f>
        <v>0</v>
      </c>
      <c r="H192" s="138">
        <f>[3]ﾍﾙ!H30</f>
        <v>0</v>
      </c>
      <c r="I192" s="138">
        <f>[3]ﾍﾙ!I30</f>
        <v>0</v>
      </c>
      <c r="J192" s="138">
        <f>[3]ﾍﾙ!J30</f>
        <v>0</v>
      </c>
      <c r="K192" s="138">
        <f>[3]ﾍﾙ!K30</f>
        <v>0</v>
      </c>
      <c r="L192" s="138">
        <f>[3]ﾍﾙ!L30</f>
        <v>0</v>
      </c>
      <c r="M192" s="138">
        <f>[3]ﾍﾙ!M30</f>
        <v>0</v>
      </c>
      <c r="N192" s="138">
        <f>[3]ﾍﾙ!N30</f>
        <v>0</v>
      </c>
      <c r="O192" s="138">
        <f>[3]ﾍﾙ!O30</f>
        <v>0</v>
      </c>
      <c r="P192" s="138">
        <f>[3]ﾍﾙ!P30</f>
        <v>0</v>
      </c>
      <c r="Q192" s="138">
        <f>[3]ﾍﾙ!Q30</f>
        <v>0</v>
      </c>
      <c r="R192" s="138">
        <f>[3]ﾍﾙ!R30</f>
        <v>0</v>
      </c>
      <c r="S192" s="138">
        <f>[3]ﾍﾙ!S30</f>
        <v>0</v>
      </c>
      <c r="V192" s="641">
        <v>0</v>
      </c>
      <c r="W192">
        <f t="shared" si="59"/>
        <v>0</v>
      </c>
    </row>
    <row r="193" spans="2:24" ht="14.25" x14ac:dyDescent="0.15">
      <c r="B193" s="889" t="s">
        <v>92</v>
      </c>
      <c r="C193" s="789">
        <f>[3]ﾍﾙ!C31</f>
        <v>0</v>
      </c>
      <c r="D193" s="138">
        <f>[3]ﾍﾙ!D31</f>
        <v>0</v>
      </c>
      <c r="E193" s="138">
        <f>[3]ﾍﾙ!E31</f>
        <v>0</v>
      </c>
      <c r="F193" s="138">
        <f>[3]ﾍﾙ!F31</f>
        <v>0</v>
      </c>
      <c r="G193" s="138">
        <f>[3]ﾍﾙ!G31</f>
        <v>0</v>
      </c>
      <c r="H193" s="138">
        <f>[3]ﾍﾙ!H31</f>
        <v>0</v>
      </c>
      <c r="I193" s="138">
        <f>[3]ﾍﾙ!I31</f>
        <v>0</v>
      </c>
      <c r="J193" s="138">
        <f>[3]ﾍﾙ!J31</f>
        <v>0</v>
      </c>
      <c r="K193" s="138">
        <f>[3]ﾍﾙ!K31</f>
        <v>0</v>
      </c>
      <c r="L193" s="138">
        <f>[3]ﾍﾙ!L31</f>
        <v>0</v>
      </c>
      <c r="M193" s="138">
        <f>[3]ﾍﾙ!M31</f>
        <v>0</v>
      </c>
      <c r="N193" s="138">
        <f>[3]ﾍﾙ!N31</f>
        <v>0</v>
      </c>
      <c r="O193" s="138">
        <f>[3]ﾍﾙ!O31</f>
        <v>0</v>
      </c>
      <c r="P193" s="138">
        <f>[3]ﾍﾙ!P31</f>
        <v>0</v>
      </c>
      <c r="Q193" s="138">
        <f>[3]ﾍﾙ!Q31</f>
        <v>0</v>
      </c>
      <c r="R193" s="138">
        <f>[3]ﾍﾙ!R31</f>
        <v>0</v>
      </c>
      <c r="S193" s="138">
        <f>[3]ﾍﾙ!S31</f>
        <v>0</v>
      </c>
      <c r="V193" s="641">
        <v>0</v>
      </c>
      <c r="W193">
        <f t="shared" si="59"/>
        <v>0</v>
      </c>
    </row>
    <row r="194" spans="2:24" ht="14.25" x14ac:dyDescent="0.15">
      <c r="B194" s="889" t="s">
        <v>93</v>
      </c>
      <c r="C194" s="789">
        <f>[3]ﾍﾙ!C32</f>
        <v>0</v>
      </c>
      <c r="D194" s="138">
        <f>[3]ﾍﾙ!D32</f>
        <v>0</v>
      </c>
      <c r="E194" s="138">
        <f>[3]ﾍﾙ!E32</f>
        <v>0</v>
      </c>
      <c r="F194" s="138">
        <f>[3]ﾍﾙ!F32</f>
        <v>0</v>
      </c>
      <c r="G194" s="138">
        <f>[3]ﾍﾙ!G32</f>
        <v>0</v>
      </c>
      <c r="H194" s="138">
        <f>[3]ﾍﾙ!H32</f>
        <v>0</v>
      </c>
      <c r="I194" s="138">
        <f>[3]ﾍﾙ!I32</f>
        <v>0</v>
      </c>
      <c r="J194" s="138">
        <f>[3]ﾍﾙ!J32</f>
        <v>0</v>
      </c>
      <c r="K194" s="138">
        <f>[3]ﾍﾙ!K32</f>
        <v>0</v>
      </c>
      <c r="L194" s="138">
        <f>[3]ﾍﾙ!L32</f>
        <v>0</v>
      </c>
      <c r="M194" s="138">
        <f>[3]ﾍﾙ!M32</f>
        <v>0</v>
      </c>
      <c r="N194" s="138">
        <f>[3]ﾍﾙ!N32</f>
        <v>0</v>
      </c>
      <c r="O194" s="138">
        <f>[3]ﾍﾙ!O32</f>
        <v>0</v>
      </c>
      <c r="P194" s="138">
        <f>[3]ﾍﾙ!P32</f>
        <v>0</v>
      </c>
      <c r="Q194" s="138">
        <f>[3]ﾍﾙ!Q32</f>
        <v>0</v>
      </c>
      <c r="R194" s="138">
        <f>[3]ﾍﾙ!R32</f>
        <v>0</v>
      </c>
      <c r="S194" s="138">
        <f>[3]ﾍﾙ!S32</f>
        <v>0</v>
      </c>
      <c r="V194" s="641">
        <v>0</v>
      </c>
      <c r="W194">
        <f t="shared" si="59"/>
        <v>0</v>
      </c>
    </row>
    <row r="195" spans="2:24" ht="14.25" x14ac:dyDescent="0.15">
      <c r="B195" s="889" t="s">
        <v>39</v>
      </c>
      <c r="C195" s="789">
        <f t="shared" ref="C195:S195" si="60">SUM(C183:C194)</f>
        <v>2701</v>
      </c>
      <c r="D195" s="789">
        <f t="shared" si="60"/>
        <v>1</v>
      </c>
      <c r="E195" s="789">
        <f t="shared" si="60"/>
        <v>1</v>
      </c>
      <c r="F195" s="789">
        <f t="shared" si="60"/>
        <v>3</v>
      </c>
      <c r="G195" s="789">
        <f t="shared" si="60"/>
        <v>6</v>
      </c>
      <c r="H195" s="789">
        <f t="shared" si="60"/>
        <v>97</v>
      </c>
      <c r="I195" s="789">
        <f t="shared" si="60"/>
        <v>370</v>
      </c>
      <c r="J195" s="789">
        <f t="shared" si="60"/>
        <v>378</v>
      </c>
      <c r="K195" s="789">
        <f t="shared" si="60"/>
        <v>338</v>
      </c>
      <c r="L195" s="789">
        <f t="shared" si="60"/>
        <v>288</v>
      </c>
      <c r="M195" s="789">
        <f t="shared" si="60"/>
        <v>224</v>
      </c>
      <c r="N195" s="789">
        <f t="shared" si="60"/>
        <v>235</v>
      </c>
      <c r="O195" s="789">
        <f t="shared" si="60"/>
        <v>218</v>
      </c>
      <c r="P195" s="789">
        <f t="shared" si="60"/>
        <v>172</v>
      </c>
      <c r="Q195" s="789">
        <f t="shared" si="60"/>
        <v>115</v>
      </c>
      <c r="R195" s="789">
        <f t="shared" si="60"/>
        <v>79</v>
      </c>
      <c r="S195" s="789">
        <f t="shared" si="60"/>
        <v>176</v>
      </c>
      <c r="W195">
        <f t="shared" si="59"/>
        <v>2701</v>
      </c>
    </row>
    <row r="196" spans="2:24" x14ac:dyDescent="0.15">
      <c r="B196" s="789" t="s">
        <v>66</v>
      </c>
      <c r="C196" s="892">
        <f>C195/C195</f>
        <v>1</v>
      </c>
      <c r="D196" s="892">
        <f>D195/$C$195</f>
        <v>3.7023324694557573E-4</v>
      </c>
      <c r="E196" s="892">
        <f t="shared" ref="E196:S196" si="61">E195/$C$195</f>
        <v>3.7023324694557573E-4</v>
      </c>
      <c r="F196" s="892">
        <f t="shared" si="61"/>
        <v>1.1106997408367272E-3</v>
      </c>
      <c r="G196" s="892">
        <f t="shared" si="61"/>
        <v>2.2213994816734544E-3</v>
      </c>
      <c r="H196" s="892">
        <f t="shared" si="61"/>
        <v>3.5912624953720843E-2</v>
      </c>
      <c r="I196" s="892">
        <f t="shared" si="61"/>
        <v>0.13698630136986301</v>
      </c>
      <c r="J196" s="892">
        <f t="shared" si="61"/>
        <v>0.13994816734542762</v>
      </c>
      <c r="K196" s="892">
        <f t="shared" si="61"/>
        <v>0.1251388374676046</v>
      </c>
      <c r="L196" s="892">
        <f t="shared" si="61"/>
        <v>0.10662717512032581</v>
      </c>
      <c r="M196" s="892">
        <f t="shared" si="61"/>
        <v>8.2932247315808963E-2</v>
      </c>
      <c r="N196" s="892">
        <f t="shared" si="61"/>
        <v>8.700481303221029E-2</v>
      </c>
      <c r="O196" s="892">
        <f t="shared" si="61"/>
        <v>8.0710847834135499E-2</v>
      </c>
      <c r="P196" s="892">
        <f t="shared" si="61"/>
        <v>6.3680118474639016E-2</v>
      </c>
      <c r="Q196" s="892">
        <f t="shared" si="61"/>
        <v>4.2576823398741206E-2</v>
      </c>
      <c r="R196" s="892">
        <f t="shared" si="61"/>
        <v>2.9248426508700482E-2</v>
      </c>
      <c r="S196" s="892">
        <f t="shared" si="61"/>
        <v>6.5161051462421321E-2</v>
      </c>
    </row>
    <row r="198" spans="2:24" ht="18.75" x14ac:dyDescent="0.15">
      <c r="B198" s="99" t="str">
        <f>B3</f>
        <v>令和8年　</v>
      </c>
      <c r="C198" t="s">
        <v>222</v>
      </c>
    </row>
    <row r="199" spans="2:24" ht="72.75" thickBot="1" x14ac:dyDescent="0.2">
      <c r="B199" s="887" t="s">
        <v>210</v>
      </c>
      <c r="C199" s="888" t="s">
        <v>67</v>
      </c>
      <c r="D199" s="872" t="s">
        <v>261</v>
      </c>
      <c r="E199" s="872" t="s">
        <v>80</v>
      </c>
      <c r="F199" s="872" t="s">
        <v>81</v>
      </c>
      <c r="G199" s="872" t="s">
        <v>68</v>
      </c>
      <c r="H199" s="872" t="s">
        <v>69</v>
      </c>
      <c r="I199" s="872" t="s">
        <v>70</v>
      </c>
      <c r="J199" s="872" t="s">
        <v>71</v>
      </c>
      <c r="K199" s="872" t="s">
        <v>72</v>
      </c>
      <c r="L199" s="872" t="s">
        <v>73</v>
      </c>
      <c r="M199" s="872" t="s">
        <v>74</v>
      </c>
      <c r="N199" s="872" t="s">
        <v>75</v>
      </c>
      <c r="O199" s="873" t="s">
        <v>76</v>
      </c>
      <c r="P199" s="873" t="s">
        <v>77</v>
      </c>
      <c r="Q199" s="873" t="s">
        <v>78</v>
      </c>
      <c r="R199" s="873" t="s">
        <v>79</v>
      </c>
      <c r="S199" s="873" t="s">
        <v>262</v>
      </c>
    </row>
    <row r="200" spans="2:24" ht="14.25" x14ac:dyDescent="0.15">
      <c r="B200" s="889" t="s">
        <v>82</v>
      </c>
      <c r="C200" s="893">
        <f>[3]ﾍﾙ!C57</f>
        <v>0.56999999999999995</v>
      </c>
      <c r="D200" s="963">
        <f>[3]ﾍﾙ!D57</f>
        <v>0</v>
      </c>
      <c r="E200" s="963">
        <f>[3]ﾍﾙ!E57</f>
        <v>0</v>
      </c>
      <c r="F200" s="963">
        <f>[3]ﾍﾙ!F57</f>
        <v>0</v>
      </c>
      <c r="G200" s="963">
        <f>[3]ﾍﾙ!G57</f>
        <v>0</v>
      </c>
      <c r="H200" s="963">
        <f>[3]ﾍﾙ!H57</f>
        <v>0.03</v>
      </c>
      <c r="I200" s="963">
        <f>[3]ﾍﾙ!I57</f>
        <v>0.08</v>
      </c>
      <c r="J200" s="963">
        <f>[3]ﾍﾙ!J57</f>
        <v>0.08</v>
      </c>
      <c r="K200" s="963">
        <f>[3]ﾍﾙ!K57</f>
        <v>0.08</v>
      </c>
      <c r="L200" s="963">
        <f>[3]ﾍﾙ!L57</f>
        <v>0.06</v>
      </c>
      <c r="M200" s="963">
        <f>[3]ﾍﾙ!M57</f>
        <v>0.05</v>
      </c>
      <c r="N200" s="963">
        <f>[3]ﾍﾙ!N57</f>
        <v>0.05</v>
      </c>
      <c r="O200" s="963">
        <f>[3]ﾍﾙ!O57</f>
        <v>0.05</v>
      </c>
      <c r="P200" s="963">
        <f>[3]ﾍﾙ!P57</f>
        <v>0.02</v>
      </c>
      <c r="Q200" s="963">
        <f>[3]ﾍﾙ!Q57</f>
        <v>0.02</v>
      </c>
      <c r="R200" s="963">
        <f>[3]ﾍﾙ!R57</f>
        <v>0.01</v>
      </c>
      <c r="S200" s="963">
        <f>[3]ﾍﾙ!S57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.25" x14ac:dyDescent="0.15">
      <c r="B201" s="889" t="s">
        <v>83</v>
      </c>
      <c r="C201" s="893">
        <f>[3]ﾍﾙ!C58</f>
        <v>0.53</v>
      </c>
      <c r="D201" s="963">
        <f>[3]ﾍﾙ!D58</f>
        <v>0</v>
      </c>
      <c r="E201" s="963">
        <f>[3]ﾍﾙ!E58</f>
        <v>0</v>
      </c>
      <c r="F201" s="963">
        <f>[3]ﾍﾙ!F58</f>
        <v>0</v>
      </c>
      <c r="G201" s="963">
        <f>[3]ﾍﾙ!G58</f>
        <v>0</v>
      </c>
      <c r="H201" s="963">
        <f>[3]ﾍﾙ!H58</f>
        <v>0.02</v>
      </c>
      <c r="I201" s="963">
        <f>[3]ﾍﾙ!I58</f>
        <v>0.06</v>
      </c>
      <c r="J201" s="963">
        <f>[3]ﾍﾙ!J58</f>
        <v>0.06</v>
      </c>
      <c r="K201" s="963">
        <f>[3]ﾍﾙ!K58</f>
        <v>0.06</v>
      </c>
      <c r="L201" s="963">
        <f>[3]ﾍﾙ!L58</f>
        <v>7.0000000000000007E-2</v>
      </c>
      <c r="M201" s="963">
        <f>[3]ﾍﾙ!M58</f>
        <v>0.05</v>
      </c>
      <c r="N201" s="963">
        <f>[3]ﾍﾙ!N58</f>
        <v>0.05</v>
      </c>
      <c r="O201" s="963">
        <f>[3]ﾍﾙ!O58</f>
        <v>0.04</v>
      </c>
      <c r="P201" s="963">
        <f>[3]ﾍﾙ!P58</f>
        <v>0.04</v>
      </c>
      <c r="Q201" s="963">
        <f>[3]ﾍﾙ!Q58</f>
        <v>0.03</v>
      </c>
      <c r="R201" s="963">
        <f>[3]ﾍﾙ!R58</f>
        <v>0.02</v>
      </c>
      <c r="S201" s="963">
        <f>[3]ﾍﾙ!S58</f>
        <v>0.03</v>
      </c>
      <c r="V201" s="710"/>
      <c r="W201">
        <v>0.53</v>
      </c>
      <c r="X201" s="712">
        <f t="shared" ref="X201:X211" si="62">C201-W201</f>
        <v>0</v>
      </c>
    </row>
    <row r="202" spans="2:24" ht="14.25" x14ac:dyDescent="0.15">
      <c r="B202" s="889" t="s">
        <v>84</v>
      </c>
      <c r="C202" s="893">
        <f>[3]ﾍﾙ!C59</f>
        <v>0.61</v>
      </c>
      <c r="D202" s="963">
        <f>[3]ﾍﾙ!D59</f>
        <v>0</v>
      </c>
      <c r="E202" s="963">
        <f>[3]ﾍﾙ!E59</f>
        <v>0</v>
      </c>
      <c r="F202" s="963">
        <f>[3]ﾍﾙ!F59</f>
        <v>0</v>
      </c>
      <c r="G202" s="963">
        <f>[3]ﾍﾙ!G59</f>
        <v>0</v>
      </c>
      <c r="H202" s="963">
        <f>[3]ﾍﾙ!H59</f>
        <v>0.02</v>
      </c>
      <c r="I202" s="963">
        <f>[3]ﾍﾙ!I59</f>
        <v>0.09</v>
      </c>
      <c r="J202" s="963">
        <f>[3]ﾍﾙ!J59</f>
        <v>0.09</v>
      </c>
      <c r="K202" s="963">
        <f>[3]ﾍﾙ!K59</f>
        <v>0.08</v>
      </c>
      <c r="L202" s="963">
        <f>[3]ﾍﾙ!L59</f>
        <v>0.06</v>
      </c>
      <c r="M202" s="963">
        <f>[3]ﾍﾙ!M59</f>
        <v>0.05</v>
      </c>
      <c r="N202" s="963">
        <f>[3]ﾍﾙ!N59</f>
        <v>0.06</v>
      </c>
      <c r="O202" s="963">
        <f>[3]ﾍﾙ!O59</f>
        <v>0.04</v>
      </c>
      <c r="P202" s="963">
        <f>[3]ﾍﾙ!P59</f>
        <v>0.05</v>
      </c>
      <c r="Q202" s="963">
        <f>[3]ﾍﾙ!Q59</f>
        <v>0.03</v>
      </c>
      <c r="R202" s="963">
        <f>[3]ﾍﾙ!R59</f>
        <v>0.01</v>
      </c>
      <c r="S202" s="963">
        <f>[3]ﾍﾙ!S59</f>
        <v>0.04</v>
      </c>
      <c r="V202" s="710"/>
      <c r="W202">
        <v>0.61</v>
      </c>
      <c r="X202" s="712">
        <f t="shared" si="62"/>
        <v>0</v>
      </c>
    </row>
    <row r="203" spans="2:24" ht="14.25" x14ac:dyDescent="0.15">
      <c r="B203" s="889" t="s">
        <v>85</v>
      </c>
      <c r="C203" s="893">
        <f>[3]ﾍﾙ!C60</f>
        <v>0.53</v>
      </c>
      <c r="D203" s="963">
        <f>[3]ﾍﾙ!D60</f>
        <v>0</v>
      </c>
      <c r="E203" s="963">
        <f>[3]ﾍﾙ!E60</f>
        <v>0</v>
      </c>
      <c r="F203" s="963">
        <f>[3]ﾍﾙ!F60</f>
        <v>0</v>
      </c>
      <c r="G203" s="963">
        <f>[3]ﾍﾙ!G60</f>
        <v>0</v>
      </c>
      <c r="H203" s="963">
        <f>[3]ﾍﾙ!H60</f>
        <v>0.02</v>
      </c>
      <c r="I203" s="963">
        <f>[3]ﾍﾙ!I60</f>
        <v>0.09</v>
      </c>
      <c r="J203" s="963">
        <f>[3]ﾍﾙ!J60</f>
        <v>7.0000000000000007E-2</v>
      </c>
      <c r="K203" s="963">
        <f>[3]ﾍﾙ!K60</f>
        <v>0.06</v>
      </c>
      <c r="L203" s="963">
        <f>[3]ﾍﾙ!L60</f>
        <v>0.05</v>
      </c>
      <c r="M203" s="963">
        <f>[3]ﾍﾙ!M60</f>
        <v>0.04</v>
      </c>
      <c r="N203" s="963">
        <f>[3]ﾍﾙ!N60</f>
        <v>0.05</v>
      </c>
      <c r="O203" s="963">
        <f>[3]ﾍﾙ!O60</f>
        <v>0.05</v>
      </c>
      <c r="P203" s="963">
        <f>[3]ﾍﾙ!P60</f>
        <v>0.03</v>
      </c>
      <c r="Q203" s="963">
        <f>[3]ﾍﾙ!Q60</f>
        <v>0.02</v>
      </c>
      <c r="R203" s="963">
        <f>[3]ﾍﾙ!R60</f>
        <v>0.02</v>
      </c>
      <c r="S203" s="963">
        <f>[3]ﾍﾙ!S60</f>
        <v>0.04</v>
      </c>
      <c r="V203" s="710"/>
      <c r="W203">
        <v>0.53</v>
      </c>
      <c r="X203" s="712">
        <f t="shared" si="62"/>
        <v>0</v>
      </c>
    </row>
    <row r="204" spans="2:24" ht="14.25" x14ac:dyDescent="0.15">
      <c r="B204" s="889" t="s">
        <v>86</v>
      </c>
      <c r="C204" s="893">
        <f>[3]ﾍﾙ!C61</f>
        <v>0.56000000000000005</v>
      </c>
      <c r="D204" s="963">
        <f>[3]ﾍﾙ!D61</f>
        <v>0</v>
      </c>
      <c r="E204" s="963">
        <f>[3]ﾍﾙ!E61</f>
        <v>0</v>
      </c>
      <c r="F204" s="963">
        <f>[3]ﾍﾙ!F61</f>
        <v>0</v>
      </c>
      <c r="G204" s="963">
        <f>[3]ﾍﾙ!G61</f>
        <v>0</v>
      </c>
      <c r="H204" s="963">
        <f>[3]ﾍﾙ!H61</f>
        <v>0.02</v>
      </c>
      <c r="I204" s="963">
        <f>[3]ﾍﾙ!I61</f>
        <v>7.0000000000000007E-2</v>
      </c>
      <c r="J204" s="963">
        <f>[3]ﾍﾙ!J61</f>
        <v>0.08</v>
      </c>
      <c r="K204" s="963">
        <f>[3]ﾍﾙ!K61</f>
        <v>7.0000000000000007E-2</v>
      </c>
      <c r="L204" s="963">
        <f>[3]ﾍﾙ!L61</f>
        <v>0.06</v>
      </c>
      <c r="M204" s="963">
        <f>[3]ﾍﾙ!M61</f>
        <v>0.05</v>
      </c>
      <c r="N204" s="963">
        <f>[3]ﾍﾙ!N61</f>
        <v>0.05</v>
      </c>
      <c r="O204" s="963">
        <f>[3]ﾍﾙ!O61</f>
        <v>0.04</v>
      </c>
      <c r="P204" s="963">
        <f>[3]ﾍﾙ!P61</f>
        <v>0.04</v>
      </c>
      <c r="Q204" s="963">
        <f>[3]ﾍﾙ!Q61</f>
        <v>0.02</v>
      </c>
      <c r="R204" s="963">
        <f>[3]ﾍﾙ!R61</f>
        <v>0.02</v>
      </c>
      <c r="S204" s="963">
        <f>[3]ﾍﾙ!S61</f>
        <v>0.04</v>
      </c>
      <c r="V204" s="710"/>
      <c r="W204">
        <v>0.56000000000000005</v>
      </c>
      <c r="X204" s="712">
        <f t="shared" si="62"/>
        <v>0</v>
      </c>
    </row>
    <row r="205" spans="2:24" ht="14.25" x14ac:dyDescent="0.15">
      <c r="B205" s="889" t="s">
        <v>87</v>
      </c>
      <c r="C205" s="893">
        <f>[3]ﾍﾙ!C62</f>
        <v>0</v>
      </c>
      <c r="D205" s="963">
        <f>[3]ﾍﾙ!D62</f>
        <v>0</v>
      </c>
      <c r="E205" s="963">
        <f>[3]ﾍﾙ!E62</f>
        <v>0</v>
      </c>
      <c r="F205" s="963">
        <f>[3]ﾍﾙ!F62</f>
        <v>0</v>
      </c>
      <c r="G205" s="963">
        <f>[3]ﾍﾙ!G62</f>
        <v>0</v>
      </c>
      <c r="H205" s="963">
        <f>[3]ﾍﾙ!H62</f>
        <v>0</v>
      </c>
      <c r="I205" s="963">
        <f>[3]ﾍﾙ!I62</f>
        <v>0</v>
      </c>
      <c r="J205" s="963">
        <f>[3]ﾍﾙ!J62</f>
        <v>0</v>
      </c>
      <c r="K205" s="963">
        <f>[3]ﾍﾙ!K62</f>
        <v>0</v>
      </c>
      <c r="L205" s="963">
        <f>[3]ﾍﾙ!L62</f>
        <v>0</v>
      </c>
      <c r="M205" s="963">
        <f>[3]ﾍﾙ!M62</f>
        <v>0</v>
      </c>
      <c r="N205" s="963">
        <f>[3]ﾍﾙ!N62</f>
        <v>0</v>
      </c>
      <c r="O205" s="963">
        <f>[3]ﾍﾙ!O62</f>
        <v>0</v>
      </c>
      <c r="P205" s="963">
        <f>[3]ﾍﾙ!P62</f>
        <v>0</v>
      </c>
      <c r="Q205" s="963">
        <f>[3]ﾍﾙ!Q62</f>
        <v>0</v>
      </c>
      <c r="R205" s="963">
        <f>[3]ﾍﾙ!R62</f>
        <v>0</v>
      </c>
      <c r="S205" s="963">
        <f>[3]ﾍﾙ!S62</f>
        <v>0</v>
      </c>
      <c r="V205" s="710"/>
      <c r="W205">
        <v>0</v>
      </c>
      <c r="X205" s="712">
        <f t="shared" si="62"/>
        <v>0</v>
      </c>
    </row>
    <row r="206" spans="2:24" ht="14.25" x14ac:dyDescent="0.15">
      <c r="B206" s="889" t="s">
        <v>88</v>
      </c>
      <c r="C206" s="893">
        <f>[3]ﾍﾙ!C63</f>
        <v>0</v>
      </c>
      <c r="D206" s="963">
        <f>[3]ﾍﾙ!D63</f>
        <v>0</v>
      </c>
      <c r="E206" s="963">
        <f>[3]ﾍﾙ!E63</f>
        <v>0</v>
      </c>
      <c r="F206" s="963">
        <f>[3]ﾍﾙ!F63</f>
        <v>0</v>
      </c>
      <c r="G206" s="963">
        <f>[3]ﾍﾙ!G63</f>
        <v>0</v>
      </c>
      <c r="H206" s="963">
        <f>[3]ﾍﾙ!H63</f>
        <v>0</v>
      </c>
      <c r="I206" s="963">
        <f>[3]ﾍﾙ!I63</f>
        <v>0</v>
      </c>
      <c r="J206" s="963">
        <f>[3]ﾍﾙ!J63</f>
        <v>0</v>
      </c>
      <c r="K206" s="963">
        <f>[3]ﾍﾙ!K63</f>
        <v>0</v>
      </c>
      <c r="L206" s="963">
        <f>[3]ﾍﾙ!L63</f>
        <v>0</v>
      </c>
      <c r="M206" s="963">
        <f>[3]ﾍﾙ!M63</f>
        <v>0</v>
      </c>
      <c r="N206" s="963">
        <f>[3]ﾍﾙ!N63</f>
        <v>0</v>
      </c>
      <c r="O206" s="963">
        <f>[3]ﾍﾙ!O63</f>
        <v>0</v>
      </c>
      <c r="P206" s="963">
        <f>[3]ﾍﾙ!P63</f>
        <v>0</v>
      </c>
      <c r="Q206" s="963">
        <f>[3]ﾍﾙ!Q63</f>
        <v>0</v>
      </c>
      <c r="R206" s="963">
        <f>[3]ﾍﾙ!R63</f>
        <v>0</v>
      </c>
      <c r="S206" s="963">
        <f>[3]ﾍﾙ!S63</f>
        <v>0</v>
      </c>
      <c r="V206" s="710"/>
      <c r="W206">
        <v>0</v>
      </c>
      <c r="X206" s="712">
        <f t="shared" si="62"/>
        <v>0</v>
      </c>
    </row>
    <row r="207" spans="2:24" ht="14.25" x14ac:dyDescent="0.15">
      <c r="B207" s="889" t="s">
        <v>89</v>
      </c>
      <c r="C207" s="893">
        <f>[3]ﾍﾙ!C64</f>
        <v>0</v>
      </c>
      <c r="D207" s="963">
        <f>[3]ﾍﾙ!D64</f>
        <v>0</v>
      </c>
      <c r="E207" s="963">
        <f>[3]ﾍﾙ!E64</f>
        <v>0</v>
      </c>
      <c r="F207" s="963">
        <f>[3]ﾍﾙ!F64</f>
        <v>0</v>
      </c>
      <c r="G207" s="963">
        <f>[3]ﾍﾙ!G64</f>
        <v>0</v>
      </c>
      <c r="H207" s="963">
        <f>[3]ﾍﾙ!H64</f>
        <v>0</v>
      </c>
      <c r="I207" s="963">
        <f>[3]ﾍﾙ!I64</f>
        <v>0</v>
      </c>
      <c r="J207" s="963">
        <f>[3]ﾍﾙ!J64</f>
        <v>0</v>
      </c>
      <c r="K207" s="963">
        <f>[3]ﾍﾙ!K64</f>
        <v>0</v>
      </c>
      <c r="L207" s="963">
        <f>[3]ﾍﾙ!L64</f>
        <v>0</v>
      </c>
      <c r="M207" s="963">
        <f>[3]ﾍﾙ!M64</f>
        <v>0</v>
      </c>
      <c r="N207" s="963">
        <f>[3]ﾍﾙ!N64</f>
        <v>0</v>
      </c>
      <c r="O207" s="963">
        <f>[3]ﾍﾙ!O64</f>
        <v>0</v>
      </c>
      <c r="P207" s="963">
        <f>[3]ﾍﾙ!P64</f>
        <v>0</v>
      </c>
      <c r="Q207" s="963">
        <f>[3]ﾍﾙ!Q64</f>
        <v>0</v>
      </c>
      <c r="R207" s="963">
        <f>[3]ﾍﾙ!R64</f>
        <v>0</v>
      </c>
      <c r="S207" s="963">
        <f>[3]ﾍﾙ!S64</f>
        <v>0</v>
      </c>
      <c r="V207" s="710"/>
      <c r="W207">
        <v>0</v>
      </c>
      <c r="X207" s="712">
        <f t="shared" si="62"/>
        <v>0</v>
      </c>
    </row>
    <row r="208" spans="2:24" ht="14.25" x14ac:dyDescent="0.15">
      <c r="B208" s="889" t="s">
        <v>90</v>
      </c>
      <c r="C208" s="893">
        <f>[3]ﾍﾙ!C65</f>
        <v>0</v>
      </c>
      <c r="D208" s="963">
        <f>[3]ﾍﾙ!D65</f>
        <v>0</v>
      </c>
      <c r="E208" s="963">
        <f>[3]ﾍﾙ!E65</f>
        <v>0</v>
      </c>
      <c r="F208" s="963">
        <f>[3]ﾍﾙ!F65</f>
        <v>0</v>
      </c>
      <c r="G208" s="963">
        <f>[3]ﾍﾙ!G65</f>
        <v>0</v>
      </c>
      <c r="H208" s="963">
        <f>[3]ﾍﾙ!H65</f>
        <v>0</v>
      </c>
      <c r="I208" s="963">
        <f>[3]ﾍﾙ!I65</f>
        <v>0</v>
      </c>
      <c r="J208" s="963">
        <f>[3]ﾍﾙ!J65</f>
        <v>0</v>
      </c>
      <c r="K208" s="963">
        <f>[3]ﾍﾙ!K65</f>
        <v>0</v>
      </c>
      <c r="L208" s="963">
        <f>[3]ﾍﾙ!L65</f>
        <v>0</v>
      </c>
      <c r="M208" s="963">
        <f>[3]ﾍﾙ!M65</f>
        <v>0</v>
      </c>
      <c r="N208" s="963">
        <f>[3]ﾍﾙ!N65</f>
        <v>0</v>
      </c>
      <c r="O208" s="963">
        <f>[3]ﾍﾙ!O65</f>
        <v>0</v>
      </c>
      <c r="P208" s="963">
        <f>[3]ﾍﾙ!P65</f>
        <v>0</v>
      </c>
      <c r="Q208" s="963">
        <f>[3]ﾍﾙ!Q65</f>
        <v>0</v>
      </c>
      <c r="R208" s="963">
        <f>[3]ﾍﾙ!R65</f>
        <v>0</v>
      </c>
      <c r="S208" s="963">
        <f>[3]ﾍﾙ!S65</f>
        <v>0</v>
      </c>
      <c r="V208" s="710"/>
      <c r="W208">
        <v>0</v>
      </c>
      <c r="X208" s="712">
        <f t="shared" si="62"/>
        <v>0</v>
      </c>
    </row>
    <row r="209" spans="2:24" ht="14.25" x14ac:dyDescent="0.15">
      <c r="B209" s="889" t="s">
        <v>91</v>
      </c>
      <c r="C209" s="893">
        <f>[3]ﾍﾙ!C66</f>
        <v>0</v>
      </c>
      <c r="D209" s="963">
        <f>[3]ﾍﾙ!D66</f>
        <v>0</v>
      </c>
      <c r="E209" s="963">
        <f>[3]ﾍﾙ!E66</f>
        <v>0</v>
      </c>
      <c r="F209" s="963">
        <f>[3]ﾍﾙ!F66</f>
        <v>0</v>
      </c>
      <c r="G209" s="963">
        <f>[3]ﾍﾙ!G66</f>
        <v>0</v>
      </c>
      <c r="H209" s="963">
        <f>[3]ﾍﾙ!H66</f>
        <v>0</v>
      </c>
      <c r="I209" s="963">
        <f>[3]ﾍﾙ!I66</f>
        <v>0</v>
      </c>
      <c r="J209" s="963">
        <f>[3]ﾍﾙ!J66</f>
        <v>0</v>
      </c>
      <c r="K209" s="963">
        <f>[3]ﾍﾙ!K66</f>
        <v>0</v>
      </c>
      <c r="L209" s="963">
        <f>[3]ﾍﾙ!L66</f>
        <v>0</v>
      </c>
      <c r="M209" s="963">
        <f>[3]ﾍﾙ!M66</f>
        <v>0</v>
      </c>
      <c r="N209" s="963">
        <f>[3]ﾍﾙ!N66</f>
        <v>0</v>
      </c>
      <c r="O209" s="963">
        <f>[3]ﾍﾙ!O66</f>
        <v>0</v>
      </c>
      <c r="P209" s="963">
        <f>[3]ﾍﾙ!P66</f>
        <v>0</v>
      </c>
      <c r="Q209" s="963">
        <f>[3]ﾍﾙ!Q66</f>
        <v>0</v>
      </c>
      <c r="R209" s="963">
        <f>[3]ﾍﾙ!R66</f>
        <v>0</v>
      </c>
      <c r="S209" s="963">
        <f>[3]ﾍﾙ!S66</f>
        <v>0</v>
      </c>
      <c r="V209" s="710"/>
      <c r="W209">
        <v>0</v>
      </c>
      <c r="X209" s="712">
        <f t="shared" si="62"/>
        <v>0</v>
      </c>
    </row>
    <row r="210" spans="2:24" ht="14.25" x14ac:dyDescent="0.15">
      <c r="B210" s="889" t="s">
        <v>92</v>
      </c>
      <c r="C210" s="893">
        <f>[3]ﾍﾙ!C67</f>
        <v>0</v>
      </c>
      <c r="D210" s="963">
        <f>[3]ﾍﾙ!D67</f>
        <v>0</v>
      </c>
      <c r="E210" s="963">
        <f>[3]ﾍﾙ!E67</f>
        <v>0</v>
      </c>
      <c r="F210" s="963">
        <f>[3]ﾍﾙ!F67</f>
        <v>0</v>
      </c>
      <c r="G210" s="963">
        <f>[3]ﾍﾙ!G67</f>
        <v>0</v>
      </c>
      <c r="H210" s="963">
        <f>[3]ﾍﾙ!H67</f>
        <v>0</v>
      </c>
      <c r="I210" s="963">
        <f>[3]ﾍﾙ!I67</f>
        <v>0</v>
      </c>
      <c r="J210" s="963">
        <f>[3]ﾍﾙ!J67</f>
        <v>0</v>
      </c>
      <c r="K210" s="963">
        <f>[3]ﾍﾙ!K67</f>
        <v>0</v>
      </c>
      <c r="L210" s="963">
        <f>[3]ﾍﾙ!L67</f>
        <v>0</v>
      </c>
      <c r="M210" s="963">
        <f>[3]ﾍﾙ!M67</f>
        <v>0</v>
      </c>
      <c r="N210" s="963">
        <f>[3]ﾍﾙ!N67</f>
        <v>0</v>
      </c>
      <c r="O210" s="963">
        <f>[3]ﾍﾙ!O67</f>
        <v>0</v>
      </c>
      <c r="P210" s="963">
        <f>[3]ﾍﾙ!P67</f>
        <v>0</v>
      </c>
      <c r="Q210" s="963">
        <f>[3]ﾍﾙ!Q67</f>
        <v>0</v>
      </c>
      <c r="R210" s="963">
        <f>[3]ﾍﾙ!R67</f>
        <v>0</v>
      </c>
      <c r="S210" s="963">
        <f>[3]ﾍﾙ!S67</f>
        <v>0</v>
      </c>
      <c r="V210" s="710"/>
      <c r="W210">
        <v>0</v>
      </c>
      <c r="X210" s="712">
        <f t="shared" si="62"/>
        <v>0</v>
      </c>
    </row>
    <row r="211" spans="2:24" ht="15" thickBot="1" x14ac:dyDescent="0.2">
      <c r="B211" s="889" t="s">
        <v>93</v>
      </c>
      <c r="C211" s="893">
        <f>[3]ﾍﾙ!C68</f>
        <v>0</v>
      </c>
      <c r="D211" s="963">
        <f>[3]ﾍﾙ!D68</f>
        <v>0</v>
      </c>
      <c r="E211" s="963">
        <f>[3]ﾍﾙ!E68</f>
        <v>0</v>
      </c>
      <c r="F211" s="963">
        <f>[3]ﾍﾙ!F68</f>
        <v>0</v>
      </c>
      <c r="G211" s="963">
        <f>[3]ﾍﾙ!G68</f>
        <v>0</v>
      </c>
      <c r="H211" s="963">
        <f>[3]ﾍﾙ!H68</f>
        <v>0</v>
      </c>
      <c r="I211" s="963">
        <f>[3]ﾍﾙ!I68</f>
        <v>0</v>
      </c>
      <c r="J211" s="963">
        <f>[3]ﾍﾙ!J68</f>
        <v>0</v>
      </c>
      <c r="K211" s="963">
        <f>[3]ﾍﾙ!K68</f>
        <v>0</v>
      </c>
      <c r="L211" s="963">
        <f>[3]ﾍﾙ!L68</f>
        <v>0</v>
      </c>
      <c r="M211" s="963">
        <f>[3]ﾍﾙ!M68</f>
        <v>0</v>
      </c>
      <c r="N211" s="963">
        <f>[3]ﾍﾙ!N68</f>
        <v>0</v>
      </c>
      <c r="O211" s="963">
        <f>[3]ﾍﾙ!O68</f>
        <v>0</v>
      </c>
      <c r="P211" s="963">
        <f>[3]ﾍﾙ!P68</f>
        <v>0</v>
      </c>
      <c r="Q211" s="963">
        <f>[3]ﾍﾙ!Q68</f>
        <v>0</v>
      </c>
      <c r="R211" s="963">
        <f>[3]ﾍﾙ!R68</f>
        <v>0</v>
      </c>
      <c r="S211" s="963">
        <f>[3]ﾍﾙ!S68</f>
        <v>0</v>
      </c>
      <c r="V211" s="711"/>
      <c r="W211">
        <v>0</v>
      </c>
      <c r="X211" s="712">
        <f t="shared" si="62"/>
        <v>0</v>
      </c>
    </row>
    <row r="212" spans="2:24" ht="14.25" x14ac:dyDescent="0.15">
      <c r="B212" s="889" t="s">
        <v>39</v>
      </c>
      <c r="C212" s="894">
        <f t="shared" ref="C212" si="63">SUM(C200:C211)</f>
        <v>2.8000000000000003</v>
      </c>
      <c r="D212" s="893">
        <f>[3]ﾍﾙ!D69</f>
        <v>0</v>
      </c>
      <c r="E212" s="893">
        <f>[3]ﾍﾙ!E69</f>
        <v>0</v>
      </c>
      <c r="F212" s="893">
        <f>[3]ﾍﾙ!F69</f>
        <v>0</v>
      </c>
      <c r="G212" s="893">
        <f>[3]ﾍﾙ!G69</f>
        <v>0</v>
      </c>
      <c r="H212" s="893">
        <f>[3]ﾍﾙ!H69</f>
        <v>0.11000000000000001</v>
      </c>
      <c r="I212" s="893">
        <f>[3]ﾍﾙ!I69</f>
        <v>0.39</v>
      </c>
      <c r="J212" s="893">
        <f>[3]ﾍﾙ!J69</f>
        <v>0.38000000000000006</v>
      </c>
      <c r="K212" s="893">
        <f>[3]ﾍﾙ!K69</f>
        <v>0.35000000000000003</v>
      </c>
      <c r="L212" s="893">
        <f>[3]ﾍﾙ!L69</f>
        <v>0.3</v>
      </c>
      <c r="M212" s="893">
        <f>[3]ﾍﾙ!M69</f>
        <v>0.24000000000000005</v>
      </c>
      <c r="N212" s="893">
        <f>[3]ﾍﾙ!N69</f>
        <v>0.26</v>
      </c>
      <c r="O212" s="893">
        <f>[3]ﾍﾙ!O69</f>
        <v>0.22</v>
      </c>
      <c r="P212" s="893">
        <f>[3]ﾍﾙ!P69</f>
        <v>0.18000000000000002</v>
      </c>
      <c r="Q212" s="893">
        <f>[3]ﾍﾙ!Q69</f>
        <v>0.12000000000000001</v>
      </c>
      <c r="R212" s="893">
        <f>[3]ﾍﾙ!R69</f>
        <v>0.08</v>
      </c>
      <c r="S212" s="893">
        <f>[3]ﾍﾙ!S69</f>
        <v>0.18000000000000002</v>
      </c>
    </row>
    <row r="213" spans="2:24" x14ac:dyDescent="0.15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0</v>
      </c>
      <c r="H213" s="892">
        <f>H212/C212</f>
        <v>3.9285714285714285E-2</v>
      </c>
      <c r="I213" s="892">
        <f>I212/C212</f>
        <v>0.13928571428571429</v>
      </c>
      <c r="J213" s="892">
        <f>J212/C212</f>
        <v>0.13571428571428573</v>
      </c>
      <c r="K213" s="892">
        <f>K212/C212</f>
        <v>0.125</v>
      </c>
      <c r="L213" s="892">
        <f>L212/C212</f>
        <v>0.10714285714285712</v>
      </c>
      <c r="M213" s="892">
        <f>M212/C212</f>
        <v>8.5714285714285729E-2</v>
      </c>
      <c r="N213" s="892">
        <f>N212/C212</f>
        <v>9.2857142857142846E-2</v>
      </c>
      <c r="O213" s="892">
        <f>O212/C212</f>
        <v>7.857142857142857E-2</v>
      </c>
      <c r="P213" s="892">
        <f>P212/C212</f>
        <v>6.4285714285714293E-2</v>
      </c>
      <c r="Q213" s="892">
        <f>Q212/C212</f>
        <v>4.2857142857142858E-2</v>
      </c>
      <c r="R213" s="892">
        <f>R212/C212</f>
        <v>2.8571428571428571E-2</v>
      </c>
      <c r="S213" s="892">
        <f>S212/C212</f>
        <v>6.4285714285714293E-2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zoomScale="80" zoomScaleNormal="80" workbookViewId="0">
      <selection activeCell="S212" sqref="S212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令和8年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1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1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1</v>
      </c>
      <c r="W6">
        <f t="shared" ref="W6:W17" si="5">C6-V6</f>
        <v>0</v>
      </c>
      <c r="Z6" s="520" t="s">
        <v>83</v>
      </c>
      <c r="AA6" s="521">
        <f t="shared" si="2"/>
        <v>1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1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1</v>
      </c>
      <c r="V7">
        <f>'保健所別（令和8年）'!$F$32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1</v>
      </c>
    </row>
    <row r="8" spans="2:38" ht="14.25" x14ac:dyDescent="0.15">
      <c r="B8" s="527" t="s">
        <v>85</v>
      </c>
      <c r="C8" s="528">
        <f t="shared" si="0"/>
        <v>1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1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1</v>
      </c>
      <c r="W8">
        <f t="shared" si="5"/>
        <v>0</v>
      </c>
      <c r="Z8" s="527" t="s">
        <v>85</v>
      </c>
      <c r="AA8" s="528">
        <f t="shared" si="2"/>
        <v>1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1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1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1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1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10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1</v>
      </c>
      <c r="I17" s="535">
        <f t="shared" si="21"/>
        <v>2</v>
      </c>
      <c r="J17" s="535">
        <f t="shared" si="21"/>
        <v>2</v>
      </c>
      <c r="K17" s="535">
        <f t="shared" si="21"/>
        <v>1</v>
      </c>
      <c r="L17" s="535">
        <f t="shared" si="21"/>
        <v>1</v>
      </c>
      <c r="M17" s="535">
        <f t="shared" si="21"/>
        <v>0</v>
      </c>
      <c r="N17" s="535">
        <f t="shared" si="21"/>
        <v>1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1</v>
      </c>
      <c r="V17">
        <f>'保健所別（令和8年）'!$O$32</f>
        <v>0</v>
      </c>
      <c r="W17">
        <f t="shared" si="5"/>
        <v>10</v>
      </c>
      <c r="Z17" s="94" t="s">
        <v>39</v>
      </c>
      <c r="AA17" s="534">
        <f t="shared" ref="AA17:AL17" si="22">SUM(AA5:AA16)</f>
        <v>10</v>
      </c>
      <c r="AB17" s="535">
        <f t="shared" si="22"/>
        <v>0</v>
      </c>
      <c r="AC17" s="535">
        <f t="shared" si="22"/>
        <v>0</v>
      </c>
      <c r="AD17" s="535">
        <f t="shared" si="22"/>
        <v>1</v>
      </c>
      <c r="AE17" s="535">
        <f t="shared" si="22"/>
        <v>2</v>
      </c>
      <c r="AF17" s="535">
        <f t="shared" si="22"/>
        <v>2</v>
      </c>
      <c r="AG17" s="535">
        <f t="shared" si="22"/>
        <v>1</v>
      </c>
      <c r="AH17" s="535">
        <f t="shared" si="22"/>
        <v>1</v>
      </c>
      <c r="AI17" s="535">
        <f t="shared" si="22"/>
        <v>1</v>
      </c>
      <c r="AJ17" s="535">
        <f t="shared" si="22"/>
        <v>1</v>
      </c>
      <c r="AK17" s="535">
        <f t="shared" si="22"/>
        <v>0</v>
      </c>
      <c r="AL17" s="648">
        <f t="shared" si="22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</v>
      </c>
      <c r="I18" s="582">
        <f>I17/C17</f>
        <v>0.2</v>
      </c>
      <c r="J18" s="582">
        <f>J17/C17</f>
        <v>0.2</v>
      </c>
      <c r="K18" s="582">
        <f>K17/C17</f>
        <v>0.1</v>
      </c>
      <c r="L18" s="582">
        <f>L17/C17</f>
        <v>0.1</v>
      </c>
      <c r="M18" s="582">
        <f>M17/C17</f>
        <v>0</v>
      </c>
      <c r="N18" s="582">
        <f>N17/C17</f>
        <v>0.1</v>
      </c>
      <c r="O18" s="582">
        <f>O17/C17</f>
        <v>0.1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0.1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</v>
      </c>
      <c r="AE18" s="582">
        <f>AE17/AA17</f>
        <v>0.2</v>
      </c>
      <c r="AF18" s="582">
        <f>AF17/AA17</f>
        <v>0.2</v>
      </c>
      <c r="AG18" s="582">
        <f>AG17/AA17</f>
        <v>0.1</v>
      </c>
      <c r="AH18" s="582">
        <f>AH17/AA17</f>
        <v>0.1</v>
      </c>
      <c r="AI18" s="582">
        <f>AI17/AA17</f>
        <v>0.1</v>
      </c>
      <c r="AJ18" s="582">
        <f>AJ17/AA17</f>
        <v>0.1</v>
      </c>
      <c r="AK18" s="582">
        <f>AK17/AA17</f>
        <v>0</v>
      </c>
      <c r="AL18" s="650">
        <f>AL17/AA17</f>
        <v>0.1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311</v>
      </c>
    </row>
    <row r="21" spans="2:38" ht="63.75" customHeight="1" x14ac:dyDescent="0.15">
      <c r="B21" s="880" t="s">
        <v>204</v>
      </c>
      <c r="C21" s="881" t="s">
        <v>67</v>
      </c>
      <c r="D21" s="872" t="s">
        <v>261</v>
      </c>
      <c r="E21" s="872" t="s">
        <v>80</v>
      </c>
      <c r="F21" s="872" t="s">
        <v>81</v>
      </c>
      <c r="G21" s="872" t="s">
        <v>68</v>
      </c>
      <c r="H21" s="872" t="s">
        <v>69</v>
      </c>
      <c r="I21" s="872" t="s">
        <v>70</v>
      </c>
      <c r="J21" s="872" t="s">
        <v>71</v>
      </c>
      <c r="K21" s="872" t="s">
        <v>72</v>
      </c>
      <c r="L21" s="872" t="s">
        <v>73</v>
      </c>
      <c r="M21" s="872" t="s">
        <v>74</v>
      </c>
      <c r="N21" s="872" t="s">
        <v>75</v>
      </c>
      <c r="O21" s="873" t="s">
        <v>76</v>
      </c>
      <c r="P21" s="873" t="s">
        <v>77</v>
      </c>
      <c r="Q21" s="873" t="s">
        <v>78</v>
      </c>
      <c r="R21" s="873" t="s">
        <v>79</v>
      </c>
      <c r="S21" s="873" t="s">
        <v>262</v>
      </c>
    </row>
    <row r="22" spans="2:38" ht="14.25" x14ac:dyDescent="0.15">
      <c r="B22" s="882" t="s">
        <v>82</v>
      </c>
      <c r="C22" s="764">
        <f>[2]尖圭コ!C75</f>
        <v>0.17</v>
      </c>
      <c r="D22" s="764">
        <f>[2]尖圭コ!D75</f>
        <v>0</v>
      </c>
      <c r="E22" s="764">
        <f>[2]尖圭コ!E75</f>
        <v>0</v>
      </c>
      <c r="F22" s="764">
        <f>[2]尖圭コ!F75</f>
        <v>0</v>
      </c>
      <c r="G22" s="764">
        <f>[2]尖圭コ!G75</f>
        <v>0</v>
      </c>
      <c r="H22" s="764">
        <f>[2]尖圭コ!H75</f>
        <v>0</v>
      </c>
      <c r="I22" s="764">
        <f>[2]尖圭コ!I75</f>
        <v>0.08</v>
      </c>
      <c r="J22" s="764">
        <f>[2]尖圭コ!J75</f>
        <v>0</v>
      </c>
      <c r="K22" s="764">
        <f>[2]尖圭コ!K75</f>
        <v>0</v>
      </c>
      <c r="L22" s="764">
        <f>[2]尖圭コ!L75</f>
        <v>0.08</v>
      </c>
      <c r="M22" s="764">
        <f>[2]尖圭コ!M75</f>
        <v>0</v>
      </c>
      <c r="N22" s="764">
        <f>[2]尖圭コ!N75</f>
        <v>0</v>
      </c>
      <c r="O22" s="764">
        <f>[2]尖圭コ!O75</f>
        <v>0</v>
      </c>
      <c r="P22" s="764">
        <f>[2]尖圭コ!P75</f>
        <v>0</v>
      </c>
      <c r="Q22" s="764">
        <f>[2]尖圭コ!Q75</f>
        <v>0</v>
      </c>
      <c r="R22" s="764">
        <f>[2]尖圭コ!R75</f>
        <v>0</v>
      </c>
      <c r="S22" s="764">
        <f>[2]尖圭コ!S75</f>
        <v>0</v>
      </c>
    </row>
    <row r="23" spans="2:38" ht="14.25" x14ac:dyDescent="0.15">
      <c r="B23" s="882" t="s">
        <v>83</v>
      </c>
      <c r="C23" s="764">
        <f>[2]尖圭コ!C76</f>
        <v>0.08</v>
      </c>
      <c r="D23" s="764">
        <f>[2]尖圭コ!D76</f>
        <v>0</v>
      </c>
      <c r="E23" s="764">
        <f>[2]尖圭コ!E76</f>
        <v>0</v>
      </c>
      <c r="F23" s="764">
        <f>[2]尖圭コ!F76</f>
        <v>0</v>
      </c>
      <c r="G23" s="764">
        <f>[2]尖圭コ!G76</f>
        <v>0</v>
      </c>
      <c r="H23" s="764">
        <f>[2]尖圭コ!H76</f>
        <v>0.08</v>
      </c>
      <c r="I23" s="764">
        <f>[2]尖圭コ!I76</f>
        <v>0</v>
      </c>
      <c r="J23" s="764">
        <f>[2]尖圭コ!J76</f>
        <v>0</v>
      </c>
      <c r="K23" s="764">
        <f>[2]尖圭コ!K76</f>
        <v>0</v>
      </c>
      <c r="L23" s="764">
        <f>[2]尖圭コ!L76</f>
        <v>0</v>
      </c>
      <c r="M23" s="764">
        <f>[2]尖圭コ!M76</f>
        <v>0</v>
      </c>
      <c r="N23" s="764">
        <f>[2]尖圭コ!N76</f>
        <v>0</v>
      </c>
      <c r="O23" s="764">
        <f>[2]尖圭コ!O76</f>
        <v>0</v>
      </c>
      <c r="P23" s="764">
        <f>[2]尖圭コ!P76</f>
        <v>0</v>
      </c>
      <c r="Q23" s="764">
        <f>[2]尖圭コ!Q76</f>
        <v>0</v>
      </c>
      <c r="R23" s="764">
        <f>[2]尖圭コ!R76</f>
        <v>0</v>
      </c>
      <c r="S23" s="764">
        <f>[2]尖圭コ!S76</f>
        <v>0</v>
      </c>
    </row>
    <row r="24" spans="2:38" ht="14.25" x14ac:dyDescent="0.15">
      <c r="B24" s="882" t="s">
        <v>84</v>
      </c>
      <c r="C24" s="764">
        <f>[2]尖圭コ!C77</f>
        <v>0.25</v>
      </c>
      <c r="D24" s="764">
        <f>[2]尖圭コ!D77</f>
        <v>0</v>
      </c>
      <c r="E24" s="764">
        <f>[2]尖圭コ!E77</f>
        <v>0</v>
      </c>
      <c r="F24" s="764">
        <f>[2]尖圭コ!F77</f>
        <v>0</v>
      </c>
      <c r="G24" s="764">
        <f>[2]尖圭コ!G77</f>
        <v>0</v>
      </c>
      <c r="H24" s="764">
        <f>[2]尖圭コ!H77</f>
        <v>0</v>
      </c>
      <c r="I24" s="764">
        <f>[2]尖圭コ!I77</f>
        <v>0.08</v>
      </c>
      <c r="J24" s="764">
        <f>[2]尖圭コ!J77</f>
        <v>0</v>
      </c>
      <c r="K24" s="764">
        <f>[2]尖圭コ!K77</f>
        <v>0</v>
      </c>
      <c r="L24" s="764">
        <f>[2]尖圭コ!L77</f>
        <v>0</v>
      </c>
      <c r="M24" s="764">
        <f>[2]尖圭コ!M77</f>
        <v>0</v>
      </c>
      <c r="N24" s="764">
        <f>[2]尖圭コ!N77</f>
        <v>0.08</v>
      </c>
      <c r="O24" s="764">
        <f>[2]尖圭コ!O77</f>
        <v>0</v>
      </c>
      <c r="P24" s="764">
        <f>[2]尖圭コ!P77</f>
        <v>0</v>
      </c>
      <c r="Q24" s="764">
        <f>[2]尖圭コ!Q77</f>
        <v>0</v>
      </c>
      <c r="R24" s="764">
        <f>[2]尖圭コ!R77</f>
        <v>0</v>
      </c>
      <c r="S24" s="764">
        <f>[2]尖圭コ!S77</f>
        <v>0.08</v>
      </c>
    </row>
    <row r="25" spans="2:38" ht="14.25" x14ac:dyDescent="0.15">
      <c r="B25" s="882" t="s">
        <v>85</v>
      </c>
      <c r="C25" s="764">
        <f>[2]尖圭コ!C78</f>
        <v>0.08</v>
      </c>
      <c r="D25" s="764">
        <f>[2]尖圭コ!D78</f>
        <v>0</v>
      </c>
      <c r="E25" s="764">
        <f>[2]尖圭コ!E78</f>
        <v>0</v>
      </c>
      <c r="F25" s="764">
        <f>[2]尖圭コ!F78</f>
        <v>0</v>
      </c>
      <c r="G25" s="764">
        <f>[2]尖圭コ!G78</f>
        <v>0</v>
      </c>
      <c r="H25" s="764">
        <f>[2]尖圭コ!H78</f>
        <v>0</v>
      </c>
      <c r="I25" s="764">
        <f>[2]尖圭コ!I78</f>
        <v>0</v>
      </c>
      <c r="J25" s="764">
        <f>[2]尖圭コ!J78</f>
        <v>0.08</v>
      </c>
      <c r="K25" s="764">
        <f>[2]尖圭コ!K78</f>
        <v>0</v>
      </c>
      <c r="L25" s="764">
        <f>[2]尖圭コ!L78</f>
        <v>0</v>
      </c>
      <c r="M25" s="764">
        <f>[2]尖圭コ!M78</f>
        <v>0</v>
      </c>
      <c r="N25" s="764">
        <f>[2]尖圭コ!N78</f>
        <v>0</v>
      </c>
      <c r="O25" s="764">
        <f>[2]尖圭コ!O78</f>
        <v>0</v>
      </c>
      <c r="P25" s="764">
        <f>[2]尖圭コ!P78</f>
        <v>0</v>
      </c>
      <c r="Q25" s="764">
        <f>[2]尖圭コ!Q78</f>
        <v>0</v>
      </c>
      <c r="R25" s="764">
        <f>[2]尖圭コ!R78</f>
        <v>0</v>
      </c>
      <c r="S25" s="764">
        <f>[2]尖圭コ!S78</f>
        <v>0</v>
      </c>
    </row>
    <row r="26" spans="2:38" ht="14.25" x14ac:dyDescent="0.15">
      <c r="B26" s="882" t="s">
        <v>86</v>
      </c>
      <c r="C26" s="764">
        <f>[2]尖圭コ!C79</f>
        <v>0.25</v>
      </c>
      <c r="D26" s="764">
        <f>[2]尖圭コ!D79</f>
        <v>0</v>
      </c>
      <c r="E26" s="764">
        <f>[2]尖圭コ!E79</f>
        <v>0</v>
      </c>
      <c r="F26" s="764">
        <f>[2]尖圭コ!F79</f>
        <v>0</v>
      </c>
      <c r="G26" s="764">
        <f>[2]尖圭コ!G79</f>
        <v>0</v>
      </c>
      <c r="H26" s="764">
        <f>[2]尖圭コ!H79</f>
        <v>0</v>
      </c>
      <c r="I26" s="764">
        <f>[2]尖圭コ!I79</f>
        <v>0</v>
      </c>
      <c r="J26" s="764">
        <f>[2]尖圭コ!J79</f>
        <v>0.08</v>
      </c>
      <c r="K26" s="764">
        <f>[2]尖圭コ!K79</f>
        <v>0.08</v>
      </c>
      <c r="L26" s="764">
        <f>[2]尖圭コ!L79</f>
        <v>0</v>
      </c>
      <c r="M26" s="764">
        <f>[2]尖圭コ!M79</f>
        <v>0</v>
      </c>
      <c r="N26" s="764">
        <f>[2]尖圭コ!N79</f>
        <v>0</v>
      </c>
      <c r="O26" s="764">
        <f>[2]尖圭コ!O79</f>
        <v>0.08</v>
      </c>
      <c r="P26" s="764">
        <f>[2]尖圭コ!P79</f>
        <v>0</v>
      </c>
      <c r="Q26" s="764">
        <f>[2]尖圭コ!Q79</f>
        <v>0</v>
      </c>
      <c r="R26" s="764">
        <f>[2]尖圭コ!R79</f>
        <v>0</v>
      </c>
      <c r="S26" s="764">
        <f>[2]尖圭コ!S79</f>
        <v>0</v>
      </c>
    </row>
    <row r="27" spans="2:38" ht="14.25" x14ac:dyDescent="0.15">
      <c r="B27" s="882" t="s">
        <v>87</v>
      </c>
      <c r="C27" s="764">
        <f>[2]尖圭コ!C80</f>
        <v>0</v>
      </c>
      <c r="D27" s="764">
        <f>[2]尖圭コ!D80</f>
        <v>0</v>
      </c>
      <c r="E27" s="764">
        <f>[2]尖圭コ!E80</f>
        <v>0</v>
      </c>
      <c r="F27" s="764">
        <f>[2]尖圭コ!F80</f>
        <v>0</v>
      </c>
      <c r="G27" s="764">
        <f>[2]尖圭コ!G80</f>
        <v>0</v>
      </c>
      <c r="H27" s="764">
        <f>[2]尖圭コ!H80</f>
        <v>0</v>
      </c>
      <c r="I27" s="764">
        <f>[2]尖圭コ!I80</f>
        <v>0</v>
      </c>
      <c r="J27" s="764">
        <f>[2]尖圭コ!J80</f>
        <v>0</v>
      </c>
      <c r="K27" s="764">
        <f>[2]尖圭コ!K80</f>
        <v>0</v>
      </c>
      <c r="L27" s="764">
        <f>[2]尖圭コ!L80</f>
        <v>0</v>
      </c>
      <c r="M27" s="764">
        <f>[2]尖圭コ!M80</f>
        <v>0</v>
      </c>
      <c r="N27" s="764">
        <f>[2]尖圭コ!N80</f>
        <v>0</v>
      </c>
      <c r="O27" s="764">
        <f>[2]尖圭コ!O80</f>
        <v>0</v>
      </c>
      <c r="P27" s="764">
        <f>[2]尖圭コ!P80</f>
        <v>0</v>
      </c>
      <c r="Q27" s="764">
        <f>[2]尖圭コ!Q80</f>
        <v>0</v>
      </c>
      <c r="R27" s="764">
        <f>[2]尖圭コ!R80</f>
        <v>0</v>
      </c>
      <c r="S27" s="764">
        <f>[2]尖圭コ!S80</f>
        <v>0</v>
      </c>
    </row>
    <row r="28" spans="2:38" ht="14.25" x14ac:dyDescent="0.15">
      <c r="B28" s="882" t="s">
        <v>88</v>
      </c>
      <c r="C28" s="764">
        <f>[2]尖圭コ!C81</f>
        <v>0</v>
      </c>
      <c r="D28" s="764">
        <f>[2]尖圭コ!D81</f>
        <v>0</v>
      </c>
      <c r="E28" s="764">
        <f>[2]尖圭コ!E81</f>
        <v>0</v>
      </c>
      <c r="F28" s="764">
        <f>[2]尖圭コ!F81</f>
        <v>0</v>
      </c>
      <c r="G28" s="764">
        <f>[2]尖圭コ!G81</f>
        <v>0</v>
      </c>
      <c r="H28" s="764">
        <f>[2]尖圭コ!H81</f>
        <v>0</v>
      </c>
      <c r="I28" s="764">
        <f>[2]尖圭コ!I81</f>
        <v>0</v>
      </c>
      <c r="J28" s="764">
        <f>[2]尖圭コ!J81</f>
        <v>0</v>
      </c>
      <c r="K28" s="764">
        <f>[2]尖圭コ!K81</f>
        <v>0</v>
      </c>
      <c r="L28" s="764">
        <f>[2]尖圭コ!L81</f>
        <v>0</v>
      </c>
      <c r="M28" s="764">
        <f>[2]尖圭コ!M81</f>
        <v>0</v>
      </c>
      <c r="N28" s="764">
        <f>[2]尖圭コ!N81</f>
        <v>0</v>
      </c>
      <c r="O28" s="764">
        <f>[2]尖圭コ!O81</f>
        <v>0</v>
      </c>
      <c r="P28" s="764">
        <f>[2]尖圭コ!P81</f>
        <v>0</v>
      </c>
      <c r="Q28" s="764">
        <f>[2]尖圭コ!Q81</f>
        <v>0</v>
      </c>
      <c r="R28" s="764">
        <f>[2]尖圭コ!R81</f>
        <v>0</v>
      </c>
      <c r="S28" s="764">
        <f>[2]尖圭コ!S81</f>
        <v>0</v>
      </c>
    </row>
    <row r="29" spans="2:38" ht="14.25" x14ac:dyDescent="0.15">
      <c r="B29" s="882" t="s">
        <v>89</v>
      </c>
      <c r="C29" s="764">
        <f>[2]尖圭コ!C82</f>
        <v>0</v>
      </c>
      <c r="D29" s="764">
        <f>[2]尖圭コ!D82</f>
        <v>0</v>
      </c>
      <c r="E29" s="764">
        <f>[2]尖圭コ!E82</f>
        <v>0</v>
      </c>
      <c r="F29" s="764">
        <f>[2]尖圭コ!F82</f>
        <v>0</v>
      </c>
      <c r="G29" s="764">
        <f>[2]尖圭コ!G82</f>
        <v>0</v>
      </c>
      <c r="H29" s="764">
        <f>[2]尖圭コ!H82</f>
        <v>0</v>
      </c>
      <c r="I29" s="764">
        <f>[2]尖圭コ!I82</f>
        <v>0</v>
      </c>
      <c r="J29" s="764">
        <f>[2]尖圭コ!J82</f>
        <v>0</v>
      </c>
      <c r="K29" s="764">
        <f>[2]尖圭コ!K82</f>
        <v>0</v>
      </c>
      <c r="L29" s="764">
        <f>[2]尖圭コ!L82</f>
        <v>0</v>
      </c>
      <c r="M29" s="764">
        <f>[2]尖圭コ!M82</f>
        <v>0</v>
      </c>
      <c r="N29" s="764">
        <f>[2]尖圭コ!N82</f>
        <v>0</v>
      </c>
      <c r="O29" s="764">
        <f>[2]尖圭コ!O82</f>
        <v>0</v>
      </c>
      <c r="P29" s="764">
        <f>[2]尖圭コ!P82</f>
        <v>0</v>
      </c>
      <c r="Q29" s="764">
        <f>[2]尖圭コ!Q82</f>
        <v>0</v>
      </c>
      <c r="R29" s="764">
        <f>[2]尖圭コ!R82</f>
        <v>0</v>
      </c>
      <c r="S29" s="764">
        <f>[2]尖圭コ!S82</f>
        <v>0</v>
      </c>
    </row>
    <row r="30" spans="2:38" ht="14.25" x14ac:dyDescent="0.15">
      <c r="B30" s="882" t="s">
        <v>90</v>
      </c>
      <c r="C30" s="764">
        <f>[2]尖圭コ!C83</f>
        <v>0</v>
      </c>
      <c r="D30" s="764">
        <f>[2]尖圭コ!D83</f>
        <v>0</v>
      </c>
      <c r="E30" s="764">
        <f>[2]尖圭コ!E83</f>
        <v>0</v>
      </c>
      <c r="F30" s="764">
        <f>[2]尖圭コ!F83</f>
        <v>0</v>
      </c>
      <c r="G30" s="764">
        <f>[2]尖圭コ!G83</f>
        <v>0</v>
      </c>
      <c r="H30" s="764">
        <f>[2]尖圭コ!H83</f>
        <v>0</v>
      </c>
      <c r="I30" s="764">
        <f>[2]尖圭コ!I83</f>
        <v>0</v>
      </c>
      <c r="J30" s="764">
        <f>[2]尖圭コ!J83</f>
        <v>0</v>
      </c>
      <c r="K30" s="764">
        <f>[2]尖圭コ!K83</f>
        <v>0</v>
      </c>
      <c r="L30" s="764">
        <f>[2]尖圭コ!L83</f>
        <v>0</v>
      </c>
      <c r="M30" s="764">
        <f>[2]尖圭コ!M83</f>
        <v>0</v>
      </c>
      <c r="N30" s="764">
        <f>[2]尖圭コ!N83</f>
        <v>0</v>
      </c>
      <c r="O30" s="764">
        <f>[2]尖圭コ!O83</f>
        <v>0</v>
      </c>
      <c r="P30" s="764">
        <f>[2]尖圭コ!P83</f>
        <v>0</v>
      </c>
      <c r="Q30" s="764">
        <f>[2]尖圭コ!Q83</f>
        <v>0</v>
      </c>
      <c r="R30" s="764">
        <f>[2]尖圭コ!R83</f>
        <v>0</v>
      </c>
      <c r="S30" s="764">
        <f>[2]尖圭コ!S83</f>
        <v>0</v>
      </c>
    </row>
    <row r="31" spans="2:38" ht="14.25" x14ac:dyDescent="0.15">
      <c r="B31" s="882" t="s">
        <v>91</v>
      </c>
      <c r="C31" s="764">
        <f>[2]尖圭コ!C84</f>
        <v>0</v>
      </c>
      <c r="D31" s="764">
        <f>[2]尖圭コ!D84</f>
        <v>0</v>
      </c>
      <c r="E31" s="764">
        <f>[2]尖圭コ!E84</f>
        <v>0</v>
      </c>
      <c r="F31" s="764">
        <f>[2]尖圭コ!F84</f>
        <v>0</v>
      </c>
      <c r="G31" s="764">
        <f>[2]尖圭コ!G84</f>
        <v>0</v>
      </c>
      <c r="H31" s="764">
        <f>[2]尖圭コ!H84</f>
        <v>0</v>
      </c>
      <c r="I31" s="764">
        <f>[2]尖圭コ!I84</f>
        <v>0</v>
      </c>
      <c r="J31" s="764">
        <f>[2]尖圭コ!J84</f>
        <v>0</v>
      </c>
      <c r="K31" s="764">
        <f>[2]尖圭コ!K84</f>
        <v>0</v>
      </c>
      <c r="L31" s="764">
        <f>[2]尖圭コ!L84</f>
        <v>0</v>
      </c>
      <c r="M31" s="764">
        <f>[2]尖圭コ!M84</f>
        <v>0</v>
      </c>
      <c r="N31" s="764">
        <f>[2]尖圭コ!N84</f>
        <v>0</v>
      </c>
      <c r="O31" s="764">
        <f>[2]尖圭コ!O84</f>
        <v>0</v>
      </c>
      <c r="P31" s="764">
        <f>[2]尖圭コ!P84</f>
        <v>0</v>
      </c>
      <c r="Q31" s="764">
        <f>[2]尖圭コ!Q84</f>
        <v>0</v>
      </c>
      <c r="R31" s="764">
        <f>[2]尖圭コ!R84</f>
        <v>0</v>
      </c>
      <c r="S31" s="764">
        <f>[2]尖圭コ!S84</f>
        <v>0</v>
      </c>
    </row>
    <row r="32" spans="2:38" ht="14.25" x14ac:dyDescent="0.15">
      <c r="B32" s="882" t="s">
        <v>92</v>
      </c>
      <c r="C32" s="764">
        <f>[2]尖圭コ!C85</f>
        <v>0</v>
      </c>
      <c r="D32" s="764">
        <f>[2]尖圭コ!D85</f>
        <v>0</v>
      </c>
      <c r="E32" s="764">
        <f>[2]尖圭コ!E85</f>
        <v>0</v>
      </c>
      <c r="F32" s="764">
        <f>[2]尖圭コ!F85</f>
        <v>0</v>
      </c>
      <c r="G32" s="764">
        <f>[2]尖圭コ!G85</f>
        <v>0</v>
      </c>
      <c r="H32" s="764">
        <f>[2]尖圭コ!H85</f>
        <v>0</v>
      </c>
      <c r="I32" s="764">
        <f>[2]尖圭コ!I85</f>
        <v>0</v>
      </c>
      <c r="J32" s="764">
        <f>[2]尖圭コ!J85</f>
        <v>0</v>
      </c>
      <c r="K32" s="764">
        <f>[2]尖圭コ!K85</f>
        <v>0</v>
      </c>
      <c r="L32" s="764">
        <f>[2]尖圭コ!L85</f>
        <v>0</v>
      </c>
      <c r="M32" s="764">
        <f>[2]尖圭コ!M85</f>
        <v>0</v>
      </c>
      <c r="N32" s="764">
        <f>[2]尖圭コ!N85</f>
        <v>0</v>
      </c>
      <c r="O32" s="764">
        <f>[2]尖圭コ!O85</f>
        <v>0</v>
      </c>
      <c r="P32" s="764">
        <f>[2]尖圭コ!P85</f>
        <v>0</v>
      </c>
      <c r="Q32" s="764">
        <f>[2]尖圭コ!Q85</f>
        <v>0</v>
      </c>
      <c r="R32" s="764">
        <f>[2]尖圭コ!R85</f>
        <v>0</v>
      </c>
      <c r="S32" s="764">
        <f>[2]尖圭コ!S85</f>
        <v>0</v>
      </c>
    </row>
    <row r="33" spans="2:23" ht="14.25" x14ac:dyDescent="0.15">
      <c r="B33" s="882" t="s">
        <v>93</v>
      </c>
      <c r="C33" s="764">
        <f>[2]尖圭コ!C86</f>
        <v>0</v>
      </c>
      <c r="D33" s="764">
        <f>[2]尖圭コ!D86</f>
        <v>0</v>
      </c>
      <c r="E33" s="764">
        <f>[2]尖圭コ!E86</f>
        <v>0</v>
      </c>
      <c r="F33" s="764">
        <f>[2]尖圭コ!F86</f>
        <v>0</v>
      </c>
      <c r="G33" s="764">
        <f>[2]尖圭コ!G86</f>
        <v>0</v>
      </c>
      <c r="H33" s="764">
        <f>[2]尖圭コ!H86</f>
        <v>0</v>
      </c>
      <c r="I33" s="764">
        <f>[2]尖圭コ!I86</f>
        <v>0</v>
      </c>
      <c r="J33" s="764">
        <f>[2]尖圭コ!J86</f>
        <v>0</v>
      </c>
      <c r="K33" s="764">
        <f>[2]尖圭コ!K86</f>
        <v>0</v>
      </c>
      <c r="L33" s="764">
        <f>[2]尖圭コ!L86</f>
        <v>0</v>
      </c>
      <c r="M33" s="764">
        <f>[2]尖圭コ!M86</f>
        <v>0</v>
      </c>
      <c r="N33" s="764">
        <f>[2]尖圭コ!N86</f>
        <v>0</v>
      </c>
      <c r="O33" s="764">
        <f>[2]尖圭コ!O86</f>
        <v>0</v>
      </c>
      <c r="P33" s="764">
        <f>[2]尖圭コ!P86</f>
        <v>0</v>
      </c>
      <c r="Q33" s="764">
        <f>[2]尖圭コ!Q86</f>
        <v>0</v>
      </c>
      <c r="R33" s="764">
        <f>[2]尖圭コ!R86</f>
        <v>0</v>
      </c>
      <c r="S33" s="764">
        <f>[2]尖圭コ!S86</f>
        <v>0</v>
      </c>
    </row>
    <row r="34" spans="2:23" ht="14.25" x14ac:dyDescent="0.15">
      <c r="B34" s="882" t="s">
        <v>39</v>
      </c>
      <c r="C34" s="764">
        <f t="shared" ref="C34" si="23">SUM(C22:C33)</f>
        <v>0.83</v>
      </c>
      <c r="D34" s="764">
        <f>[2]尖圭コ!D87</f>
        <v>0</v>
      </c>
      <c r="E34" s="764">
        <f>[2]尖圭コ!E87</f>
        <v>0</v>
      </c>
      <c r="F34" s="764">
        <f>[2]尖圭コ!F87</f>
        <v>0</v>
      </c>
      <c r="G34" s="764">
        <f>[2]尖圭コ!G87</f>
        <v>0</v>
      </c>
      <c r="H34" s="764">
        <f>[2]尖圭コ!H87</f>
        <v>0.08</v>
      </c>
      <c r="I34" s="764">
        <f>[2]尖圭コ!I87</f>
        <v>0.16</v>
      </c>
      <c r="J34" s="764">
        <f>[2]尖圭コ!J87</f>
        <v>0.16</v>
      </c>
      <c r="K34" s="764">
        <f>[2]尖圭コ!K87</f>
        <v>0.08</v>
      </c>
      <c r="L34" s="764">
        <f>[2]尖圭コ!L87</f>
        <v>0.08</v>
      </c>
      <c r="M34" s="764">
        <f>[2]尖圭コ!M87</f>
        <v>0</v>
      </c>
      <c r="N34" s="764">
        <f>[2]尖圭コ!N87</f>
        <v>0.08</v>
      </c>
      <c r="O34" s="764">
        <f>[2]尖圭コ!O87</f>
        <v>0.08</v>
      </c>
      <c r="P34" s="764">
        <f>[2]尖圭コ!P87</f>
        <v>0</v>
      </c>
      <c r="Q34" s="764">
        <f>[2]尖圭コ!Q87</f>
        <v>0</v>
      </c>
      <c r="R34" s="764">
        <f>[2]尖圭コ!R87</f>
        <v>0</v>
      </c>
      <c r="S34" s="764">
        <f>[2]尖圭コ!S87</f>
        <v>0.08</v>
      </c>
    </row>
    <row r="35" spans="2:23" ht="14.25" x14ac:dyDescent="0.15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9.6385542168674704E-2</v>
      </c>
      <c r="I35" s="895">
        <f>I34/C34</f>
        <v>0.19277108433734941</v>
      </c>
      <c r="J35" s="895">
        <f>J34/C34</f>
        <v>0.19277108433734941</v>
      </c>
      <c r="K35" s="895">
        <f>K34/C34</f>
        <v>9.6385542168674704E-2</v>
      </c>
      <c r="L35" s="895">
        <f>L34/C34</f>
        <v>9.6385542168674704E-2</v>
      </c>
      <c r="M35" s="895">
        <f>M34/C34</f>
        <v>0</v>
      </c>
      <c r="N35" s="895">
        <f>N34/C34</f>
        <v>9.6385542168674704E-2</v>
      </c>
      <c r="O35" s="895">
        <f>O34/C34</f>
        <v>9.6385542168674704E-2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9.6385542168674704E-2</v>
      </c>
    </row>
    <row r="38" spans="2:23" ht="18.75" x14ac:dyDescent="0.2">
      <c r="B38" s="98" t="str">
        <f>B3</f>
        <v>令和8年　</v>
      </c>
      <c r="C38" s="542" t="s">
        <v>312</v>
      </c>
    </row>
    <row r="39" spans="2:23" ht="39" customHeight="1" x14ac:dyDescent="0.15">
      <c r="B39" s="870" t="s">
        <v>224</v>
      </c>
      <c r="C39" s="881" t="s">
        <v>65</v>
      </c>
      <c r="D39" s="872" t="s">
        <v>261</v>
      </c>
      <c r="E39" s="872" t="s">
        <v>80</v>
      </c>
      <c r="F39" s="872" t="s">
        <v>81</v>
      </c>
      <c r="G39" s="872" t="s">
        <v>68</v>
      </c>
      <c r="H39" s="872" t="s">
        <v>69</v>
      </c>
      <c r="I39" s="872" t="s">
        <v>70</v>
      </c>
      <c r="J39" s="872" t="s">
        <v>71</v>
      </c>
      <c r="K39" s="872" t="s">
        <v>72</v>
      </c>
      <c r="L39" s="872" t="s">
        <v>73</v>
      </c>
      <c r="M39" s="872" t="s">
        <v>74</v>
      </c>
      <c r="N39" s="872" t="s">
        <v>75</v>
      </c>
      <c r="O39" s="873" t="s">
        <v>76</v>
      </c>
      <c r="P39" s="873" t="s">
        <v>77</v>
      </c>
      <c r="Q39" s="873" t="s">
        <v>78</v>
      </c>
      <c r="R39" s="873" t="s">
        <v>79</v>
      </c>
      <c r="S39" s="873" t="s">
        <v>262</v>
      </c>
    </row>
    <row r="40" spans="2:23" ht="14.25" x14ac:dyDescent="0.15">
      <c r="B40" s="874" t="s">
        <v>82</v>
      </c>
      <c r="C40" s="875">
        <f>SUM(D40:S40)</f>
        <v>1</v>
      </c>
      <c r="D40" s="875">
        <f>[2]尖圭コ!D4</f>
        <v>0</v>
      </c>
      <c r="E40" s="875">
        <f>[2]尖圭コ!E4</f>
        <v>0</v>
      </c>
      <c r="F40" s="875">
        <f>[2]尖圭コ!F4</f>
        <v>0</v>
      </c>
      <c r="G40" s="875">
        <f>[2]尖圭コ!G4</f>
        <v>0</v>
      </c>
      <c r="H40" s="875">
        <f>[2]尖圭コ!H4</f>
        <v>0</v>
      </c>
      <c r="I40" s="875">
        <f>[2]尖圭コ!I4</f>
        <v>0</v>
      </c>
      <c r="J40" s="875">
        <f>[2]尖圭コ!J4</f>
        <v>0</v>
      </c>
      <c r="K40" s="875">
        <f>[2]尖圭コ!K4</f>
        <v>0</v>
      </c>
      <c r="L40" s="875">
        <f>[2]尖圭コ!L4</f>
        <v>1</v>
      </c>
      <c r="M40" s="875">
        <f>[2]尖圭コ!M4</f>
        <v>0</v>
      </c>
      <c r="N40" s="875">
        <f>[2]尖圭コ!N4</f>
        <v>0</v>
      </c>
      <c r="O40" s="875">
        <f>[2]尖圭コ!O4</f>
        <v>0</v>
      </c>
      <c r="P40" s="875">
        <f>[2]尖圭コ!P4</f>
        <v>0</v>
      </c>
      <c r="Q40" s="875">
        <f>[2]尖圭コ!Q4</f>
        <v>0</v>
      </c>
      <c r="R40" s="875">
        <f>[2]尖圭コ!R4</f>
        <v>0</v>
      </c>
      <c r="S40" s="875">
        <f>[2]尖圭コ!S4</f>
        <v>0</v>
      </c>
      <c r="V40">
        <f>'保健所別（令和8年）'!$D$132</f>
        <v>1</v>
      </c>
      <c r="W40">
        <f>C40-V40</f>
        <v>0</v>
      </c>
    </row>
    <row r="41" spans="2:23" ht="14.25" x14ac:dyDescent="0.15">
      <c r="B41" s="874" t="s">
        <v>83</v>
      </c>
      <c r="C41" s="875">
        <f t="shared" ref="C41:C51" si="24">SUM(D41:S41)</f>
        <v>0</v>
      </c>
      <c r="D41" s="875">
        <f>[2]尖圭コ!D5</f>
        <v>0</v>
      </c>
      <c r="E41" s="875">
        <f>[2]尖圭コ!E5</f>
        <v>0</v>
      </c>
      <c r="F41" s="875">
        <f>[2]尖圭コ!F5</f>
        <v>0</v>
      </c>
      <c r="G41" s="875">
        <f>[2]尖圭コ!G5</f>
        <v>0</v>
      </c>
      <c r="H41" s="875">
        <f>[2]尖圭コ!H5</f>
        <v>0</v>
      </c>
      <c r="I41" s="875">
        <f>[2]尖圭コ!I5</f>
        <v>0</v>
      </c>
      <c r="J41" s="875">
        <f>[2]尖圭コ!J5</f>
        <v>0</v>
      </c>
      <c r="K41" s="875">
        <f>[2]尖圭コ!K5</f>
        <v>0</v>
      </c>
      <c r="L41" s="875">
        <f>[2]尖圭コ!L5</f>
        <v>0</v>
      </c>
      <c r="M41" s="875">
        <f>[2]尖圭コ!M5</f>
        <v>0</v>
      </c>
      <c r="N41" s="875">
        <f>[2]尖圭コ!N5</f>
        <v>0</v>
      </c>
      <c r="O41" s="875">
        <f>[2]尖圭コ!O5</f>
        <v>0</v>
      </c>
      <c r="P41" s="875">
        <f>[2]尖圭コ!P5</f>
        <v>0</v>
      </c>
      <c r="Q41" s="875">
        <f>[2]尖圭コ!Q5</f>
        <v>0</v>
      </c>
      <c r="R41" s="875">
        <f>[2]尖圭コ!R5</f>
        <v>0</v>
      </c>
      <c r="S41" s="875">
        <f>[2]尖圭コ!S5</f>
        <v>0</v>
      </c>
      <c r="V41">
        <f>'保健所別（令和8年）'!$E$132</f>
        <v>0</v>
      </c>
      <c r="W41">
        <f t="shared" ref="W41:W52" si="25">C41-V41</f>
        <v>0</v>
      </c>
    </row>
    <row r="42" spans="2:23" ht="14.25" x14ac:dyDescent="0.15">
      <c r="B42" s="874" t="s">
        <v>84</v>
      </c>
      <c r="C42" s="875">
        <f t="shared" si="24"/>
        <v>3</v>
      </c>
      <c r="D42" s="875">
        <f>[2]尖圭コ!D6</f>
        <v>0</v>
      </c>
      <c r="E42" s="875">
        <f>[2]尖圭コ!E6</f>
        <v>0</v>
      </c>
      <c r="F42" s="875">
        <f>[2]尖圭コ!F6</f>
        <v>0</v>
      </c>
      <c r="G42" s="875">
        <f>[2]尖圭コ!G6</f>
        <v>0</v>
      </c>
      <c r="H42" s="875">
        <f>[2]尖圭コ!H6</f>
        <v>0</v>
      </c>
      <c r="I42" s="875">
        <f>[2]尖圭コ!I6</f>
        <v>1</v>
      </c>
      <c r="J42" s="875">
        <f>[2]尖圭コ!J6</f>
        <v>0</v>
      </c>
      <c r="K42" s="875">
        <f>[2]尖圭コ!K6</f>
        <v>0</v>
      </c>
      <c r="L42" s="875">
        <f>[2]尖圭コ!L6</f>
        <v>0</v>
      </c>
      <c r="M42" s="875">
        <f>[2]尖圭コ!M6</f>
        <v>0</v>
      </c>
      <c r="N42" s="875">
        <f>[2]尖圭コ!N6</f>
        <v>1</v>
      </c>
      <c r="O42" s="875">
        <f>[2]尖圭コ!O6</f>
        <v>0</v>
      </c>
      <c r="P42" s="875">
        <f>[2]尖圭コ!P6</f>
        <v>0</v>
      </c>
      <c r="Q42" s="875">
        <f>[2]尖圭コ!Q6</f>
        <v>0</v>
      </c>
      <c r="R42" s="875">
        <f>[2]尖圭コ!R6</f>
        <v>0</v>
      </c>
      <c r="S42" s="875">
        <f>[2]尖圭コ!S6</f>
        <v>1</v>
      </c>
      <c r="V42">
        <f>'保健所別（令和8年）'!$F$132</f>
        <v>3</v>
      </c>
      <c r="W42">
        <f t="shared" si="25"/>
        <v>0</v>
      </c>
    </row>
    <row r="43" spans="2:23" ht="14.25" x14ac:dyDescent="0.15">
      <c r="B43" s="874" t="s">
        <v>85</v>
      </c>
      <c r="C43" s="875">
        <f t="shared" si="24"/>
        <v>1</v>
      </c>
      <c r="D43" s="875">
        <f>[2]尖圭コ!D7</f>
        <v>0</v>
      </c>
      <c r="E43" s="875">
        <f>[2]尖圭コ!E7</f>
        <v>0</v>
      </c>
      <c r="F43" s="875">
        <f>[2]尖圭コ!F7</f>
        <v>0</v>
      </c>
      <c r="G43" s="875">
        <f>[2]尖圭コ!G7</f>
        <v>0</v>
      </c>
      <c r="H43" s="875">
        <f>[2]尖圭コ!H7</f>
        <v>0</v>
      </c>
      <c r="I43" s="875">
        <f>[2]尖圭コ!I7</f>
        <v>0</v>
      </c>
      <c r="J43" s="875">
        <f>[2]尖圭コ!J7</f>
        <v>1</v>
      </c>
      <c r="K43" s="875">
        <f>[2]尖圭コ!K7</f>
        <v>0</v>
      </c>
      <c r="L43" s="875">
        <f>[2]尖圭コ!L7</f>
        <v>0</v>
      </c>
      <c r="M43" s="875">
        <f>[2]尖圭コ!M7</f>
        <v>0</v>
      </c>
      <c r="N43" s="875">
        <f>[2]尖圭コ!N7</f>
        <v>0</v>
      </c>
      <c r="O43" s="875">
        <f>[2]尖圭コ!O7</f>
        <v>0</v>
      </c>
      <c r="P43" s="875">
        <f>[2]尖圭コ!P7</f>
        <v>0</v>
      </c>
      <c r="Q43" s="875">
        <f>[2]尖圭コ!Q7</f>
        <v>0</v>
      </c>
      <c r="R43" s="875">
        <f>[2]尖圭コ!R7</f>
        <v>0</v>
      </c>
      <c r="S43" s="875">
        <f>[2]尖圭コ!S7</f>
        <v>0</v>
      </c>
      <c r="V43">
        <f>'保健所別（令和8年）'!$G$132</f>
        <v>1</v>
      </c>
      <c r="W43">
        <f t="shared" si="25"/>
        <v>0</v>
      </c>
    </row>
    <row r="44" spans="2:23" ht="14.25" x14ac:dyDescent="0.15">
      <c r="B44" s="874" t="s">
        <v>86</v>
      </c>
      <c r="C44" s="875">
        <f t="shared" si="24"/>
        <v>1</v>
      </c>
      <c r="D44" s="875">
        <f>[2]尖圭コ!D8</f>
        <v>0</v>
      </c>
      <c r="E44" s="875">
        <f>[2]尖圭コ!E8</f>
        <v>0</v>
      </c>
      <c r="F44" s="875">
        <f>[2]尖圭コ!F8</f>
        <v>0</v>
      </c>
      <c r="G44" s="875">
        <f>[2]尖圭コ!G8</f>
        <v>0</v>
      </c>
      <c r="H44" s="875">
        <f>[2]尖圭コ!H8</f>
        <v>0</v>
      </c>
      <c r="I44" s="875">
        <f>[2]尖圭コ!I8</f>
        <v>0</v>
      </c>
      <c r="J44" s="875">
        <f>[2]尖圭コ!J8</f>
        <v>0</v>
      </c>
      <c r="K44" s="875">
        <f>[2]尖圭コ!K8</f>
        <v>1</v>
      </c>
      <c r="L44" s="875">
        <f>[2]尖圭コ!L8</f>
        <v>0</v>
      </c>
      <c r="M44" s="875">
        <f>[2]尖圭コ!M8</f>
        <v>0</v>
      </c>
      <c r="N44" s="875">
        <f>[2]尖圭コ!N8</f>
        <v>0</v>
      </c>
      <c r="O44" s="875">
        <f>[2]尖圭コ!O8</f>
        <v>0</v>
      </c>
      <c r="P44" s="875">
        <f>[2]尖圭コ!P8</f>
        <v>0</v>
      </c>
      <c r="Q44" s="875">
        <f>[2]尖圭コ!Q8</f>
        <v>0</v>
      </c>
      <c r="R44" s="875">
        <f>[2]尖圭コ!R8</f>
        <v>0</v>
      </c>
      <c r="S44" s="875">
        <f>[2]尖圭コ!S8</f>
        <v>0</v>
      </c>
      <c r="V44">
        <f>'保健所別（令和8年）'!$H$132</f>
        <v>1</v>
      </c>
      <c r="W44">
        <f t="shared" si="25"/>
        <v>0</v>
      </c>
    </row>
    <row r="45" spans="2:23" ht="14.25" x14ac:dyDescent="0.15">
      <c r="B45" s="874" t="s">
        <v>87</v>
      </c>
      <c r="C45" s="875">
        <f t="shared" si="24"/>
        <v>0</v>
      </c>
      <c r="D45" s="875">
        <f>[2]尖圭コ!D9</f>
        <v>0</v>
      </c>
      <c r="E45" s="875">
        <f>[2]尖圭コ!E9</f>
        <v>0</v>
      </c>
      <c r="F45" s="875">
        <f>[2]尖圭コ!F9</f>
        <v>0</v>
      </c>
      <c r="G45" s="875">
        <f>[2]尖圭コ!G9</f>
        <v>0</v>
      </c>
      <c r="H45" s="875">
        <f>[2]尖圭コ!H9</f>
        <v>0</v>
      </c>
      <c r="I45" s="875">
        <f>[2]尖圭コ!I9</f>
        <v>0</v>
      </c>
      <c r="J45" s="875">
        <f>[2]尖圭コ!J9</f>
        <v>0</v>
      </c>
      <c r="K45" s="875">
        <f>[2]尖圭コ!K9</f>
        <v>0</v>
      </c>
      <c r="L45" s="875">
        <f>[2]尖圭コ!L9</f>
        <v>0</v>
      </c>
      <c r="M45" s="875">
        <f>[2]尖圭コ!M9</f>
        <v>0</v>
      </c>
      <c r="N45" s="875">
        <f>[2]尖圭コ!N9</f>
        <v>0</v>
      </c>
      <c r="O45" s="875">
        <f>[2]尖圭コ!O9</f>
        <v>0</v>
      </c>
      <c r="P45" s="875">
        <f>[2]尖圭コ!P9</f>
        <v>0</v>
      </c>
      <c r="Q45" s="875">
        <f>[2]尖圭コ!Q9</f>
        <v>0</v>
      </c>
      <c r="R45" s="875">
        <f>[2]尖圭コ!R9</f>
        <v>0</v>
      </c>
      <c r="S45" s="875">
        <f>[2]尖圭コ!S9</f>
        <v>0</v>
      </c>
      <c r="V45">
        <f>'保健所別（令和8年）'!$I$132</f>
        <v>0</v>
      </c>
      <c r="W45">
        <f t="shared" si="25"/>
        <v>0</v>
      </c>
    </row>
    <row r="46" spans="2:23" ht="14.25" x14ac:dyDescent="0.15">
      <c r="B46" s="874" t="s">
        <v>88</v>
      </c>
      <c r="C46" s="875">
        <f t="shared" si="24"/>
        <v>0</v>
      </c>
      <c r="D46" s="875">
        <f>[2]尖圭コ!D10</f>
        <v>0</v>
      </c>
      <c r="E46" s="875">
        <f>[2]尖圭コ!E10</f>
        <v>0</v>
      </c>
      <c r="F46" s="875">
        <f>[2]尖圭コ!F10</f>
        <v>0</v>
      </c>
      <c r="G46" s="875">
        <f>[2]尖圭コ!G10</f>
        <v>0</v>
      </c>
      <c r="H46" s="875">
        <f>[2]尖圭コ!H10</f>
        <v>0</v>
      </c>
      <c r="I46" s="875">
        <f>[2]尖圭コ!I10</f>
        <v>0</v>
      </c>
      <c r="J46" s="875">
        <f>[2]尖圭コ!J10</f>
        <v>0</v>
      </c>
      <c r="K46" s="875">
        <f>[2]尖圭コ!K10</f>
        <v>0</v>
      </c>
      <c r="L46" s="875">
        <f>[2]尖圭コ!L10</f>
        <v>0</v>
      </c>
      <c r="M46" s="875">
        <f>[2]尖圭コ!M10</f>
        <v>0</v>
      </c>
      <c r="N46" s="875">
        <f>[2]尖圭コ!N10</f>
        <v>0</v>
      </c>
      <c r="O46" s="875">
        <f>[2]尖圭コ!O10</f>
        <v>0</v>
      </c>
      <c r="P46" s="875">
        <f>[2]尖圭コ!P10</f>
        <v>0</v>
      </c>
      <c r="Q46" s="875">
        <f>[2]尖圭コ!Q10</f>
        <v>0</v>
      </c>
      <c r="R46" s="875">
        <f>[2]尖圭コ!R10</f>
        <v>0</v>
      </c>
      <c r="S46" s="875">
        <f>[2]尖圭コ!S10</f>
        <v>0</v>
      </c>
      <c r="V46">
        <f>'保健所別（令和8年）'!$J$132</f>
        <v>0</v>
      </c>
      <c r="W46">
        <f t="shared" si="25"/>
        <v>0</v>
      </c>
    </row>
    <row r="47" spans="2:23" ht="14.25" x14ac:dyDescent="0.15">
      <c r="B47" s="874" t="s">
        <v>89</v>
      </c>
      <c r="C47" s="875">
        <f t="shared" si="24"/>
        <v>0</v>
      </c>
      <c r="D47" s="875">
        <f>[2]尖圭コ!D11</f>
        <v>0</v>
      </c>
      <c r="E47" s="875">
        <f>[2]尖圭コ!E11</f>
        <v>0</v>
      </c>
      <c r="F47" s="875">
        <f>[2]尖圭コ!F11</f>
        <v>0</v>
      </c>
      <c r="G47" s="875">
        <f>[2]尖圭コ!G11</f>
        <v>0</v>
      </c>
      <c r="H47" s="875">
        <f>[2]尖圭コ!H11</f>
        <v>0</v>
      </c>
      <c r="I47" s="875">
        <f>[2]尖圭コ!I11</f>
        <v>0</v>
      </c>
      <c r="J47" s="875">
        <f>[2]尖圭コ!J11</f>
        <v>0</v>
      </c>
      <c r="K47" s="875">
        <f>[2]尖圭コ!K11</f>
        <v>0</v>
      </c>
      <c r="L47" s="875">
        <f>[2]尖圭コ!L11</f>
        <v>0</v>
      </c>
      <c r="M47" s="875">
        <f>[2]尖圭コ!M11</f>
        <v>0</v>
      </c>
      <c r="N47" s="875">
        <f>[2]尖圭コ!N11</f>
        <v>0</v>
      </c>
      <c r="O47" s="875">
        <f>[2]尖圭コ!O11</f>
        <v>0</v>
      </c>
      <c r="P47" s="875">
        <f>[2]尖圭コ!P11</f>
        <v>0</v>
      </c>
      <c r="Q47" s="875">
        <f>[2]尖圭コ!Q11</f>
        <v>0</v>
      </c>
      <c r="R47" s="875">
        <f>[2]尖圭コ!R11</f>
        <v>0</v>
      </c>
      <c r="S47" s="875">
        <f>[2]尖圭コ!S11</f>
        <v>0</v>
      </c>
      <c r="V47">
        <f>'保健所別（令和8年）'!$K$132</f>
        <v>0</v>
      </c>
      <c r="W47">
        <f t="shared" si="25"/>
        <v>0</v>
      </c>
    </row>
    <row r="48" spans="2:23" ht="14.25" x14ac:dyDescent="0.15">
      <c r="B48" s="874" t="s">
        <v>90</v>
      </c>
      <c r="C48" s="875">
        <f t="shared" si="24"/>
        <v>0</v>
      </c>
      <c r="D48" s="875">
        <f>[2]尖圭コ!D12</f>
        <v>0</v>
      </c>
      <c r="E48" s="875">
        <f>[2]尖圭コ!E12</f>
        <v>0</v>
      </c>
      <c r="F48" s="875">
        <f>[2]尖圭コ!F12</f>
        <v>0</v>
      </c>
      <c r="G48" s="875">
        <f>[2]尖圭コ!G12</f>
        <v>0</v>
      </c>
      <c r="H48" s="875">
        <f>[2]尖圭コ!H12</f>
        <v>0</v>
      </c>
      <c r="I48" s="875">
        <f>[2]尖圭コ!I12</f>
        <v>0</v>
      </c>
      <c r="J48" s="875">
        <f>[2]尖圭コ!J12</f>
        <v>0</v>
      </c>
      <c r="K48" s="875">
        <f>[2]尖圭コ!K12</f>
        <v>0</v>
      </c>
      <c r="L48" s="875">
        <f>[2]尖圭コ!L12</f>
        <v>0</v>
      </c>
      <c r="M48" s="875">
        <f>[2]尖圭コ!M12</f>
        <v>0</v>
      </c>
      <c r="N48" s="875">
        <f>[2]尖圭コ!N12</f>
        <v>0</v>
      </c>
      <c r="O48" s="875">
        <f>[2]尖圭コ!O12</f>
        <v>0</v>
      </c>
      <c r="P48" s="875">
        <f>[2]尖圭コ!P12</f>
        <v>0</v>
      </c>
      <c r="Q48" s="875">
        <f>[2]尖圭コ!Q12</f>
        <v>0</v>
      </c>
      <c r="R48" s="875">
        <f>[2]尖圭コ!R12</f>
        <v>0</v>
      </c>
      <c r="S48" s="875">
        <f>[2]尖圭コ!S12</f>
        <v>0</v>
      </c>
      <c r="V48">
        <f>'保健所別（令和8年）'!$L$132</f>
        <v>0</v>
      </c>
      <c r="W48">
        <f t="shared" si="25"/>
        <v>0</v>
      </c>
    </row>
    <row r="49" spans="2:23" ht="14.25" x14ac:dyDescent="0.15">
      <c r="B49" s="874" t="s">
        <v>91</v>
      </c>
      <c r="C49" s="875">
        <f t="shared" si="24"/>
        <v>0</v>
      </c>
      <c r="D49" s="875">
        <f>[2]尖圭コ!D13</f>
        <v>0</v>
      </c>
      <c r="E49" s="875">
        <f>[2]尖圭コ!E13</f>
        <v>0</v>
      </c>
      <c r="F49" s="875">
        <f>[2]尖圭コ!F13</f>
        <v>0</v>
      </c>
      <c r="G49" s="875">
        <f>[2]尖圭コ!G13</f>
        <v>0</v>
      </c>
      <c r="H49" s="875">
        <f>[2]尖圭コ!H13</f>
        <v>0</v>
      </c>
      <c r="I49" s="875">
        <f>[2]尖圭コ!I13</f>
        <v>0</v>
      </c>
      <c r="J49" s="875">
        <f>[2]尖圭コ!J13</f>
        <v>0</v>
      </c>
      <c r="K49" s="875">
        <f>[2]尖圭コ!K13</f>
        <v>0</v>
      </c>
      <c r="L49" s="875">
        <f>[2]尖圭コ!L13</f>
        <v>0</v>
      </c>
      <c r="M49" s="875">
        <f>[2]尖圭コ!M13</f>
        <v>0</v>
      </c>
      <c r="N49" s="875">
        <f>[2]尖圭コ!N13</f>
        <v>0</v>
      </c>
      <c r="O49" s="875">
        <f>[2]尖圭コ!O13</f>
        <v>0</v>
      </c>
      <c r="P49" s="875">
        <f>[2]尖圭コ!P13</f>
        <v>0</v>
      </c>
      <c r="Q49" s="875">
        <f>[2]尖圭コ!Q13</f>
        <v>0</v>
      </c>
      <c r="R49" s="875">
        <f>[2]尖圭コ!R13</f>
        <v>0</v>
      </c>
      <c r="S49" s="875">
        <f>[2]尖圭コ!S13</f>
        <v>0</v>
      </c>
      <c r="T49" s="104"/>
      <c r="V49">
        <f>'保健所別（令和8年）'!$M$132</f>
        <v>0</v>
      </c>
      <c r="W49">
        <f t="shared" si="25"/>
        <v>0</v>
      </c>
    </row>
    <row r="50" spans="2:23" ht="14.25" x14ac:dyDescent="0.15">
      <c r="B50" s="874" t="s">
        <v>92</v>
      </c>
      <c r="C50" s="875">
        <f t="shared" si="24"/>
        <v>0</v>
      </c>
      <c r="D50" s="875">
        <f>[2]尖圭コ!D14</f>
        <v>0</v>
      </c>
      <c r="E50" s="875">
        <f>[2]尖圭コ!E14</f>
        <v>0</v>
      </c>
      <c r="F50" s="875">
        <f>[2]尖圭コ!F14</f>
        <v>0</v>
      </c>
      <c r="G50" s="875">
        <f>[2]尖圭コ!G14</f>
        <v>0</v>
      </c>
      <c r="H50" s="875">
        <f>[2]尖圭コ!H14</f>
        <v>0</v>
      </c>
      <c r="I50" s="875">
        <f>[2]尖圭コ!I14</f>
        <v>0</v>
      </c>
      <c r="J50" s="875">
        <f>[2]尖圭コ!J14</f>
        <v>0</v>
      </c>
      <c r="K50" s="875">
        <f>[2]尖圭コ!K14</f>
        <v>0</v>
      </c>
      <c r="L50" s="875">
        <f>[2]尖圭コ!L14</f>
        <v>0</v>
      </c>
      <c r="M50" s="875">
        <f>[2]尖圭コ!M14</f>
        <v>0</v>
      </c>
      <c r="N50" s="875">
        <f>[2]尖圭コ!N14</f>
        <v>0</v>
      </c>
      <c r="O50" s="875">
        <f>[2]尖圭コ!O14</f>
        <v>0</v>
      </c>
      <c r="P50" s="875">
        <f>[2]尖圭コ!P14</f>
        <v>0</v>
      </c>
      <c r="Q50" s="875">
        <f>[2]尖圭コ!Q14</f>
        <v>0</v>
      </c>
      <c r="R50" s="875">
        <f>[2]尖圭コ!R14</f>
        <v>0</v>
      </c>
      <c r="S50" s="875">
        <f>[2]尖圭コ!S14</f>
        <v>0</v>
      </c>
      <c r="V50">
        <f>'保健所別（令和8年）'!$N$132</f>
        <v>0</v>
      </c>
      <c r="W50">
        <f t="shared" si="25"/>
        <v>0</v>
      </c>
    </row>
    <row r="51" spans="2:23" ht="14.25" x14ac:dyDescent="0.15">
      <c r="B51" s="874" t="s">
        <v>93</v>
      </c>
      <c r="C51" s="875">
        <f t="shared" si="24"/>
        <v>0</v>
      </c>
      <c r="D51" s="875">
        <f>[2]尖圭コ!D15</f>
        <v>0</v>
      </c>
      <c r="E51" s="875">
        <f>[2]尖圭コ!E15</f>
        <v>0</v>
      </c>
      <c r="F51" s="875">
        <f>[2]尖圭コ!F15</f>
        <v>0</v>
      </c>
      <c r="G51" s="875">
        <f>[2]尖圭コ!G15</f>
        <v>0</v>
      </c>
      <c r="H51" s="875">
        <f>[2]尖圭コ!H15</f>
        <v>0</v>
      </c>
      <c r="I51" s="875">
        <f>[2]尖圭コ!I15</f>
        <v>0</v>
      </c>
      <c r="J51" s="875">
        <f>[2]尖圭コ!J15</f>
        <v>0</v>
      </c>
      <c r="K51" s="875">
        <f>[2]尖圭コ!K15</f>
        <v>0</v>
      </c>
      <c r="L51" s="875">
        <f>[2]尖圭コ!L15</f>
        <v>0</v>
      </c>
      <c r="M51" s="875">
        <f>[2]尖圭コ!M15</f>
        <v>0</v>
      </c>
      <c r="N51" s="875">
        <f>[2]尖圭コ!N15</f>
        <v>0</v>
      </c>
      <c r="O51" s="875">
        <f>[2]尖圭コ!O15</f>
        <v>0</v>
      </c>
      <c r="P51" s="875">
        <f>[2]尖圭コ!P15</f>
        <v>0</v>
      </c>
      <c r="Q51" s="875">
        <f>[2]尖圭コ!Q15</f>
        <v>0</v>
      </c>
      <c r="R51" s="875">
        <f>[2]尖圭コ!R15</f>
        <v>0</v>
      </c>
      <c r="S51" s="875">
        <f>[2]尖圭コ!S15</f>
        <v>0</v>
      </c>
      <c r="V51">
        <f>'保健所別（令和8年）'!$O$132</f>
        <v>0</v>
      </c>
      <c r="W51">
        <f t="shared" si="25"/>
        <v>0</v>
      </c>
    </row>
    <row r="52" spans="2:23" ht="14.25" x14ac:dyDescent="0.15">
      <c r="B52" s="874" t="s">
        <v>39</v>
      </c>
      <c r="C52" s="875">
        <f t="shared" ref="C52:S52" si="26">SUM(C40:C51)</f>
        <v>6</v>
      </c>
      <c r="D52" s="875">
        <f t="shared" si="26"/>
        <v>0</v>
      </c>
      <c r="E52" s="875">
        <f t="shared" si="26"/>
        <v>0</v>
      </c>
      <c r="F52" s="875">
        <f t="shared" si="26"/>
        <v>0</v>
      </c>
      <c r="G52" s="875">
        <f t="shared" si="26"/>
        <v>0</v>
      </c>
      <c r="H52" s="875">
        <f t="shared" si="26"/>
        <v>0</v>
      </c>
      <c r="I52" s="875">
        <f t="shared" si="26"/>
        <v>1</v>
      </c>
      <c r="J52" s="875">
        <f t="shared" si="26"/>
        <v>1</v>
      </c>
      <c r="K52" s="875">
        <f t="shared" si="26"/>
        <v>1</v>
      </c>
      <c r="L52" s="875">
        <f t="shared" si="26"/>
        <v>1</v>
      </c>
      <c r="M52" s="875">
        <f t="shared" si="26"/>
        <v>0</v>
      </c>
      <c r="N52" s="875">
        <f t="shared" si="26"/>
        <v>1</v>
      </c>
      <c r="O52" s="875">
        <f t="shared" si="26"/>
        <v>0</v>
      </c>
      <c r="P52" s="875">
        <f t="shared" si="26"/>
        <v>0</v>
      </c>
      <c r="Q52" s="875">
        <f t="shared" si="26"/>
        <v>0</v>
      </c>
      <c r="R52" s="875">
        <f t="shared" si="26"/>
        <v>0</v>
      </c>
      <c r="S52" s="875">
        <f t="shared" si="26"/>
        <v>1</v>
      </c>
      <c r="V52">
        <f>'保健所別（令和8年）'!$P$132</f>
        <v>6</v>
      </c>
      <c r="W52">
        <f t="shared" si="25"/>
        <v>0</v>
      </c>
    </row>
    <row r="53" spans="2:23" x14ac:dyDescent="0.15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</v>
      </c>
      <c r="I53" s="878">
        <f>I52/C52</f>
        <v>0.16666666666666666</v>
      </c>
      <c r="J53" s="878">
        <f>J52/C52</f>
        <v>0.16666666666666666</v>
      </c>
      <c r="K53" s="878">
        <f>K52/C52</f>
        <v>0.16666666666666666</v>
      </c>
      <c r="L53" s="878">
        <f>L52/C52</f>
        <v>0.16666666666666666</v>
      </c>
      <c r="M53" s="878">
        <f>M52/C52</f>
        <v>0</v>
      </c>
      <c r="N53" s="878">
        <f>N52/C52</f>
        <v>0.16666666666666666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0.16666666666666666</v>
      </c>
    </row>
    <row r="55" spans="2:23" ht="18.75" x14ac:dyDescent="0.2">
      <c r="B55" s="98" t="str">
        <f>B38</f>
        <v>令和8年　</v>
      </c>
      <c r="C55" s="542" t="s">
        <v>313</v>
      </c>
    </row>
    <row r="56" spans="2:23" ht="40.5" customHeight="1" x14ac:dyDescent="0.15">
      <c r="B56" s="870" t="s">
        <v>225</v>
      </c>
      <c r="C56" s="881" t="s">
        <v>67</v>
      </c>
      <c r="D56" s="872" t="s">
        <v>261</v>
      </c>
      <c r="E56" s="872" t="s">
        <v>80</v>
      </c>
      <c r="F56" s="872" t="s">
        <v>81</v>
      </c>
      <c r="G56" s="872" t="s">
        <v>68</v>
      </c>
      <c r="H56" s="872" t="s">
        <v>69</v>
      </c>
      <c r="I56" s="872" t="s">
        <v>70</v>
      </c>
      <c r="J56" s="872" t="s">
        <v>71</v>
      </c>
      <c r="K56" s="872" t="s">
        <v>72</v>
      </c>
      <c r="L56" s="872" t="s">
        <v>73</v>
      </c>
      <c r="M56" s="872" t="s">
        <v>74</v>
      </c>
      <c r="N56" s="872" t="s">
        <v>75</v>
      </c>
      <c r="O56" s="873" t="s">
        <v>76</v>
      </c>
      <c r="P56" s="873" t="s">
        <v>77</v>
      </c>
      <c r="Q56" s="873" t="s">
        <v>78</v>
      </c>
      <c r="R56" s="873" t="s">
        <v>79</v>
      </c>
      <c r="S56" s="873" t="s">
        <v>262</v>
      </c>
    </row>
    <row r="57" spans="2:23" ht="14.25" x14ac:dyDescent="0.15">
      <c r="B57" s="874" t="s">
        <v>82</v>
      </c>
      <c r="C57" s="885">
        <f>[2]尖圭コ!C40</f>
        <v>0.08</v>
      </c>
      <c r="D57" s="885">
        <f>[2]尖圭コ!D40</f>
        <v>0</v>
      </c>
      <c r="E57" s="885">
        <f>[2]尖圭コ!E40</f>
        <v>0</v>
      </c>
      <c r="F57" s="885">
        <f>[2]尖圭コ!F40</f>
        <v>0</v>
      </c>
      <c r="G57" s="885">
        <f>[2]尖圭コ!G40</f>
        <v>0</v>
      </c>
      <c r="H57" s="885">
        <f>[2]尖圭コ!H40</f>
        <v>0</v>
      </c>
      <c r="I57" s="885">
        <f>[2]尖圭コ!I40</f>
        <v>0</v>
      </c>
      <c r="J57" s="885">
        <f>[2]尖圭コ!J40</f>
        <v>0</v>
      </c>
      <c r="K57" s="885">
        <f>[2]尖圭コ!K40</f>
        <v>0</v>
      </c>
      <c r="L57" s="885">
        <f>[2]尖圭コ!L40</f>
        <v>0.08</v>
      </c>
      <c r="M57" s="885">
        <f>[2]尖圭コ!M40</f>
        <v>0</v>
      </c>
      <c r="N57" s="885">
        <f>[2]尖圭コ!N40</f>
        <v>0</v>
      </c>
      <c r="O57" s="885">
        <f>[2]尖圭コ!O40</f>
        <v>0</v>
      </c>
      <c r="P57" s="885">
        <f>[2]尖圭コ!P40</f>
        <v>0</v>
      </c>
      <c r="Q57" s="885">
        <f>[2]尖圭コ!Q40</f>
        <v>0</v>
      </c>
      <c r="R57" s="885">
        <f>[2]尖圭コ!R40</f>
        <v>0</v>
      </c>
      <c r="S57" s="885">
        <f>[2]尖圭コ!S40</f>
        <v>0</v>
      </c>
    </row>
    <row r="58" spans="2:23" ht="14.25" x14ac:dyDescent="0.15">
      <c r="B58" s="874" t="s">
        <v>83</v>
      </c>
      <c r="C58" s="885">
        <f>[2]尖圭コ!C41</f>
        <v>0</v>
      </c>
      <c r="D58" s="885">
        <f>[2]尖圭コ!D41</f>
        <v>0</v>
      </c>
      <c r="E58" s="885">
        <f>[2]尖圭コ!E41</f>
        <v>0</v>
      </c>
      <c r="F58" s="885">
        <f>[2]尖圭コ!F41</f>
        <v>0</v>
      </c>
      <c r="G58" s="885">
        <f>[2]尖圭コ!G41</f>
        <v>0</v>
      </c>
      <c r="H58" s="885">
        <f>[2]尖圭コ!H41</f>
        <v>0</v>
      </c>
      <c r="I58" s="885">
        <f>[2]尖圭コ!I41</f>
        <v>0</v>
      </c>
      <c r="J58" s="885">
        <f>[2]尖圭コ!J41</f>
        <v>0</v>
      </c>
      <c r="K58" s="885">
        <f>[2]尖圭コ!K41</f>
        <v>0</v>
      </c>
      <c r="L58" s="885">
        <f>[2]尖圭コ!L41</f>
        <v>0</v>
      </c>
      <c r="M58" s="885">
        <f>[2]尖圭コ!M41</f>
        <v>0</v>
      </c>
      <c r="N58" s="885">
        <f>[2]尖圭コ!N41</f>
        <v>0</v>
      </c>
      <c r="O58" s="885">
        <f>[2]尖圭コ!O41</f>
        <v>0</v>
      </c>
      <c r="P58" s="885">
        <f>[2]尖圭コ!P41</f>
        <v>0</v>
      </c>
      <c r="Q58" s="885">
        <f>[2]尖圭コ!Q41</f>
        <v>0</v>
      </c>
      <c r="R58" s="885">
        <f>[2]尖圭コ!R41</f>
        <v>0</v>
      </c>
      <c r="S58" s="885">
        <f>[2]尖圭コ!S41</f>
        <v>0</v>
      </c>
    </row>
    <row r="59" spans="2:23" ht="14.25" x14ac:dyDescent="0.15">
      <c r="B59" s="874" t="s">
        <v>84</v>
      </c>
      <c r="C59" s="885">
        <f>[2]尖圭コ!C42</f>
        <v>0.25</v>
      </c>
      <c r="D59" s="885">
        <f>[2]尖圭コ!D42</f>
        <v>0</v>
      </c>
      <c r="E59" s="885">
        <f>[2]尖圭コ!E42</f>
        <v>0</v>
      </c>
      <c r="F59" s="885">
        <f>[2]尖圭コ!F42</f>
        <v>0</v>
      </c>
      <c r="G59" s="885">
        <f>[2]尖圭コ!G42</f>
        <v>0</v>
      </c>
      <c r="H59" s="885">
        <f>[2]尖圭コ!H42</f>
        <v>0</v>
      </c>
      <c r="I59" s="885">
        <f>[2]尖圭コ!I42</f>
        <v>0.08</v>
      </c>
      <c r="J59" s="885">
        <f>[2]尖圭コ!J42</f>
        <v>0</v>
      </c>
      <c r="K59" s="885">
        <f>[2]尖圭コ!K42</f>
        <v>0</v>
      </c>
      <c r="L59" s="885">
        <f>[2]尖圭コ!L42</f>
        <v>0</v>
      </c>
      <c r="M59" s="885">
        <f>[2]尖圭コ!M42</f>
        <v>0</v>
      </c>
      <c r="N59" s="885">
        <f>[2]尖圭コ!N42</f>
        <v>0.08</v>
      </c>
      <c r="O59" s="885">
        <f>[2]尖圭コ!O42</f>
        <v>0</v>
      </c>
      <c r="P59" s="885">
        <f>[2]尖圭コ!P42</f>
        <v>0</v>
      </c>
      <c r="Q59" s="885">
        <f>[2]尖圭コ!Q42</f>
        <v>0</v>
      </c>
      <c r="R59" s="885">
        <f>[2]尖圭コ!R42</f>
        <v>0</v>
      </c>
      <c r="S59" s="885">
        <f>[2]尖圭コ!S42</f>
        <v>0.08</v>
      </c>
    </row>
    <row r="60" spans="2:23" ht="14.25" x14ac:dyDescent="0.15">
      <c r="B60" s="874" t="s">
        <v>85</v>
      </c>
      <c r="C60" s="885">
        <f>[2]尖圭コ!C43</f>
        <v>0.08</v>
      </c>
      <c r="D60" s="885">
        <f>[2]尖圭コ!D43</f>
        <v>0</v>
      </c>
      <c r="E60" s="885">
        <f>[2]尖圭コ!E43</f>
        <v>0</v>
      </c>
      <c r="F60" s="885">
        <f>[2]尖圭コ!F43</f>
        <v>0</v>
      </c>
      <c r="G60" s="885">
        <f>[2]尖圭コ!G43</f>
        <v>0</v>
      </c>
      <c r="H60" s="885">
        <f>[2]尖圭コ!H43</f>
        <v>0</v>
      </c>
      <c r="I60" s="885">
        <f>[2]尖圭コ!I43</f>
        <v>0</v>
      </c>
      <c r="J60" s="885">
        <f>[2]尖圭コ!J43</f>
        <v>0.08</v>
      </c>
      <c r="K60" s="885">
        <f>[2]尖圭コ!K43</f>
        <v>0</v>
      </c>
      <c r="L60" s="885">
        <f>[2]尖圭コ!L43</f>
        <v>0</v>
      </c>
      <c r="M60" s="885">
        <f>[2]尖圭コ!M43</f>
        <v>0</v>
      </c>
      <c r="N60" s="885">
        <f>[2]尖圭コ!N43</f>
        <v>0</v>
      </c>
      <c r="O60" s="885">
        <f>[2]尖圭コ!O43</f>
        <v>0</v>
      </c>
      <c r="P60" s="885">
        <f>[2]尖圭コ!P43</f>
        <v>0</v>
      </c>
      <c r="Q60" s="885">
        <f>[2]尖圭コ!Q43</f>
        <v>0</v>
      </c>
      <c r="R60" s="885">
        <f>[2]尖圭コ!R43</f>
        <v>0</v>
      </c>
      <c r="S60" s="885">
        <f>[2]尖圭コ!S43</f>
        <v>0</v>
      </c>
    </row>
    <row r="61" spans="2:23" ht="14.25" x14ac:dyDescent="0.15">
      <c r="B61" s="874" t="s">
        <v>86</v>
      </c>
      <c r="C61" s="885">
        <f>[2]尖圭コ!C44</f>
        <v>0.08</v>
      </c>
      <c r="D61" s="885">
        <f>[2]尖圭コ!D44</f>
        <v>0</v>
      </c>
      <c r="E61" s="885">
        <f>[2]尖圭コ!E44</f>
        <v>0</v>
      </c>
      <c r="F61" s="885">
        <f>[2]尖圭コ!F44</f>
        <v>0</v>
      </c>
      <c r="G61" s="885">
        <f>[2]尖圭コ!G44</f>
        <v>0</v>
      </c>
      <c r="H61" s="885">
        <f>[2]尖圭コ!H44</f>
        <v>0</v>
      </c>
      <c r="I61" s="885">
        <f>[2]尖圭コ!I44</f>
        <v>0</v>
      </c>
      <c r="J61" s="885">
        <f>[2]尖圭コ!J44</f>
        <v>0</v>
      </c>
      <c r="K61" s="885">
        <f>[2]尖圭コ!K44</f>
        <v>0.08</v>
      </c>
      <c r="L61" s="885">
        <f>[2]尖圭コ!L44</f>
        <v>0</v>
      </c>
      <c r="M61" s="885">
        <f>[2]尖圭コ!M44</f>
        <v>0</v>
      </c>
      <c r="N61" s="885">
        <f>[2]尖圭コ!N44</f>
        <v>0</v>
      </c>
      <c r="O61" s="885">
        <f>[2]尖圭コ!O44</f>
        <v>0</v>
      </c>
      <c r="P61" s="885">
        <f>[2]尖圭コ!P44</f>
        <v>0</v>
      </c>
      <c r="Q61" s="885">
        <f>[2]尖圭コ!Q44</f>
        <v>0</v>
      </c>
      <c r="R61" s="885">
        <f>[2]尖圭コ!R44</f>
        <v>0</v>
      </c>
      <c r="S61" s="885">
        <f>[2]尖圭コ!S44</f>
        <v>0</v>
      </c>
    </row>
    <row r="62" spans="2:23" ht="14.25" x14ac:dyDescent="0.15">
      <c r="B62" s="874" t="s">
        <v>87</v>
      </c>
      <c r="C62" s="885">
        <f>[2]尖圭コ!C45</f>
        <v>0</v>
      </c>
      <c r="D62" s="885">
        <f>[2]尖圭コ!D45</f>
        <v>0</v>
      </c>
      <c r="E62" s="885">
        <f>[2]尖圭コ!E45</f>
        <v>0</v>
      </c>
      <c r="F62" s="885">
        <f>[2]尖圭コ!F45</f>
        <v>0</v>
      </c>
      <c r="G62" s="885">
        <f>[2]尖圭コ!G45</f>
        <v>0</v>
      </c>
      <c r="H62" s="885">
        <f>[2]尖圭コ!H45</f>
        <v>0</v>
      </c>
      <c r="I62" s="885">
        <f>[2]尖圭コ!I45</f>
        <v>0</v>
      </c>
      <c r="J62" s="885">
        <f>[2]尖圭コ!J45</f>
        <v>0</v>
      </c>
      <c r="K62" s="885">
        <f>[2]尖圭コ!K45</f>
        <v>0</v>
      </c>
      <c r="L62" s="885">
        <f>[2]尖圭コ!L45</f>
        <v>0</v>
      </c>
      <c r="M62" s="885">
        <f>[2]尖圭コ!M45</f>
        <v>0</v>
      </c>
      <c r="N62" s="885">
        <f>[2]尖圭コ!N45</f>
        <v>0</v>
      </c>
      <c r="O62" s="885">
        <f>[2]尖圭コ!O45</f>
        <v>0</v>
      </c>
      <c r="P62" s="885">
        <f>[2]尖圭コ!P45</f>
        <v>0</v>
      </c>
      <c r="Q62" s="885">
        <f>[2]尖圭コ!Q45</f>
        <v>0</v>
      </c>
      <c r="R62" s="885">
        <f>[2]尖圭コ!R45</f>
        <v>0</v>
      </c>
      <c r="S62" s="885">
        <f>[2]尖圭コ!S45</f>
        <v>0</v>
      </c>
    </row>
    <row r="63" spans="2:23" ht="14.25" x14ac:dyDescent="0.15">
      <c r="B63" s="874" t="s">
        <v>88</v>
      </c>
      <c r="C63" s="885">
        <f>[2]尖圭コ!C46</f>
        <v>0</v>
      </c>
      <c r="D63" s="885">
        <f>[2]尖圭コ!D46</f>
        <v>0</v>
      </c>
      <c r="E63" s="885">
        <f>[2]尖圭コ!E46</f>
        <v>0</v>
      </c>
      <c r="F63" s="885">
        <f>[2]尖圭コ!F46</f>
        <v>0</v>
      </c>
      <c r="G63" s="885">
        <f>[2]尖圭コ!G46</f>
        <v>0</v>
      </c>
      <c r="H63" s="885">
        <f>[2]尖圭コ!H46</f>
        <v>0</v>
      </c>
      <c r="I63" s="885">
        <f>[2]尖圭コ!I46</f>
        <v>0</v>
      </c>
      <c r="J63" s="885">
        <f>[2]尖圭コ!J46</f>
        <v>0</v>
      </c>
      <c r="K63" s="885">
        <f>[2]尖圭コ!K46</f>
        <v>0</v>
      </c>
      <c r="L63" s="885">
        <f>[2]尖圭コ!L46</f>
        <v>0</v>
      </c>
      <c r="M63" s="885">
        <f>[2]尖圭コ!M46</f>
        <v>0</v>
      </c>
      <c r="N63" s="885">
        <f>[2]尖圭コ!N46</f>
        <v>0</v>
      </c>
      <c r="O63" s="885">
        <f>[2]尖圭コ!O46</f>
        <v>0</v>
      </c>
      <c r="P63" s="885">
        <f>[2]尖圭コ!P46</f>
        <v>0</v>
      </c>
      <c r="Q63" s="885">
        <f>[2]尖圭コ!Q46</f>
        <v>0</v>
      </c>
      <c r="R63" s="885">
        <f>[2]尖圭コ!R46</f>
        <v>0</v>
      </c>
      <c r="S63" s="885">
        <f>[2]尖圭コ!S46</f>
        <v>0</v>
      </c>
    </row>
    <row r="64" spans="2:23" ht="14.25" x14ac:dyDescent="0.15">
      <c r="B64" s="874" t="s">
        <v>89</v>
      </c>
      <c r="C64" s="885">
        <f>[2]尖圭コ!C47</f>
        <v>0</v>
      </c>
      <c r="D64" s="885">
        <f>[2]尖圭コ!D47</f>
        <v>0</v>
      </c>
      <c r="E64" s="885">
        <f>[2]尖圭コ!E47</f>
        <v>0</v>
      </c>
      <c r="F64" s="885">
        <f>[2]尖圭コ!F47</f>
        <v>0</v>
      </c>
      <c r="G64" s="885">
        <f>[2]尖圭コ!G47</f>
        <v>0</v>
      </c>
      <c r="H64" s="885">
        <f>[2]尖圭コ!H47</f>
        <v>0</v>
      </c>
      <c r="I64" s="885">
        <f>[2]尖圭コ!I47</f>
        <v>0</v>
      </c>
      <c r="J64" s="885">
        <f>[2]尖圭コ!J47</f>
        <v>0</v>
      </c>
      <c r="K64" s="885">
        <f>[2]尖圭コ!K47</f>
        <v>0</v>
      </c>
      <c r="L64" s="885">
        <f>[2]尖圭コ!L47</f>
        <v>0</v>
      </c>
      <c r="M64" s="885">
        <f>[2]尖圭コ!M47</f>
        <v>0</v>
      </c>
      <c r="N64" s="885">
        <f>[2]尖圭コ!N47</f>
        <v>0</v>
      </c>
      <c r="O64" s="885">
        <f>[2]尖圭コ!O47</f>
        <v>0</v>
      </c>
      <c r="P64" s="885">
        <f>[2]尖圭コ!P47</f>
        <v>0</v>
      </c>
      <c r="Q64" s="885">
        <f>[2]尖圭コ!Q47</f>
        <v>0</v>
      </c>
      <c r="R64" s="885">
        <f>[2]尖圭コ!R47</f>
        <v>0</v>
      </c>
      <c r="S64" s="885">
        <f>[2]尖圭コ!S47</f>
        <v>0</v>
      </c>
    </row>
    <row r="65" spans="2:23" ht="14.25" x14ac:dyDescent="0.15">
      <c r="B65" s="874" t="s">
        <v>90</v>
      </c>
      <c r="C65" s="885">
        <f>[2]尖圭コ!C48</f>
        <v>0</v>
      </c>
      <c r="D65" s="885">
        <f>[2]尖圭コ!D48</f>
        <v>0</v>
      </c>
      <c r="E65" s="885">
        <f>[2]尖圭コ!E48</f>
        <v>0</v>
      </c>
      <c r="F65" s="885">
        <f>[2]尖圭コ!F48</f>
        <v>0</v>
      </c>
      <c r="G65" s="885">
        <f>[2]尖圭コ!G48</f>
        <v>0</v>
      </c>
      <c r="H65" s="885">
        <f>[2]尖圭コ!H48</f>
        <v>0</v>
      </c>
      <c r="I65" s="885">
        <f>[2]尖圭コ!I48</f>
        <v>0</v>
      </c>
      <c r="J65" s="885">
        <f>[2]尖圭コ!J48</f>
        <v>0</v>
      </c>
      <c r="K65" s="885">
        <f>[2]尖圭コ!K48</f>
        <v>0</v>
      </c>
      <c r="L65" s="885">
        <f>[2]尖圭コ!L48</f>
        <v>0</v>
      </c>
      <c r="M65" s="885">
        <f>[2]尖圭コ!M48</f>
        <v>0</v>
      </c>
      <c r="N65" s="885">
        <f>[2]尖圭コ!N48</f>
        <v>0</v>
      </c>
      <c r="O65" s="885">
        <f>[2]尖圭コ!O48</f>
        <v>0</v>
      </c>
      <c r="P65" s="885">
        <f>[2]尖圭コ!P48</f>
        <v>0</v>
      </c>
      <c r="Q65" s="885">
        <f>[2]尖圭コ!Q48</f>
        <v>0</v>
      </c>
      <c r="R65" s="885">
        <f>[2]尖圭コ!R48</f>
        <v>0</v>
      </c>
      <c r="S65" s="885">
        <f>[2]尖圭コ!S48</f>
        <v>0</v>
      </c>
    </row>
    <row r="66" spans="2:23" ht="14.25" x14ac:dyDescent="0.15">
      <c r="B66" s="874" t="s">
        <v>91</v>
      </c>
      <c r="C66" s="885">
        <f>[2]尖圭コ!C49</f>
        <v>0</v>
      </c>
      <c r="D66" s="885">
        <f>[2]尖圭コ!D49</f>
        <v>0</v>
      </c>
      <c r="E66" s="885">
        <f>[2]尖圭コ!E49</f>
        <v>0</v>
      </c>
      <c r="F66" s="885">
        <f>[2]尖圭コ!F49</f>
        <v>0</v>
      </c>
      <c r="G66" s="885">
        <f>[2]尖圭コ!G49</f>
        <v>0</v>
      </c>
      <c r="H66" s="885">
        <f>[2]尖圭コ!H49</f>
        <v>0</v>
      </c>
      <c r="I66" s="885">
        <f>[2]尖圭コ!I49</f>
        <v>0</v>
      </c>
      <c r="J66" s="885">
        <f>[2]尖圭コ!J49</f>
        <v>0</v>
      </c>
      <c r="K66" s="885">
        <f>[2]尖圭コ!K49</f>
        <v>0</v>
      </c>
      <c r="L66" s="885">
        <f>[2]尖圭コ!L49</f>
        <v>0</v>
      </c>
      <c r="M66" s="885">
        <f>[2]尖圭コ!M49</f>
        <v>0</v>
      </c>
      <c r="N66" s="885">
        <f>[2]尖圭コ!N49</f>
        <v>0</v>
      </c>
      <c r="O66" s="885">
        <f>[2]尖圭コ!O49</f>
        <v>0</v>
      </c>
      <c r="P66" s="885">
        <f>[2]尖圭コ!P49</f>
        <v>0</v>
      </c>
      <c r="Q66" s="885">
        <f>[2]尖圭コ!Q49</f>
        <v>0</v>
      </c>
      <c r="R66" s="885">
        <f>[2]尖圭コ!R49</f>
        <v>0</v>
      </c>
      <c r="S66" s="885">
        <f>[2]尖圭コ!S49</f>
        <v>0</v>
      </c>
    </row>
    <row r="67" spans="2:23" ht="14.25" x14ac:dyDescent="0.15">
      <c r="B67" s="874" t="s">
        <v>92</v>
      </c>
      <c r="C67" s="885">
        <f>[2]尖圭コ!C50</f>
        <v>0</v>
      </c>
      <c r="D67" s="885">
        <f>[2]尖圭コ!D50</f>
        <v>0</v>
      </c>
      <c r="E67" s="885">
        <f>[2]尖圭コ!E50</f>
        <v>0</v>
      </c>
      <c r="F67" s="885">
        <f>[2]尖圭コ!F50</f>
        <v>0</v>
      </c>
      <c r="G67" s="885">
        <f>[2]尖圭コ!G50</f>
        <v>0</v>
      </c>
      <c r="H67" s="885">
        <f>[2]尖圭コ!H50</f>
        <v>0</v>
      </c>
      <c r="I67" s="885">
        <f>[2]尖圭コ!I50</f>
        <v>0</v>
      </c>
      <c r="J67" s="885">
        <f>[2]尖圭コ!J50</f>
        <v>0</v>
      </c>
      <c r="K67" s="885">
        <f>[2]尖圭コ!K50</f>
        <v>0</v>
      </c>
      <c r="L67" s="885">
        <f>[2]尖圭コ!L50</f>
        <v>0</v>
      </c>
      <c r="M67" s="885">
        <f>[2]尖圭コ!M50</f>
        <v>0</v>
      </c>
      <c r="N67" s="885">
        <f>[2]尖圭コ!N50</f>
        <v>0</v>
      </c>
      <c r="O67" s="885">
        <f>[2]尖圭コ!O50</f>
        <v>0</v>
      </c>
      <c r="P67" s="885">
        <f>[2]尖圭コ!P50</f>
        <v>0</v>
      </c>
      <c r="Q67" s="885">
        <f>[2]尖圭コ!Q50</f>
        <v>0</v>
      </c>
      <c r="R67" s="885">
        <f>[2]尖圭コ!R50</f>
        <v>0</v>
      </c>
      <c r="S67" s="885">
        <f>[2]尖圭コ!S50</f>
        <v>0</v>
      </c>
    </row>
    <row r="68" spans="2:23" ht="14.25" x14ac:dyDescent="0.15">
      <c r="B68" s="874" t="s">
        <v>93</v>
      </c>
      <c r="C68" s="885">
        <f>[2]尖圭コ!C51</f>
        <v>0</v>
      </c>
      <c r="D68" s="885">
        <f>[2]尖圭コ!D51</f>
        <v>0</v>
      </c>
      <c r="E68" s="885">
        <f>[2]尖圭コ!E51</f>
        <v>0</v>
      </c>
      <c r="F68" s="885">
        <f>[2]尖圭コ!F51</f>
        <v>0</v>
      </c>
      <c r="G68" s="885">
        <f>[2]尖圭コ!G51</f>
        <v>0</v>
      </c>
      <c r="H68" s="885">
        <f>[2]尖圭コ!H51</f>
        <v>0</v>
      </c>
      <c r="I68" s="885">
        <f>[2]尖圭コ!I51</f>
        <v>0</v>
      </c>
      <c r="J68" s="885">
        <f>[2]尖圭コ!J51</f>
        <v>0</v>
      </c>
      <c r="K68" s="885">
        <f>[2]尖圭コ!K51</f>
        <v>0</v>
      </c>
      <c r="L68" s="885">
        <f>[2]尖圭コ!L51</f>
        <v>0</v>
      </c>
      <c r="M68" s="885">
        <f>[2]尖圭コ!M51</f>
        <v>0</v>
      </c>
      <c r="N68" s="885">
        <f>[2]尖圭コ!N51</f>
        <v>0</v>
      </c>
      <c r="O68" s="885">
        <f>[2]尖圭コ!O51</f>
        <v>0</v>
      </c>
      <c r="P68" s="885">
        <f>[2]尖圭コ!P51</f>
        <v>0</v>
      </c>
      <c r="Q68" s="885">
        <f>[2]尖圭コ!Q51</f>
        <v>0</v>
      </c>
      <c r="R68" s="885">
        <f>[2]尖圭コ!R51</f>
        <v>0</v>
      </c>
      <c r="S68" s="885">
        <f>[2]尖圭コ!S51</f>
        <v>0</v>
      </c>
    </row>
    <row r="69" spans="2:23" ht="14.25" x14ac:dyDescent="0.15">
      <c r="B69" s="874" t="s">
        <v>39</v>
      </c>
      <c r="C69" s="886">
        <f t="shared" ref="C69" si="27">SUM(C57:C68)</f>
        <v>0.49000000000000005</v>
      </c>
      <c r="D69" s="885">
        <f>[2]尖圭コ!D52</f>
        <v>0</v>
      </c>
      <c r="E69" s="885">
        <f>[2]尖圭コ!E52</f>
        <v>0</v>
      </c>
      <c r="F69" s="885">
        <f>[2]尖圭コ!F52</f>
        <v>0</v>
      </c>
      <c r="G69" s="885">
        <f>[2]尖圭コ!G52</f>
        <v>0</v>
      </c>
      <c r="H69" s="885">
        <f>[2]尖圭コ!H52</f>
        <v>0</v>
      </c>
      <c r="I69" s="885">
        <f>[2]尖圭コ!I52</f>
        <v>0.08</v>
      </c>
      <c r="J69" s="885">
        <f>[2]尖圭コ!J52</f>
        <v>0.08</v>
      </c>
      <c r="K69" s="885">
        <f>[2]尖圭コ!K52</f>
        <v>0.08</v>
      </c>
      <c r="L69" s="885">
        <f>[2]尖圭コ!L52</f>
        <v>0.08</v>
      </c>
      <c r="M69" s="885">
        <f>[2]尖圭コ!M52</f>
        <v>0</v>
      </c>
      <c r="N69" s="885">
        <f>[2]尖圭コ!N52</f>
        <v>0.08</v>
      </c>
      <c r="O69" s="885">
        <f>[2]尖圭コ!O52</f>
        <v>0</v>
      </c>
      <c r="P69" s="885">
        <f>[2]尖圭コ!P52</f>
        <v>0</v>
      </c>
      <c r="Q69" s="885">
        <f>[2]尖圭コ!Q52</f>
        <v>0</v>
      </c>
      <c r="R69" s="885">
        <f>[2]尖圭コ!R52</f>
        <v>0</v>
      </c>
      <c r="S69" s="885">
        <f>[2]尖圭コ!S52</f>
        <v>0.08</v>
      </c>
    </row>
    <row r="70" spans="2:23" ht="15" thickBot="1" x14ac:dyDescent="0.2">
      <c r="B70" s="723" t="s">
        <v>66</v>
      </c>
      <c r="C70" s="906">
        <f>C69/C69</f>
        <v>1</v>
      </c>
      <c r="D70" s="753">
        <f>D69/C69</f>
        <v>0</v>
      </c>
      <c r="E70" s="753">
        <f>E69/C69</f>
        <v>0</v>
      </c>
      <c r="F70" s="753">
        <f>F69/C69</f>
        <v>0</v>
      </c>
      <c r="G70" s="753">
        <f>G69/C69</f>
        <v>0</v>
      </c>
      <c r="H70" s="753">
        <f>H69/C69</f>
        <v>0</v>
      </c>
      <c r="I70" s="753">
        <f>I69/C69</f>
        <v>0.16326530612244897</v>
      </c>
      <c r="J70" s="753">
        <f>J69/C69</f>
        <v>0.16326530612244897</v>
      </c>
      <c r="K70" s="753">
        <f>K69/C69</f>
        <v>0.16326530612244897</v>
      </c>
      <c r="L70" s="753">
        <f>L69/C69</f>
        <v>0.16326530612244897</v>
      </c>
      <c r="M70" s="753">
        <f>M69/C69</f>
        <v>0</v>
      </c>
      <c r="N70" s="753">
        <f>N69/C69</f>
        <v>0.16326530612244897</v>
      </c>
      <c r="O70" s="753">
        <f>O69/C69</f>
        <v>0</v>
      </c>
      <c r="P70" s="753">
        <f>P69/C69</f>
        <v>0</v>
      </c>
      <c r="Q70" s="753">
        <f>Q69/C69</f>
        <v>0</v>
      </c>
      <c r="R70" s="753">
        <f>R69/C69</f>
        <v>0</v>
      </c>
      <c r="S70" s="765">
        <f>S69/C69</f>
        <v>0.16326530612244897</v>
      </c>
    </row>
    <row r="73" spans="2:23" ht="18.75" x14ac:dyDescent="0.2">
      <c r="B73" s="99" t="str">
        <f>B55</f>
        <v>令和8年　</v>
      </c>
      <c r="C73" s="551" t="s">
        <v>314</v>
      </c>
    </row>
    <row r="74" spans="2:23" ht="37.5" customHeight="1" x14ac:dyDescent="0.15">
      <c r="B74" s="887" t="s">
        <v>226</v>
      </c>
      <c r="C74" s="881" t="s">
        <v>65</v>
      </c>
      <c r="D74" s="872" t="s">
        <v>261</v>
      </c>
      <c r="E74" s="872" t="s">
        <v>80</v>
      </c>
      <c r="F74" s="872" t="s">
        <v>81</v>
      </c>
      <c r="G74" s="872" t="s">
        <v>68</v>
      </c>
      <c r="H74" s="872" t="s">
        <v>69</v>
      </c>
      <c r="I74" s="872" t="s">
        <v>70</v>
      </c>
      <c r="J74" s="872" t="s">
        <v>71</v>
      </c>
      <c r="K74" s="872" t="s">
        <v>72</v>
      </c>
      <c r="L74" s="872" t="s">
        <v>73</v>
      </c>
      <c r="M74" s="872" t="s">
        <v>74</v>
      </c>
      <c r="N74" s="872" t="s">
        <v>75</v>
      </c>
      <c r="O74" s="873" t="s">
        <v>76</v>
      </c>
      <c r="P74" s="873" t="s">
        <v>77</v>
      </c>
      <c r="Q74" s="873" t="s">
        <v>78</v>
      </c>
      <c r="R74" s="873" t="s">
        <v>79</v>
      </c>
      <c r="S74" s="873" t="s">
        <v>262</v>
      </c>
    </row>
    <row r="75" spans="2:23" ht="14.25" x14ac:dyDescent="0.15">
      <c r="B75" s="889" t="s">
        <v>82</v>
      </c>
      <c r="C75" s="789">
        <f>SUM(D75:S75)</f>
        <v>1</v>
      </c>
      <c r="D75" s="789">
        <f>[2]尖圭コ!D21</f>
        <v>0</v>
      </c>
      <c r="E75" s="789">
        <f>[2]尖圭コ!E21</f>
        <v>0</v>
      </c>
      <c r="F75" s="789">
        <f>[2]尖圭コ!F21</f>
        <v>0</v>
      </c>
      <c r="G75" s="789">
        <f>[2]尖圭コ!G21</f>
        <v>0</v>
      </c>
      <c r="H75" s="789">
        <f>[2]尖圭コ!H21</f>
        <v>0</v>
      </c>
      <c r="I75" s="789">
        <f>[2]尖圭コ!I21</f>
        <v>1</v>
      </c>
      <c r="J75" s="789">
        <f>[2]尖圭コ!J21</f>
        <v>0</v>
      </c>
      <c r="K75" s="789">
        <f>[2]尖圭コ!K21</f>
        <v>0</v>
      </c>
      <c r="L75" s="789">
        <f>[2]尖圭コ!L21</f>
        <v>0</v>
      </c>
      <c r="M75" s="789">
        <f>[2]尖圭コ!M21</f>
        <v>0</v>
      </c>
      <c r="N75" s="789">
        <f>[2]尖圭コ!N21</f>
        <v>0</v>
      </c>
      <c r="O75" s="789">
        <f>[2]尖圭コ!O21</f>
        <v>0</v>
      </c>
      <c r="P75" s="789">
        <f>[2]尖圭コ!P21</f>
        <v>0</v>
      </c>
      <c r="Q75" s="789">
        <f>[2]尖圭コ!Q21</f>
        <v>0</v>
      </c>
      <c r="R75" s="789">
        <f>[2]尖圭コ!R21</f>
        <v>0</v>
      </c>
      <c r="S75" s="789">
        <f>[2]尖圭コ!S21</f>
        <v>0</v>
      </c>
      <c r="V75">
        <f>'保健所別（令和8年）'!$D$232</f>
        <v>1</v>
      </c>
      <c r="W75">
        <f>C75-V75</f>
        <v>0</v>
      </c>
    </row>
    <row r="76" spans="2:23" ht="14.25" x14ac:dyDescent="0.15">
      <c r="B76" s="889" t="s">
        <v>83</v>
      </c>
      <c r="C76" s="789">
        <f t="shared" ref="C76:C86" si="28">SUM(D76:S76)</f>
        <v>1</v>
      </c>
      <c r="D76" s="789">
        <f>[2]尖圭コ!D22</f>
        <v>0</v>
      </c>
      <c r="E76" s="789">
        <f>[2]尖圭コ!E22</f>
        <v>0</v>
      </c>
      <c r="F76" s="789">
        <f>[2]尖圭コ!F22</f>
        <v>0</v>
      </c>
      <c r="G76" s="789">
        <f>[2]尖圭コ!G22</f>
        <v>0</v>
      </c>
      <c r="H76" s="789">
        <f>[2]尖圭コ!H22</f>
        <v>1</v>
      </c>
      <c r="I76" s="789">
        <f>[2]尖圭コ!I22</f>
        <v>0</v>
      </c>
      <c r="J76" s="789">
        <f>[2]尖圭コ!J22</f>
        <v>0</v>
      </c>
      <c r="K76" s="789">
        <f>[2]尖圭コ!K22</f>
        <v>0</v>
      </c>
      <c r="L76" s="789">
        <f>[2]尖圭コ!L22</f>
        <v>0</v>
      </c>
      <c r="M76" s="789">
        <f>[2]尖圭コ!M22</f>
        <v>0</v>
      </c>
      <c r="N76" s="789">
        <f>[2]尖圭コ!N22</f>
        <v>0</v>
      </c>
      <c r="O76" s="789">
        <f>[2]尖圭コ!O22</f>
        <v>0</v>
      </c>
      <c r="P76" s="789">
        <f>[2]尖圭コ!P22</f>
        <v>0</v>
      </c>
      <c r="Q76" s="789">
        <f>[2]尖圭コ!Q22</f>
        <v>0</v>
      </c>
      <c r="R76" s="789">
        <f>[2]尖圭コ!R22</f>
        <v>0</v>
      </c>
      <c r="S76" s="789">
        <f>[2]尖圭コ!S22</f>
        <v>0</v>
      </c>
      <c r="V76">
        <f>'保健所別（令和8年）'!$E$232</f>
        <v>1</v>
      </c>
      <c r="W76">
        <f t="shared" ref="W76:W87" si="29">C76-V76</f>
        <v>0</v>
      </c>
    </row>
    <row r="77" spans="2:23" ht="14.25" x14ac:dyDescent="0.15">
      <c r="B77" s="889" t="s">
        <v>84</v>
      </c>
      <c r="C77" s="789">
        <f t="shared" si="28"/>
        <v>0</v>
      </c>
      <c r="D77" s="789">
        <f>[2]尖圭コ!D23</f>
        <v>0</v>
      </c>
      <c r="E77" s="789">
        <f>[2]尖圭コ!E23</f>
        <v>0</v>
      </c>
      <c r="F77" s="789">
        <f>[2]尖圭コ!F23</f>
        <v>0</v>
      </c>
      <c r="G77" s="789">
        <f>[2]尖圭コ!G23</f>
        <v>0</v>
      </c>
      <c r="H77" s="789">
        <f>[2]尖圭コ!H23</f>
        <v>0</v>
      </c>
      <c r="I77" s="789">
        <f>[2]尖圭コ!I23</f>
        <v>0</v>
      </c>
      <c r="J77" s="789">
        <f>[2]尖圭コ!J23</f>
        <v>0</v>
      </c>
      <c r="K77" s="789">
        <f>[2]尖圭コ!K23</f>
        <v>0</v>
      </c>
      <c r="L77" s="789">
        <f>[2]尖圭コ!L23</f>
        <v>0</v>
      </c>
      <c r="M77" s="789">
        <f>[2]尖圭コ!M23</f>
        <v>0</v>
      </c>
      <c r="N77" s="789">
        <f>[2]尖圭コ!N23</f>
        <v>0</v>
      </c>
      <c r="O77" s="789">
        <f>[2]尖圭コ!O23</f>
        <v>0</v>
      </c>
      <c r="P77" s="789">
        <f>[2]尖圭コ!P23</f>
        <v>0</v>
      </c>
      <c r="Q77" s="789">
        <f>[2]尖圭コ!Q23</f>
        <v>0</v>
      </c>
      <c r="R77" s="789">
        <f>[2]尖圭コ!R23</f>
        <v>0</v>
      </c>
      <c r="S77" s="789">
        <f>[2]尖圭コ!S23</f>
        <v>0</v>
      </c>
      <c r="V77">
        <f>'保健所別（令和8年）'!$F$232</f>
        <v>0</v>
      </c>
      <c r="W77">
        <f t="shared" si="29"/>
        <v>0</v>
      </c>
    </row>
    <row r="78" spans="2:23" ht="14.25" x14ac:dyDescent="0.15">
      <c r="B78" s="889" t="s">
        <v>85</v>
      </c>
      <c r="C78" s="789">
        <f t="shared" si="28"/>
        <v>0</v>
      </c>
      <c r="D78" s="789">
        <f>[2]尖圭コ!D24</f>
        <v>0</v>
      </c>
      <c r="E78" s="789">
        <f>[2]尖圭コ!E24</f>
        <v>0</v>
      </c>
      <c r="F78" s="789">
        <f>[2]尖圭コ!F24</f>
        <v>0</v>
      </c>
      <c r="G78" s="789">
        <f>[2]尖圭コ!G24</f>
        <v>0</v>
      </c>
      <c r="H78" s="789">
        <f>[2]尖圭コ!H24</f>
        <v>0</v>
      </c>
      <c r="I78" s="789">
        <f>[2]尖圭コ!I24</f>
        <v>0</v>
      </c>
      <c r="J78" s="789">
        <f>[2]尖圭コ!J24</f>
        <v>0</v>
      </c>
      <c r="K78" s="789">
        <f>[2]尖圭コ!K24</f>
        <v>0</v>
      </c>
      <c r="L78" s="789">
        <f>[2]尖圭コ!L24</f>
        <v>0</v>
      </c>
      <c r="M78" s="789">
        <f>[2]尖圭コ!M24</f>
        <v>0</v>
      </c>
      <c r="N78" s="789">
        <f>[2]尖圭コ!N24</f>
        <v>0</v>
      </c>
      <c r="O78" s="789">
        <f>[2]尖圭コ!O24</f>
        <v>0</v>
      </c>
      <c r="P78" s="789">
        <f>[2]尖圭コ!P24</f>
        <v>0</v>
      </c>
      <c r="Q78" s="789">
        <f>[2]尖圭コ!Q24</f>
        <v>0</v>
      </c>
      <c r="R78" s="789">
        <f>[2]尖圭コ!R24</f>
        <v>0</v>
      </c>
      <c r="S78" s="789">
        <f>[2]尖圭コ!S24</f>
        <v>0</v>
      </c>
      <c r="V78">
        <f>'保健所別（令和8年）'!$G$232</f>
        <v>0</v>
      </c>
      <c r="W78">
        <f t="shared" si="29"/>
        <v>0</v>
      </c>
    </row>
    <row r="79" spans="2:23" ht="14.25" x14ac:dyDescent="0.15">
      <c r="B79" s="889" t="s">
        <v>86</v>
      </c>
      <c r="C79" s="789">
        <f t="shared" si="28"/>
        <v>2</v>
      </c>
      <c r="D79" s="789">
        <f>[2]尖圭コ!D25</f>
        <v>0</v>
      </c>
      <c r="E79" s="789">
        <f>[2]尖圭コ!E25</f>
        <v>0</v>
      </c>
      <c r="F79" s="789">
        <f>[2]尖圭コ!F25</f>
        <v>0</v>
      </c>
      <c r="G79" s="789">
        <f>[2]尖圭コ!G25</f>
        <v>0</v>
      </c>
      <c r="H79" s="789">
        <f>[2]尖圭コ!H25</f>
        <v>0</v>
      </c>
      <c r="I79" s="789">
        <f>[2]尖圭コ!I25</f>
        <v>0</v>
      </c>
      <c r="J79" s="789">
        <f>[2]尖圭コ!J25</f>
        <v>1</v>
      </c>
      <c r="K79" s="789">
        <f>[2]尖圭コ!K25</f>
        <v>0</v>
      </c>
      <c r="L79" s="789">
        <f>[2]尖圭コ!L25</f>
        <v>0</v>
      </c>
      <c r="M79" s="789">
        <f>[2]尖圭コ!M25</f>
        <v>0</v>
      </c>
      <c r="N79" s="789">
        <f>[2]尖圭コ!N25</f>
        <v>0</v>
      </c>
      <c r="O79" s="789">
        <f>[2]尖圭コ!O25</f>
        <v>1</v>
      </c>
      <c r="P79" s="789">
        <f>[2]尖圭コ!P25</f>
        <v>0</v>
      </c>
      <c r="Q79" s="789">
        <f>[2]尖圭コ!Q25</f>
        <v>0</v>
      </c>
      <c r="R79" s="789">
        <f>[2]尖圭コ!R25</f>
        <v>0</v>
      </c>
      <c r="S79" s="789">
        <f>[2]尖圭コ!S25</f>
        <v>0</v>
      </c>
      <c r="V79">
        <f>'保健所別（令和8年）'!$H$232</f>
        <v>2</v>
      </c>
      <c r="W79">
        <f t="shared" si="29"/>
        <v>0</v>
      </c>
    </row>
    <row r="80" spans="2:23" ht="14.25" x14ac:dyDescent="0.15">
      <c r="B80" s="889" t="s">
        <v>87</v>
      </c>
      <c r="C80" s="789">
        <f t="shared" si="28"/>
        <v>0</v>
      </c>
      <c r="D80" s="789">
        <f>[2]尖圭コ!D26</f>
        <v>0</v>
      </c>
      <c r="E80" s="789">
        <f>[2]尖圭コ!E26</f>
        <v>0</v>
      </c>
      <c r="F80" s="789">
        <f>[2]尖圭コ!F26</f>
        <v>0</v>
      </c>
      <c r="G80" s="789">
        <f>[2]尖圭コ!G26</f>
        <v>0</v>
      </c>
      <c r="H80" s="789">
        <f>[2]尖圭コ!H26</f>
        <v>0</v>
      </c>
      <c r="I80" s="789">
        <f>[2]尖圭コ!I26</f>
        <v>0</v>
      </c>
      <c r="J80" s="789">
        <f>[2]尖圭コ!J26</f>
        <v>0</v>
      </c>
      <c r="K80" s="789">
        <f>[2]尖圭コ!K26</f>
        <v>0</v>
      </c>
      <c r="L80" s="789">
        <f>[2]尖圭コ!L26</f>
        <v>0</v>
      </c>
      <c r="M80" s="789">
        <f>[2]尖圭コ!M26</f>
        <v>0</v>
      </c>
      <c r="N80" s="789">
        <f>[2]尖圭コ!N26</f>
        <v>0</v>
      </c>
      <c r="O80" s="789">
        <f>[2]尖圭コ!O26</f>
        <v>0</v>
      </c>
      <c r="P80" s="789">
        <f>[2]尖圭コ!P26</f>
        <v>0</v>
      </c>
      <c r="Q80" s="789">
        <f>[2]尖圭コ!Q26</f>
        <v>0</v>
      </c>
      <c r="R80" s="789">
        <f>[2]尖圭コ!R26</f>
        <v>0</v>
      </c>
      <c r="S80" s="789">
        <f>[2]尖圭コ!S26</f>
        <v>0</v>
      </c>
      <c r="V80">
        <f>'保健所別（令和8年）'!$I$232</f>
        <v>0</v>
      </c>
      <c r="W80">
        <f t="shared" si="29"/>
        <v>0</v>
      </c>
    </row>
    <row r="81" spans="2:23" ht="14.25" x14ac:dyDescent="0.15">
      <c r="B81" s="889" t="s">
        <v>88</v>
      </c>
      <c r="C81" s="789">
        <f t="shared" si="28"/>
        <v>0</v>
      </c>
      <c r="D81" s="789">
        <f>[2]尖圭コ!D27</f>
        <v>0</v>
      </c>
      <c r="E81" s="789">
        <f>[2]尖圭コ!E27</f>
        <v>0</v>
      </c>
      <c r="F81" s="789">
        <f>[2]尖圭コ!F27</f>
        <v>0</v>
      </c>
      <c r="G81" s="789">
        <f>[2]尖圭コ!G27</f>
        <v>0</v>
      </c>
      <c r="H81" s="789">
        <f>[2]尖圭コ!H27</f>
        <v>0</v>
      </c>
      <c r="I81" s="789">
        <f>[2]尖圭コ!I27</f>
        <v>0</v>
      </c>
      <c r="J81" s="789">
        <f>[2]尖圭コ!J27</f>
        <v>0</v>
      </c>
      <c r="K81" s="789">
        <f>[2]尖圭コ!K27</f>
        <v>0</v>
      </c>
      <c r="L81" s="789">
        <f>[2]尖圭コ!L27</f>
        <v>0</v>
      </c>
      <c r="M81" s="789">
        <f>[2]尖圭コ!M27</f>
        <v>0</v>
      </c>
      <c r="N81" s="789">
        <f>[2]尖圭コ!N27</f>
        <v>0</v>
      </c>
      <c r="O81" s="789">
        <f>[2]尖圭コ!O27</f>
        <v>0</v>
      </c>
      <c r="P81" s="789">
        <f>[2]尖圭コ!P27</f>
        <v>0</v>
      </c>
      <c r="Q81" s="789">
        <f>[2]尖圭コ!Q27</f>
        <v>0</v>
      </c>
      <c r="R81" s="789">
        <f>[2]尖圭コ!R27</f>
        <v>0</v>
      </c>
      <c r="S81" s="789">
        <f>[2]尖圭コ!S27</f>
        <v>0</v>
      </c>
      <c r="V81">
        <f>'保健所別（令和8年）'!$J$232</f>
        <v>0</v>
      </c>
      <c r="W81">
        <f t="shared" si="29"/>
        <v>0</v>
      </c>
    </row>
    <row r="82" spans="2:23" ht="14.25" x14ac:dyDescent="0.15">
      <c r="B82" s="889" t="s">
        <v>89</v>
      </c>
      <c r="C82" s="789">
        <f t="shared" si="28"/>
        <v>0</v>
      </c>
      <c r="D82" s="789">
        <f>[2]尖圭コ!D28</f>
        <v>0</v>
      </c>
      <c r="E82" s="789">
        <f>[2]尖圭コ!E28</f>
        <v>0</v>
      </c>
      <c r="F82" s="789">
        <f>[2]尖圭コ!F28</f>
        <v>0</v>
      </c>
      <c r="G82" s="789">
        <f>[2]尖圭コ!G28</f>
        <v>0</v>
      </c>
      <c r="H82" s="789">
        <f>[2]尖圭コ!H28</f>
        <v>0</v>
      </c>
      <c r="I82" s="789">
        <f>[2]尖圭コ!I28</f>
        <v>0</v>
      </c>
      <c r="J82" s="789">
        <f>[2]尖圭コ!J28</f>
        <v>0</v>
      </c>
      <c r="K82" s="789">
        <f>[2]尖圭コ!K28</f>
        <v>0</v>
      </c>
      <c r="L82" s="789">
        <f>[2]尖圭コ!L28</f>
        <v>0</v>
      </c>
      <c r="M82" s="789">
        <f>[2]尖圭コ!M28</f>
        <v>0</v>
      </c>
      <c r="N82" s="789">
        <f>[2]尖圭コ!N28</f>
        <v>0</v>
      </c>
      <c r="O82" s="789">
        <f>[2]尖圭コ!O28</f>
        <v>0</v>
      </c>
      <c r="P82" s="789">
        <f>[2]尖圭コ!P28</f>
        <v>0</v>
      </c>
      <c r="Q82" s="789">
        <f>[2]尖圭コ!Q28</f>
        <v>0</v>
      </c>
      <c r="R82" s="789">
        <f>[2]尖圭コ!R28</f>
        <v>0</v>
      </c>
      <c r="S82" s="789">
        <f>[2]尖圭コ!S28</f>
        <v>0</v>
      </c>
      <c r="V82">
        <f>'保健所別（令和8年）'!$K$232</f>
        <v>0</v>
      </c>
      <c r="W82">
        <f t="shared" si="29"/>
        <v>0</v>
      </c>
    </row>
    <row r="83" spans="2:23" ht="14.25" x14ac:dyDescent="0.15">
      <c r="B83" s="889" t="s">
        <v>90</v>
      </c>
      <c r="C83" s="789">
        <f t="shared" si="28"/>
        <v>0</v>
      </c>
      <c r="D83" s="789">
        <f>[2]尖圭コ!D29</f>
        <v>0</v>
      </c>
      <c r="E83" s="789">
        <f>[2]尖圭コ!E29</f>
        <v>0</v>
      </c>
      <c r="F83" s="789">
        <f>[2]尖圭コ!F29</f>
        <v>0</v>
      </c>
      <c r="G83" s="789">
        <f>[2]尖圭コ!G29</f>
        <v>0</v>
      </c>
      <c r="H83" s="789">
        <f>[2]尖圭コ!H29</f>
        <v>0</v>
      </c>
      <c r="I83" s="789">
        <f>[2]尖圭コ!I29</f>
        <v>0</v>
      </c>
      <c r="J83" s="789">
        <f>[2]尖圭コ!J29</f>
        <v>0</v>
      </c>
      <c r="K83" s="789">
        <f>[2]尖圭コ!K29</f>
        <v>0</v>
      </c>
      <c r="L83" s="789">
        <f>[2]尖圭コ!L29</f>
        <v>0</v>
      </c>
      <c r="M83" s="789">
        <f>[2]尖圭コ!M29</f>
        <v>0</v>
      </c>
      <c r="N83" s="789">
        <f>[2]尖圭コ!N29</f>
        <v>0</v>
      </c>
      <c r="O83" s="789">
        <f>[2]尖圭コ!O29</f>
        <v>0</v>
      </c>
      <c r="P83" s="789">
        <f>[2]尖圭コ!P29</f>
        <v>0</v>
      </c>
      <c r="Q83" s="789">
        <f>[2]尖圭コ!Q29</f>
        <v>0</v>
      </c>
      <c r="R83" s="789">
        <f>[2]尖圭コ!R29</f>
        <v>0</v>
      </c>
      <c r="S83" s="789">
        <f>[2]尖圭コ!S29</f>
        <v>0</v>
      </c>
      <c r="V83">
        <f>'保健所別（令和8年）'!$L$232</f>
        <v>0</v>
      </c>
      <c r="W83">
        <f t="shared" si="29"/>
        <v>0</v>
      </c>
    </row>
    <row r="84" spans="2:23" ht="14.25" x14ac:dyDescent="0.15">
      <c r="B84" s="889" t="s">
        <v>91</v>
      </c>
      <c r="C84" s="789">
        <f t="shared" si="28"/>
        <v>0</v>
      </c>
      <c r="D84" s="789">
        <f>[2]尖圭コ!D30</f>
        <v>0</v>
      </c>
      <c r="E84" s="789">
        <f>[2]尖圭コ!E30</f>
        <v>0</v>
      </c>
      <c r="F84" s="789">
        <f>[2]尖圭コ!F30</f>
        <v>0</v>
      </c>
      <c r="G84" s="789">
        <f>[2]尖圭コ!G30</f>
        <v>0</v>
      </c>
      <c r="H84" s="789">
        <f>[2]尖圭コ!H30</f>
        <v>0</v>
      </c>
      <c r="I84" s="789">
        <f>[2]尖圭コ!I30</f>
        <v>0</v>
      </c>
      <c r="J84" s="789">
        <f>[2]尖圭コ!J30</f>
        <v>0</v>
      </c>
      <c r="K84" s="789">
        <f>[2]尖圭コ!K30</f>
        <v>0</v>
      </c>
      <c r="L84" s="789">
        <f>[2]尖圭コ!L30</f>
        <v>0</v>
      </c>
      <c r="M84" s="789">
        <f>[2]尖圭コ!M30</f>
        <v>0</v>
      </c>
      <c r="N84" s="789">
        <f>[2]尖圭コ!N30</f>
        <v>0</v>
      </c>
      <c r="O84" s="789">
        <f>[2]尖圭コ!O30</f>
        <v>0</v>
      </c>
      <c r="P84" s="789">
        <f>[2]尖圭コ!P30</f>
        <v>0</v>
      </c>
      <c r="Q84" s="789">
        <f>[2]尖圭コ!Q30</f>
        <v>0</v>
      </c>
      <c r="R84" s="789">
        <f>[2]尖圭コ!R30</f>
        <v>0</v>
      </c>
      <c r="S84" s="789">
        <f>[2]尖圭コ!S30</f>
        <v>0</v>
      </c>
      <c r="V84">
        <f>'保健所別（令和8年）'!$M$232</f>
        <v>0</v>
      </c>
      <c r="W84">
        <f t="shared" si="29"/>
        <v>0</v>
      </c>
    </row>
    <row r="85" spans="2:23" ht="14.25" x14ac:dyDescent="0.15">
      <c r="B85" s="889" t="s">
        <v>92</v>
      </c>
      <c r="C85" s="789">
        <f t="shared" si="28"/>
        <v>0</v>
      </c>
      <c r="D85" s="789">
        <f>[2]尖圭コ!D31</f>
        <v>0</v>
      </c>
      <c r="E85" s="789">
        <f>[2]尖圭コ!E31</f>
        <v>0</v>
      </c>
      <c r="F85" s="789">
        <f>[2]尖圭コ!F31</f>
        <v>0</v>
      </c>
      <c r="G85" s="789">
        <f>[2]尖圭コ!G31</f>
        <v>0</v>
      </c>
      <c r="H85" s="789">
        <f>[2]尖圭コ!H31</f>
        <v>0</v>
      </c>
      <c r="I85" s="789">
        <f>[2]尖圭コ!I31</f>
        <v>0</v>
      </c>
      <c r="J85" s="789">
        <f>[2]尖圭コ!J31</f>
        <v>0</v>
      </c>
      <c r="K85" s="789">
        <f>[2]尖圭コ!K31</f>
        <v>0</v>
      </c>
      <c r="L85" s="789">
        <f>[2]尖圭コ!L31</f>
        <v>0</v>
      </c>
      <c r="M85" s="789">
        <f>[2]尖圭コ!M31</f>
        <v>0</v>
      </c>
      <c r="N85" s="789">
        <f>[2]尖圭コ!N31</f>
        <v>0</v>
      </c>
      <c r="O85" s="789">
        <f>[2]尖圭コ!O31</f>
        <v>0</v>
      </c>
      <c r="P85" s="789">
        <f>[2]尖圭コ!P31</f>
        <v>0</v>
      </c>
      <c r="Q85" s="789">
        <f>[2]尖圭コ!Q31</f>
        <v>0</v>
      </c>
      <c r="R85" s="789">
        <f>[2]尖圭コ!R31</f>
        <v>0</v>
      </c>
      <c r="S85" s="789">
        <f>[2]尖圭コ!S31</f>
        <v>0</v>
      </c>
      <c r="V85">
        <f>'保健所別（令和8年）'!$N$232</f>
        <v>0</v>
      </c>
      <c r="W85">
        <f t="shared" si="29"/>
        <v>0</v>
      </c>
    </row>
    <row r="86" spans="2:23" ht="14.25" x14ac:dyDescent="0.15">
      <c r="B86" s="889" t="s">
        <v>93</v>
      </c>
      <c r="C86" s="789">
        <f t="shared" si="28"/>
        <v>0</v>
      </c>
      <c r="D86" s="789">
        <f>[2]尖圭コ!D32</f>
        <v>0</v>
      </c>
      <c r="E86" s="789">
        <f>[2]尖圭コ!E32</f>
        <v>0</v>
      </c>
      <c r="F86" s="789">
        <f>[2]尖圭コ!F32</f>
        <v>0</v>
      </c>
      <c r="G86" s="789">
        <f>[2]尖圭コ!G32</f>
        <v>0</v>
      </c>
      <c r="H86" s="789">
        <f>[2]尖圭コ!H32</f>
        <v>0</v>
      </c>
      <c r="I86" s="789">
        <f>[2]尖圭コ!I32</f>
        <v>0</v>
      </c>
      <c r="J86" s="789">
        <f>[2]尖圭コ!J32</f>
        <v>0</v>
      </c>
      <c r="K86" s="789">
        <f>[2]尖圭コ!K32</f>
        <v>0</v>
      </c>
      <c r="L86" s="789">
        <f>[2]尖圭コ!L32</f>
        <v>0</v>
      </c>
      <c r="M86" s="789">
        <f>[2]尖圭コ!M32</f>
        <v>0</v>
      </c>
      <c r="N86" s="789">
        <f>[2]尖圭コ!N32</f>
        <v>0</v>
      </c>
      <c r="O86" s="789">
        <f>[2]尖圭コ!O32</f>
        <v>0</v>
      </c>
      <c r="P86" s="789">
        <f>[2]尖圭コ!P32</f>
        <v>0</v>
      </c>
      <c r="Q86" s="789">
        <f>[2]尖圭コ!Q32</f>
        <v>0</v>
      </c>
      <c r="R86" s="789">
        <f>[2]尖圭コ!R32</f>
        <v>0</v>
      </c>
      <c r="S86" s="789">
        <f>[2]尖圭コ!S32</f>
        <v>0</v>
      </c>
      <c r="V86">
        <f>'保健所別（令和8年）'!$O$232</f>
        <v>0</v>
      </c>
      <c r="W86">
        <f t="shared" si="29"/>
        <v>0</v>
      </c>
    </row>
    <row r="87" spans="2:23" ht="14.25" x14ac:dyDescent="0.15">
      <c r="B87" s="889" t="s">
        <v>39</v>
      </c>
      <c r="C87" s="789">
        <f t="shared" ref="C87:S87" si="30">SUM(C75:C86)</f>
        <v>4</v>
      </c>
      <c r="D87" s="789">
        <f t="shared" si="30"/>
        <v>0</v>
      </c>
      <c r="E87" s="789">
        <f t="shared" si="30"/>
        <v>0</v>
      </c>
      <c r="F87" s="789">
        <f t="shared" si="30"/>
        <v>0</v>
      </c>
      <c r="G87" s="789">
        <f t="shared" si="30"/>
        <v>0</v>
      </c>
      <c r="H87" s="789">
        <f t="shared" si="30"/>
        <v>1</v>
      </c>
      <c r="I87" s="789">
        <f t="shared" si="30"/>
        <v>1</v>
      </c>
      <c r="J87" s="789">
        <f t="shared" si="30"/>
        <v>1</v>
      </c>
      <c r="K87" s="789">
        <f t="shared" si="30"/>
        <v>0</v>
      </c>
      <c r="L87" s="789">
        <f t="shared" si="30"/>
        <v>0</v>
      </c>
      <c r="M87" s="789">
        <f t="shared" si="30"/>
        <v>0</v>
      </c>
      <c r="N87" s="789">
        <f t="shared" si="30"/>
        <v>0</v>
      </c>
      <c r="O87" s="789">
        <f t="shared" si="30"/>
        <v>1</v>
      </c>
      <c r="P87" s="789">
        <f t="shared" si="30"/>
        <v>0</v>
      </c>
      <c r="Q87" s="789">
        <f t="shared" si="30"/>
        <v>0</v>
      </c>
      <c r="R87" s="789">
        <f t="shared" si="30"/>
        <v>0</v>
      </c>
      <c r="S87" s="789">
        <f t="shared" si="30"/>
        <v>0</v>
      </c>
      <c r="W87">
        <f t="shared" si="29"/>
        <v>4</v>
      </c>
    </row>
    <row r="88" spans="2:23" x14ac:dyDescent="0.15">
      <c r="B88" s="789" t="s">
        <v>66</v>
      </c>
      <c r="C88" s="892">
        <f>C87/C87</f>
        <v>1</v>
      </c>
      <c r="D88" s="892">
        <f>D87/C87</f>
        <v>0</v>
      </c>
      <c r="E88" s="892">
        <f>E87/C87</f>
        <v>0</v>
      </c>
      <c r="F88" s="892">
        <f>F87/C87</f>
        <v>0</v>
      </c>
      <c r="G88" s="892">
        <f>G87/C87</f>
        <v>0</v>
      </c>
      <c r="H88" s="892">
        <f>H87/C87</f>
        <v>0.25</v>
      </c>
      <c r="I88" s="892">
        <f>I87/C87</f>
        <v>0.25</v>
      </c>
      <c r="J88" s="892">
        <f>J87/C87</f>
        <v>0.25</v>
      </c>
      <c r="K88" s="892">
        <f>K87/C87</f>
        <v>0</v>
      </c>
      <c r="L88" s="892">
        <f>L87/C87</f>
        <v>0</v>
      </c>
      <c r="M88" s="892">
        <f>M87/C87</f>
        <v>0</v>
      </c>
      <c r="N88" s="892">
        <f>N87/C87</f>
        <v>0</v>
      </c>
      <c r="O88" s="892">
        <f>O87/C87</f>
        <v>0.25</v>
      </c>
      <c r="P88" s="892">
        <f>P87/C87</f>
        <v>0</v>
      </c>
      <c r="Q88" s="892">
        <f>Q87/C87</f>
        <v>0</v>
      </c>
      <c r="R88" s="892">
        <f>R87/C87</f>
        <v>0</v>
      </c>
      <c r="S88" s="892">
        <f>S87/C87</f>
        <v>0</v>
      </c>
    </row>
    <row r="90" spans="2:23" ht="18.75" x14ac:dyDescent="0.2">
      <c r="B90" s="99" t="str">
        <f>B73</f>
        <v>令和8年　</v>
      </c>
      <c r="C90" s="551" t="s">
        <v>315</v>
      </c>
    </row>
    <row r="91" spans="2:23" ht="72" x14ac:dyDescent="0.15">
      <c r="B91" s="887" t="s">
        <v>227</v>
      </c>
      <c r="C91" s="881" t="s">
        <v>67</v>
      </c>
      <c r="D91" s="872" t="s">
        <v>261</v>
      </c>
      <c r="E91" s="872" t="s">
        <v>80</v>
      </c>
      <c r="F91" s="872" t="s">
        <v>81</v>
      </c>
      <c r="G91" s="872" t="s">
        <v>68</v>
      </c>
      <c r="H91" s="872" t="s">
        <v>69</v>
      </c>
      <c r="I91" s="872" t="s">
        <v>70</v>
      </c>
      <c r="J91" s="872" t="s">
        <v>71</v>
      </c>
      <c r="K91" s="872" t="s">
        <v>72</v>
      </c>
      <c r="L91" s="872" t="s">
        <v>73</v>
      </c>
      <c r="M91" s="872" t="s">
        <v>74</v>
      </c>
      <c r="N91" s="872" t="s">
        <v>75</v>
      </c>
      <c r="O91" s="873" t="s">
        <v>76</v>
      </c>
      <c r="P91" s="873" t="s">
        <v>77</v>
      </c>
      <c r="Q91" s="873" t="s">
        <v>78</v>
      </c>
      <c r="R91" s="873" t="s">
        <v>79</v>
      </c>
      <c r="S91" s="873" t="s">
        <v>262</v>
      </c>
    </row>
    <row r="92" spans="2:23" ht="14.25" x14ac:dyDescent="0.15">
      <c r="B92" s="889" t="s">
        <v>82</v>
      </c>
      <c r="C92" s="893">
        <f>[2]尖圭コ!C57</f>
        <v>0.08</v>
      </c>
      <c r="D92" s="893">
        <f>[2]尖圭コ!D57</f>
        <v>0</v>
      </c>
      <c r="E92" s="893">
        <f>[2]尖圭コ!E57</f>
        <v>0</v>
      </c>
      <c r="F92" s="893">
        <f>[2]尖圭コ!F57</f>
        <v>0</v>
      </c>
      <c r="G92" s="893">
        <f>[2]尖圭コ!G57</f>
        <v>0</v>
      </c>
      <c r="H92" s="893">
        <f>[2]尖圭コ!H57</f>
        <v>0</v>
      </c>
      <c r="I92" s="893">
        <f>[2]尖圭コ!I57</f>
        <v>0.08</v>
      </c>
      <c r="J92" s="893">
        <f>[2]尖圭コ!J57</f>
        <v>0</v>
      </c>
      <c r="K92" s="893">
        <f>[2]尖圭コ!K57</f>
        <v>0</v>
      </c>
      <c r="L92" s="893">
        <f>[2]尖圭コ!L57</f>
        <v>0</v>
      </c>
      <c r="M92" s="893">
        <f>[2]尖圭コ!M57</f>
        <v>0</v>
      </c>
      <c r="N92" s="893">
        <f>[2]尖圭コ!N57</f>
        <v>0</v>
      </c>
      <c r="O92" s="893">
        <f>[2]尖圭コ!O57</f>
        <v>0</v>
      </c>
      <c r="P92" s="893">
        <f>[2]尖圭コ!P57</f>
        <v>0</v>
      </c>
      <c r="Q92" s="893">
        <f>[2]尖圭コ!Q57</f>
        <v>0</v>
      </c>
      <c r="R92" s="893">
        <f>[2]尖圭コ!R57</f>
        <v>0</v>
      </c>
      <c r="S92" s="893">
        <f>[2]尖圭コ!S57</f>
        <v>0</v>
      </c>
    </row>
    <row r="93" spans="2:23" ht="14.25" x14ac:dyDescent="0.15">
      <c r="B93" s="889" t="s">
        <v>83</v>
      </c>
      <c r="C93" s="893">
        <f>[2]尖圭コ!C58</f>
        <v>0.08</v>
      </c>
      <c r="D93" s="893">
        <f>[2]尖圭コ!D58</f>
        <v>0</v>
      </c>
      <c r="E93" s="893">
        <f>[2]尖圭コ!E58</f>
        <v>0</v>
      </c>
      <c r="F93" s="893">
        <f>[2]尖圭コ!F58</f>
        <v>0</v>
      </c>
      <c r="G93" s="893">
        <f>[2]尖圭コ!G58</f>
        <v>0</v>
      </c>
      <c r="H93" s="893">
        <f>[2]尖圭コ!H58</f>
        <v>0.08</v>
      </c>
      <c r="I93" s="893">
        <f>[2]尖圭コ!I58</f>
        <v>0</v>
      </c>
      <c r="J93" s="893">
        <f>[2]尖圭コ!J58</f>
        <v>0</v>
      </c>
      <c r="K93" s="893">
        <f>[2]尖圭コ!K58</f>
        <v>0</v>
      </c>
      <c r="L93" s="893">
        <f>[2]尖圭コ!L58</f>
        <v>0</v>
      </c>
      <c r="M93" s="893">
        <f>[2]尖圭コ!M58</f>
        <v>0</v>
      </c>
      <c r="N93" s="893">
        <f>[2]尖圭コ!N58</f>
        <v>0</v>
      </c>
      <c r="O93" s="893">
        <f>[2]尖圭コ!O58</f>
        <v>0</v>
      </c>
      <c r="P93" s="893">
        <f>[2]尖圭コ!P58</f>
        <v>0</v>
      </c>
      <c r="Q93" s="893">
        <f>[2]尖圭コ!Q58</f>
        <v>0</v>
      </c>
      <c r="R93" s="893">
        <f>[2]尖圭コ!R58</f>
        <v>0</v>
      </c>
      <c r="S93" s="893">
        <f>[2]尖圭コ!S58</f>
        <v>0</v>
      </c>
    </row>
    <row r="94" spans="2:23" ht="14.25" x14ac:dyDescent="0.15">
      <c r="B94" s="889" t="s">
        <v>84</v>
      </c>
      <c r="C94" s="893">
        <f>[2]尖圭コ!C59</f>
        <v>0</v>
      </c>
      <c r="D94" s="893">
        <f>[2]尖圭コ!D59</f>
        <v>0</v>
      </c>
      <c r="E94" s="893">
        <f>[2]尖圭コ!E59</f>
        <v>0</v>
      </c>
      <c r="F94" s="893">
        <f>[2]尖圭コ!F59</f>
        <v>0</v>
      </c>
      <c r="G94" s="893">
        <f>[2]尖圭コ!G59</f>
        <v>0</v>
      </c>
      <c r="H94" s="893">
        <f>[2]尖圭コ!H59</f>
        <v>0</v>
      </c>
      <c r="I94" s="893">
        <f>[2]尖圭コ!I59</f>
        <v>0</v>
      </c>
      <c r="J94" s="893">
        <f>[2]尖圭コ!J59</f>
        <v>0</v>
      </c>
      <c r="K94" s="893">
        <f>[2]尖圭コ!K59</f>
        <v>0</v>
      </c>
      <c r="L94" s="893">
        <f>[2]尖圭コ!L59</f>
        <v>0</v>
      </c>
      <c r="M94" s="893">
        <f>[2]尖圭コ!M59</f>
        <v>0</v>
      </c>
      <c r="N94" s="893">
        <f>[2]尖圭コ!N59</f>
        <v>0</v>
      </c>
      <c r="O94" s="893">
        <f>[2]尖圭コ!O59</f>
        <v>0</v>
      </c>
      <c r="P94" s="893">
        <f>[2]尖圭コ!P59</f>
        <v>0</v>
      </c>
      <c r="Q94" s="893">
        <f>[2]尖圭コ!Q59</f>
        <v>0</v>
      </c>
      <c r="R94" s="893">
        <f>[2]尖圭コ!R59</f>
        <v>0</v>
      </c>
      <c r="S94" s="893">
        <f>[2]尖圭コ!S59</f>
        <v>0</v>
      </c>
    </row>
    <row r="95" spans="2:23" ht="14.25" x14ac:dyDescent="0.15">
      <c r="B95" s="889" t="s">
        <v>85</v>
      </c>
      <c r="C95" s="893">
        <f>[2]尖圭コ!C60</f>
        <v>0</v>
      </c>
      <c r="D95" s="893">
        <f>[2]尖圭コ!D60</f>
        <v>0</v>
      </c>
      <c r="E95" s="893">
        <f>[2]尖圭コ!E60</f>
        <v>0</v>
      </c>
      <c r="F95" s="893">
        <f>[2]尖圭コ!F60</f>
        <v>0</v>
      </c>
      <c r="G95" s="893">
        <f>[2]尖圭コ!G60</f>
        <v>0</v>
      </c>
      <c r="H95" s="893">
        <f>[2]尖圭コ!H60</f>
        <v>0</v>
      </c>
      <c r="I95" s="893">
        <f>[2]尖圭コ!I60</f>
        <v>0</v>
      </c>
      <c r="J95" s="893">
        <f>[2]尖圭コ!J60</f>
        <v>0</v>
      </c>
      <c r="K95" s="893">
        <f>[2]尖圭コ!K60</f>
        <v>0</v>
      </c>
      <c r="L95" s="893">
        <f>[2]尖圭コ!L60</f>
        <v>0</v>
      </c>
      <c r="M95" s="893">
        <f>[2]尖圭コ!M60</f>
        <v>0</v>
      </c>
      <c r="N95" s="893">
        <f>[2]尖圭コ!N60</f>
        <v>0</v>
      </c>
      <c r="O95" s="893">
        <f>[2]尖圭コ!O60</f>
        <v>0</v>
      </c>
      <c r="P95" s="893">
        <f>[2]尖圭コ!P60</f>
        <v>0</v>
      </c>
      <c r="Q95" s="893">
        <f>[2]尖圭コ!Q60</f>
        <v>0</v>
      </c>
      <c r="R95" s="893">
        <f>[2]尖圭コ!R60</f>
        <v>0</v>
      </c>
      <c r="S95" s="893">
        <f>[2]尖圭コ!S60</f>
        <v>0</v>
      </c>
    </row>
    <row r="96" spans="2:23" ht="14.25" x14ac:dyDescent="0.15">
      <c r="B96" s="889" t="s">
        <v>86</v>
      </c>
      <c r="C96" s="893">
        <f>[2]尖圭コ!C61</f>
        <v>0.17</v>
      </c>
      <c r="D96" s="893">
        <f>[2]尖圭コ!D61</f>
        <v>0</v>
      </c>
      <c r="E96" s="893">
        <f>[2]尖圭コ!E61</f>
        <v>0</v>
      </c>
      <c r="F96" s="893">
        <f>[2]尖圭コ!F61</f>
        <v>0</v>
      </c>
      <c r="G96" s="893">
        <f>[2]尖圭コ!G61</f>
        <v>0</v>
      </c>
      <c r="H96" s="893">
        <f>[2]尖圭コ!H61</f>
        <v>0</v>
      </c>
      <c r="I96" s="893">
        <f>[2]尖圭コ!I61</f>
        <v>0</v>
      </c>
      <c r="J96" s="893">
        <f>[2]尖圭コ!J61</f>
        <v>0.08</v>
      </c>
      <c r="K96" s="893">
        <f>[2]尖圭コ!K61</f>
        <v>0</v>
      </c>
      <c r="L96" s="893">
        <f>[2]尖圭コ!L61</f>
        <v>0</v>
      </c>
      <c r="M96" s="893">
        <f>[2]尖圭コ!M61</f>
        <v>0</v>
      </c>
      <c r="N96" s="893">
        <f>[2]尖圭コ!N61</f>
        <v>0</v>
      </c>
      <c r="O96" s="893">
        <f>[2]尖圭コ!O61</f>
        <v>0.08</v>
      </c>
      <c r="P96" s="893">
        <f>[2]尖圭コ!P61</f>
        <v>0</v>
      </c>
      <c r="Q96" s="893">
        <f>[2]尖圭コ!Q61</f>
        <v>0</v>
      </c>
      <c r="R96" s="893">
        <f>[2]尖圭コ!R61</f>
        <v>0</v>
      </c>
      <c r="S96" s="893">
        <f>[2]尖圭コ!S61</f>
        <v>0</v>
      </c>
    </row>
    <row r="97" spans="2:19" ht="14.25" x14ac:dyDescent="0.15">
      <c r="B97" s="889" t="s">
        <v>87</v>
      </c>
      <c r="C97" s="893">
        <f>[2]尖圭コ!C62</f>
        <v>0</v>
      </c>
      <c r="D97" s="893">
        <f>[2]尖圭コ!D62</f>
        <v>0</v>
      </c>
      <c r="E97" s="893">
        <f>[2]尖圭コ!E62</f>
        <v>0</v>
      </c>
      <c r="F97" s="893">
        <f>[2]尖圭コ!F62</f>
        <v>0</v>
      </c>
      <c r="G97" s="893">
        <f>[2]尖圭コ!G62</f>
        <v>0</v>
      </c>
      <c r="H97" s="893">
        <f>[2]尖圭コ!H62</f>
        <v>0</v>
      </c>
      <c r="I97" s="893">
        <f>[2]尖圭コ!I62</f>
        <v>0</v>
      </c>
      <c r="J97" s="893">
        <f>[2]尖圭コ!J62</f>
        <v>0</v>
      </c>
      <c r="K97" s="893">
        <f>[2]尖圭コ!K62</f>
        <v>0</v>
      </c>
      <c r="L97" s="893">
        <f>[2]尖圭コ!L62</f>
        <v>0</v>
      </c>
      <c r="M97" s="893">
        <f>[2]尖圭コ!M62</f>
        <v>0</v>
      </c>
      <c r="N97" s="893">
        <f>[2]尖圭コ!N62</f>
        <v>0</v>
      </c>
      <c r="O97" s="893">
        <f>[2]尖圭コ!O62</f>
        <v>0</v>
      </c>
      <c r="P97" s="893">
        <f>[2]尖圭コ!P62</f>
        <v>0</v>
      </c>
      <c r="Q97" s="893">
        <f>[2]尖圭コ!Q62</f>
        <v>0</v>
      </c>
      <c r="R97" s="893">
        <f>[2]尖圭コ!R62</f>
        <v>0</v>
      </c>
      <c r="S97" s="893">
        <f>[2]尖圭コ!S62</f>
        <v>0</v>
      </c>
    </row>
    <row r="98" spans="2:19" ht="14.25" x14ac:dyDescent="0.15">
      <c r="B98" s="889" t="s">
        <v>88</v>
      </c>
      <c r="C98" s="893">
        <f>[2]尖圭コ!C63</f>
        <v>0</v>
      </c>
      <c r="D98" s="893">
        <f>[2]尖圭コ!D63</f>
        <v>0</v>
      </c>
      <c r="E98" s="893">
        <f>[2]尖圭コ!E63</f>
        <v>0</v>
      </c>
      <c r="F98" s="893">
        <f>[2]尖圭コ!F63</f>
        <v>0</v>
      </c>
      <c r="G98" s="893">
        <f>[2]尖圭コ!G63</f>
        <v>0</v>
      </c>
      <c r="H98" s="893">
        <f>[2]尖圭コ!H63</f>
        <v>0</v>
      </c>
      <c r="I98" s="893">
        <f>[2]尖圭コ!I63</f>
        <v>0</v>
      </c>
      <c r="J98" s="893">
        <f>[2]尖圭コ!J63</f>
        <v>0</v>
      </c>
      <c r="K98" s="893">
        <f>[2]尖圭コ!K63</f>
        <v>0</v>
      </c>
      <c r="L98" s="893">
        <f>[2]尖圭コ!L63</f>
        <v>0</v>
      </c>
      <c r="M98" s="893">
        <f>[2]尖圭コ!M63</f>
        <v>0</v>
      </c>
      <c r="N98" s="893">
        <f>[2]尖圭コ!N63</f>
        <v>0</v>
      </c>
      <c r="O98" s="893">
        <f>[2]尖圭コ!O63</f>
        <v>0</v>
      </c>
      <c r="P98" s="893">
        <f>[2]尖圭コ!P63</f>
        <v>0</v>
      </c>
      <c r="Q98" s="893">
        <f>[2]尖圭コ!Q63</f>
        <v>0</v>
      </c>
      <c r="R98" s="893">
        <f>[2]尖圭コ!R63</f>
        <v>0</v>
      </c>
      <c r="S98" s="893">
        <f>[2]尖圭コ!S63</f>
        <v>0</v>
      </c>
    </row>
    <row r="99" spans="2:19" ht="14.25" x14ac:dyDescent="0.15">
      <c r="B99" s="889" t="s">
        <v>89</v>
      </c>
      <c r="C99" s="893">
        <f>[2]尖圭コ!C64</f>
        <v>0</v>
      </c>
      <c r="D99" s="893">
        <f>[2]尖圭コ!D64</f>
        <v>0</v>
      </c>
      <c r="E99" s="893">
        <f>[2]尖圭コ!E64</f>
        <v>0</v>
      </c>
      <c r="F99" s="893">
        <f>[2]尖圭コ!F64</f>
        <v>0</v>
      </c>
      <c r="G99" s="893">
        <f>[2]尖圭コ!G64</f>
        <v>0</v>
      </c>
      <c r="H99" s="893">
        <f>[2]尖圭コ!H64</f>
        <v>0</v>
      </c>
      <c r="I99" s="893">
        <f>[2]尖圭コ!I64</f>
        <v>0</v>
      </c>
      <c r="J99" s="893">
        <f>[2]尖圭コ!J64</f>
        <v>0</v>
      </c>
      <c r="K99" s="893">
        <f>[2]尖圭コ!K64</f>
        <v>0</v>
      </c>
      <c r="L99" s="893">
        <f>[2]尖圭コ!L64</f>
        <v>0</v>
      </c>
      <c r="M99" s="893">
        <f>[2]尖圭コ!M64</f>
        <v>0</v>
      </c>
      <c r="N99" s="893">
        <f>[2]尖圭コ!N64</f>
        <v>0</v>
      </c>
      <c r="O99" s="893">
        <f>[2]尖圭コ!O64</f>
        <v>0</v>
      </c>
      <c r="P99" s="893">
        <f>[2]尖圭コ!P64</f>
        <v>0</v>
      </c>
      <c r="Q99" s="893">
        <f>[2]尖圭コ!Q64</f>
        <v>0</v>
      </c>
      <c r="R99" s="893">
        <f>[2]尖圭コ!R64</f>
        <v>0</v>
      </c>
      <c r="S99" s="893">
        <f>[2]尖圭コ!S64</f>
        <v>0</v>
      </c>
    </row>
    <row r="100" spans="2:19" ht="14.25" x14ac:dyDescent="0.15">
      <c r="B100" s="889" t="s">
        <v>90</v>
      </c>
      <c r="C100" s="893">
        <f>[2]尖圭コ!C65</f>
        <v>0</v>
      </c>
      <c r="D100" s="893">
        <f>[2]尖圭コ!D65</f>
        <v>0</v>
      </c>
      <c r="E100" s="893">
        <f>[2]尖圭コ!E65</f>
        <v>0</v>
      </c>
      <c r="F100" s="893">
        <f>[2]尖圭コ!F65</f>
        <v>0</v>
      </c>
      <c r="G100" s="893">
        <f>[2]尖圭コ!G65</f>
        <v>0</v>
      </c>
      <c r="H100" s="893">
        <f>[2]尖圭コ!H65</f>
        <v>0</v>
      </c>
      <c r="I100" s="893">
        <f>[2]尖圭コ!I65</f>
        <v>0</v>
      </c>
      <c r="J100" s="893">
        <f>[2]尖圭コ!J65</f>
        <v>0</v>
      </c>
      <c r="K100" s="893">
        <f>[2]尖圭コ!K65</f>
        <v>0</v>
      </c>
      <c r="L100" s="893">
        <f>[2]尖圭コ!L65</f>
        <v>0</v>
      </c>
      <c r="M100" s="893">
        <f>[2]尖圭コ!M65</f>
        <v>0</v>
      </c>
      <c r="N100" s="893">
        <f>[2]尖圭コ!N65</f>
        <v>0</v>
      </c>
      <c r="O100" s="893">
        <f>[2]尖圭コ!O65</f>
        <v>0</v>
      </c>
      <c r="P100" s="893">
        <f>[2]尖圭コ!P65</f>
        <v>0</v>
      </c>
      <c r="Q100" s="893">
        <f>[2]尖圭コ!Q65</f>
        <v>0</v>
      </c>
      <c r="R100" s="893">
        <f>[2]尖圭コ!R65</f>
        <v>0</v>
      </c>
      <c r="S100" s="893">
        <f>[2]尖圭コ!S65</f>
        <v>0</v>
      </c>
    </row>
    <row r="101" spans="2:19" ht="14.25" x14ac:dyDescent="0.15">
      <c r="B101" s="889" t="s">
        <v>91</v>
      </c>
      <c r="C101" s="893">
        <f>[2]尖圭コ!C66</f>
        <v>0</v>
      </c>
      <c r="D101" s="893">
        <f>[2]尖圭コ!D66</f>
        <v>0</v>
      </c>
      <c r="E101" s="893">
        <f>[2]尖圭コ!E66</f>
        <v>0</v>
      </c>
      <c r="F101" s="893">
        <f>[2]尖圭コ!F66</f>
        <v>0</v>
      </c>
      <c r="G101" s="893">
        <f>[2]尖圭コ!G66</f>
        <v>0</v>
      </c>
      <c r="H101" s="893">
        <f>[2]尖圭コ!H66</f>
        <v>0</v>
      </c>
      <c r="I101" s="893">
        <f>[2]尖圭コ!I66</f>
        <v>0</v>
      </c>
      <c r="J101" s="893">
        <f>[2]尖圭コ!J66</f>
        <v>0</v>
      </c>
      <c r="K101" s="893">
        <f>[2]尖圭コ!K66</f>
        <v>0</v>
      </c>
      <c r="L101" s="893">
        <f>[2]尖圭コ!L66</f>
        <v>0</v>
      </c>
      <c r="M101" s="893">
        <f>[2]尖圭コ!M66</f>
        <v>0</v>
      </c>
      <c r="N101" s="893">
        <f>[2]尖圭コ!N66</f>
        <v>0</v>
      </c>
      <c r="O101" s="893">
        <f>[2]尖圭コ!O66</f>
        <v>0</v>
      </c>
      <c r="P101" s="893">
        <f>[2]尖圭コ!P66</f>
        <v>0</v>
      </c>
      <c r="Q101" s="893">
        <f>[2]尖圭コ!Q66</f>
        <v>0</v>
      </c>
      <c r="R101" s="893">
        <f>[2]尖圭コ!R66</f>
        <v>0</v>
      </c>
      <c r="S101" s="893">
        <f>[2]尖圭コ!S66</f>
        <v>0</v>
      </c>
    </row>
    <row r="102" spans="2:19" ht="14.25" x14ac:dyDescent="0.15">
      <c r="B102" s="889" t="s">
        <v>92</v>
      </c>
      <c r="C102" s="893">
        <f>[2]尖圭コ!C67</f>
        <v>0</v>
      </c>
      <c r="D102" s="893">
        <f>[2]尖圭コ!D67</f>
        <v>0</v>
      </c>
      <c r="E102" s="893">
        <f>[2]尖圭コ!E67</f>
        <v>0</v>
      </c>
      <c r="F102" s="893">
        <f>[2]尖圭コ!F67</f>
        <v>0</v>
      </c>
      <c r="G102" s="893">
        <f>[2]尖圭コ!G67</f>
        <v>0</v>
      </c>
      <c r="H102" s="893">
        <f>[2]尖圭コ!H67</f>
        <v>0</v>
      </c>
      <c r="I102" s="893">
        <f>[2]尖圭コ!I67</f>
        <v>0</v>
      </c>
      <c r="J102" s="893">
        <f>[2]尖圭コ!J67</f>
        <v>0</v>
      </c>
      <c r="K102" s="893">
        <f>[2]尖圭コ!K67</f>
        <v>0</v>
      </c>
      <c r="L102" s="893">
        <f>[2]尖圭コ!L67</f>
        <v>0</v>
      </c>
      <c r="M102" s="893">
        <f>[2]尖圭コ!M67</f>
        <v>0</v>
      </c>
      <c r="N102" s="893">
        <f>[2]尖圭コ!N67</f>
        <v>0</v>
      </c>
      <c r="O102" s="893">
        <f>[2]尖圭コ!O67</f>
        <v>0</v>
      </c>
      <c r="P102" s="893">
        <f>[2]尖圭コ!P67</f>
        <v>0</v>
      </c>
      <c r="Q102" s="893">
        <f>[2]尖圭コ!Q67</f>
        <v>0</v>
      </c>
      <c r="R102" s="893">
        <f>[2]尖圭コ!R67</f>
        <v>0</v>
      </c>
      <c r="S102" s="893">
        <f>[2]尖圭コ!S67</f>
        <v>0</v>
      </c>
    </row>
    <row r="103" spans="2:19" ht="14.25" x14ac:dyDescent="0.15">
      <c r="B103" s="889" t="s">
        <v>93</v>
      </c>
      <c r="C103" s="893">
        <f>[2]尖圭コ!C68</f>
        <v>0</v>
      </c>
      <c r="D103" s="893">
        <f>[2]尖圭コ!D68</f>
        <v>0</v>
      </c>
      <c r="E103" s="893">
        <f>[2]尖圭コ!E68</f>
        <v>0</v>
      </c>
      <c r="F103" s="893">
        <f>[2]尖圭コ!F68</f>
        <v>0</v>
      </c>
      <c r="G103" s="893">
        <f>[2]尖圭コ!G68</f>
        <v>0</v>
      </c>
      <c r="H103" s="893">
        <f>[2]尖圭コ!H68</f>
        <v>0</v>
      </c>
      <c r="I103" s="893">
        <f>[2]尖圭コ!I68</f>
        <v>0</v>
      </c>
      <c r="J103" s="893">
        <f>[2]尖圭コ!J68</f>
        <v>0</v>
      </c>
      <c r="K103" s="893">
        <f>[2]尖圭コ!K68</f>
        <v>0</v>
      </c>
      <c r="L103" s="893">
        <f>[2]尖圭コ!L68</f>
        <v>0</v>
      </c>
      <c r="M103" s="893">
        <f>[2]尖圭コ!M68</f>
        <v>0</v>
      </c>
      <c r="N103" s="893">
        <f>[2]尖圭コ!N68</f>
        <v>0</v>
      </c>
      <c r="O103" s="893">
        <f>[2]尖圭コ!O68</f>
        <v>0</v>
      </c>
      <c r="P103" s="893">
        <f>[2]尖圭コ!P68</f>
        <v>0</v>
      </c>
      <c r="Q103" s="893">
        <f>[2]尖圭コ!Q68</f>
        <v>0</v>
      </c>
      <c r="R103" s="893">
        <f>[2]尖圭コ!R68</f>
        <v>0</v>
      </c>
      <c r="S103" s="893">
        <f>[2]尖圭コ!S68</f>
        <v>0</v>
      </c>
    </row>
    <row r="104" spans="2:19" ht="14.25" x14ac:dyDescent="0.15">
      <c r="B104" s="889" t="s">
        <v>39</v>
      </c>
      <c r="C104" s="894">
        <f t="shared" ref="C104" si="31">SUM(C92:C103)</f>
        <v>0.33</v>
      </c>
      <c r="D104" s="893">
        <f>[2]尖圭コ!D69</f>
        <v>0</v>
      </c>
      <c r="E104" s="893">
        <f>[2]尖圭コ!E69</f>
        <v>0</v>
      </c>
      <c r="F104" s="893">
        <f>[2]尖圭コ!F69</f>
        <v>0</v>
      </c>
      <c r="G104" s="893">
        <f>[2]尖圭コ!G69</f>
        <v>0</v>
      </c>
      <c r="H104" s="893">
        <f>[2]尖圭コ!H69</f>
        <v>0.08</v>
      </c>
      <c r="I104" s="893">
        <f>[2]尖圭コ!I69</f>
        <v>0.08</v>
      </c>
      <c r="J104" s="893">
        <f>[2]尖圭コ!J69</f>
        <v>0.08</v>
      </c>
      <c r="K104" s="893">
        <f>[2]尖圭コ!K69</f>
        <v>0</v>
      </c>
      <c r="L104" s="893">
        <f>[2]尖圭コ!L69</f>
        <v>0</v>
      </c>
      <c r="M104" s="893">
        <f>[2]尖圭コ!M69</f>
        <v>0</v>
      </c>
      <c r="N104" s="893">
        <f>[2]尖圭コ!N69</f>
        <v>0</v>
      </c>
      <c r="O104" s="893">
        <f>[2]尖圭コ!O69</f>
        <v>0.08</v>
      </c>
      <c r="P104" s="893">
        <f>[2]尖圭コ!P69</f>
        <v>0</v>
      </c>
      <c r="Q104" s="893">
        <f>[2]尖圭コ!Q69</f>
        <v>0</v>
      </c>
      <c r="R104" s="893">
        <f>[2]尖圭コ!R69</f>
        <v>0</v>
      </c>
      <c r="S104" s="893">
        <f>[2]尖圭コ!S69</f>
        <v>0</v>
      </c>
    </row>
    <row r="105" spans="2:19" ht="14.25" x14ac:dyDescent="0.15">
      <c r="B105" s="889" t="s">
        <v>66</v>
      </c>
      <c r="C105" s="892">
        <f>C104/C104</f>
        <v>1</v>
      </c>
      <c r="D105" s="892">
        <f>D104/C104</f>
        <v>0</v>
      </c>
      <c r="E105" s="892">
        <f>E104/C104</f>
        <v>0</v>
      </c>
      <c r="F105" s="892">
        <f>F104/C104</f>
        <v>0</v>
      </c>
      <c r="G105" s="892">
        <f>G104/C104</f>
        <v>0</v>
      </c>
      <c r="H105" s="892">
        <f>H104/C104</f>
        <v>0.24242424242424243</v>
      </c>
      <c r="I105" s="892">
        <f>I104/C104</f>
        <v>0.24242424242424243</v>
      </c>
      <c r="J105" s="892">
        <f>J104/C104</f>
        <v>0.24242424242424243</v>
      </c>
      <c r="K105" s="892">
        <f>K104/C104</f>
        <v>0</v>
      </c>
      <c r="L105" s="892">
        <f>L104/C104</f>
        <v>0</v>
      </c>
      <c r="M105" s="892">
        <f>M104/C104</f>
        <v>0</v>
      </c>
      <c r="N105" s="892">
        <f>N104/C104</f>
        <v>0</v>
      </c>
      <c r="O105" s="892">
        <f>O104/C104</f>
        <v>0.24242424242424243</v>
      </c>
      <c r="P105" s="892">
        <f>P104/C104</f>
        <v>0</v>
      </c>
      <c r="Q105" s="892">
        <f>Q104/C104</f>
        <v>0</v>
      </c>
      <c r="R105" s="892">
        <f>R104/C104</f>
        <v>0</v>
      </c>
      <c r="S105" s="892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2">SUM(D115:S115)</f>
        <v>457</v>
      </c>
      <c r="D115" s="619">
        <f t="shared" ref="D115:S115" si="33">SUM(D149,D183)</f>
        <v>0</v>
      </c>
      <c r="E115" s="619">
        <f t="shared" si="33"/>
        <v>1</v>
      </c>
      <c r="F115" s="619">
        <f t="shared" si="33"/>
        <v>0</v>
      </c>
      <c r="G115" s="619">
        <f t="shared" si="33"/>
        <v>0</v>
      </c>
      <c r="H115" s="619">
        <f t="shared" si="33"/>
        <v>18</v>
      </c>
      <c r="I115" s="619">
        <f t="shared" si="33"/>
        <v>92</v>
      </c>
      <c r="J115" s="619">
        <f t="shared" si="33"/>
        <v>66</v>
      </c>
      <c r="K115" s="619">
        <f t="shared" si="33"/>
        <v>50</v>
      </c>
      <c r="L115" s="619">
        <f t="shared" si="33"/>
        <v>45</v>
      </c>
      <c r="M115" s="619">
        <f t="shared" si="33"/>
        <v>49</v>
      </c>
      <c r="N115" s="619">
        <f t="shared" si="33"/>
        <v>39</v>
      </c>
      <c r="O115" s="619">
        <f t="shared" si="33"/>
        <v>38</v>
      </c>
      <c r="P115" s="619">
        <f t="shared" si="33"/>
        <v>21</v>
      </c>
      <c r="Q115" s="619">
        <f t="shared" si="33"/>
        <v>15</v>
      </c>
      <c r="R115" s="619">
        <f t="shared" si="33"/>
        <v>7</v>
      </c>
      <c r="S115" s="620">
        <f t="shared" si="33"/>
        <v>16</v>
      </c>
      <c r="V115">
        <f>'保健所別（令和8年）'!$D$33</f>
        <v>457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2"/>
        <v>459</v>
      </c>
      <c r="D116" s="621">
        <f t="shared" ref="D116:S116" si="34">SUM(D150,D184)</f>
        <v>0</v>
      </c>
      <c r="E116" s="621">
        <f t="shared" si="34"/>
        <v>1</v>
      </c>
      <c r="F116" s="621">
        <f t="shared" si="34"/>
        <v>0</v>
      </c>
      <c r="G116" s="621">
        <f t="shared" si="34"/>
        <v>0</v>
      </c>
      <c r="H116" s="621">
        <f t="shared" si="34"/>
        <v>25</v>
      </c>
      <c r="I116" s="621">
        <f t="shared" si="34"/>
        <v>70</v>
      </c>
      <c r="J116" s="622">
        <f t="shared" si="34"/>
        <v>66</v>
      </c>
      <c r="K116" s="622">
        <f t="shared" si="34"/>
        <v>73</v>
      </c>
      <c r="L116" s="621">
        <f t="shared" si="34"/>
        <v>47</v>
      </c>
      <c r="M116" s="621">
        <f t="shared" si="34"/>
        <v>36</v>
      </c>
      <c r="N116" s="621">
        <f t="shared" si="34"/>
        <v>35</v>
      </c>
      <c r="O116" s="621">
        <f t="shared" si="34"/>
        <v>37</v>
      </c>
      <c r="P116" s="621">
        <f t="shared" si="34"/>
        <v>25</v>
      </c>
      <c r="Q116" s="621">
        <f t="shared" si="34"/>
        <v>24</v>
      </c>
      <c r="R116" s="621">
        <f t="shared" si="34"/>
        <v>5</v>
      </c>
      <c r="S116" s="623">
        <f t="shared" si="34"/>
        <v>15</v>
      </c>
      <c r="V116">
        <f>'保健所別（令和8年）'!$E$33</f>
        <v>459</v>
      </c>
      <c r="W116">
        <f t="shared" ref="W116:W127" si="35">C116-V116</f>
        <v>0</v>
      </c>
    </row>
    <row r="117" spans="2:23" ht="14.25" x14ac:dyDescent="0.15">
      <c r="B117" s="592" t="s">
        <v>84</v>
      </c>
      <c r="C117" s="593">
        <f t="shared" si="32"/>
        <v>452</v>
      </c>
      <c r="D117" s="624">
        <f t="shared" ref="D117:S117" si="36">SUM(D151,D185)</f>
        <v>0</v>
      </c>
      <c r="E117" s="624">
        <f t="shared" si="36"/>
        <v>0</v>
      </c>
      <c r="F117" s="624">
        <f t="shared" si="36"/>
        <v>0</v>
      </c>
      <c r="G117" s="624">
        <f t="shared" si="36"/>
        <v>0</v>
      </c>
      <c r="H117" s="624">
        <f t="shared" si="36"/>
        <v>33</v>
      </c>
      <c r="I117" s="624">
        <f t="shared" si="36"/>
        <v>83</v>
      </c>
      <c r="J117" s="624">
        <f t="shared" si="36"/>
        <v>65</v>
      </c>
      <c r="K117" s="624">
        <f t="shared" si="36"/>
        <v>58</v>
      </c>
      <c r="L117" s="624">
        <f t="shared" si="36"/>
        <v>41</v>
      </c>
      <c r="M117" s="624">
        <f t="shared" si="36"/>
        <v>37</v>
      </c>
      <c r="N117" s="624">
        <f t="shared" si="36"/>
        <v>37</v>
      </c>
      <c r="O117" s="624">
        <f t="shared" si="36"/>
        <v>29</v>
      </c>
      <c r="P117" s="624">
        <f t="shared" si="36"/>
        <v>13</v>
      </c>
      <c r="Q117" s="624">
        <f t="shared" si="36"/>
        <v>26</v>
      </c>
      <c r="R117" s="624">
        <f t="shared" si="36"/>
        <v>6</v>
      </c>
      <c r="S117" s="625">
        <f t="shared" si="36"/>
        <v>24</v>
      </c>
      <c r="V117">
        <f>'保健所別（令和8年）'!$F$33</f>
        <v>452</v>
      </c>
      <c r="W117">
        <f t="shared" si="35"/>
        <v>0</v>
      </c>
    </row>
    <row r="118" spans="2:23" ht="14.25" x14ac:dyDescent="0.15">
      <c r="B118" s="594" t="s">
        <v>85</v>
      </c>
      <c r="C118" s="595">
        <f t="shared" si="32"/>
        <v>447</v>
      </c>
      <c r="D118" s="626">
        <f t="shared" ref="D118:S118" si="37">SUM(D152,D186)</f>
        <v>0</v>
      </c>
      <c r="E118" s="626">
        <f t="shared" si="37"/>
        <v>0</v>
      </c>
      <c r="F118" s="626">
        <f t="shared" si="37"/>
        <v>1</v>
      </c>
      <c r="G118" s="626">
        <f t="shared" si="37"/>
        <v>0</v>
      </c>
      <c r="H118" s="626">
        <f t="shared" si="37"/>
        <v>9</v>
      </c>
      <c r="I118" s="626">
        <f t="shared" si="37"/>
        <v>75</v>
      </c>
      <c r="J118" s="626">
        <f t="shared" si="37"/>
        <v>74</v>
      </c>
      <c r="K118" s="626">
        <f t="shared" si="37"/>
        <v>60</v>
      </c>
      <c r="L118" s="626">
        <f t="shared" si="37"/>
        <v>47</v>
      </c>
      <c r="M118" s="626">
        <f t="shared" si="37"/>
        <v>45</v>
      </c>
      <c r="N118" s="626">
        <f t="shared" si="37"/>
        <v>45</v>
      </c>
      <c r="O118" s="626">
        <f t="shared" si="37"/>
        <v>31</v>
      </c>
      <c r="P118" s="626">
        <f t="shared" si="37"/>
        <v>17</v>
      </c>
      <c r="Q118" s="626">
        <f t="shared" si="37"/>
        <v>24</v>
      </c>
      <c r="R118" s="626">
        <f t="shared" si="37"/>
        <v>6</v>
      </c>
      <c r="S118" s="627">
        <f t="shared" si="37"/>
        <v>13</v>
      </c>
      <c r="V118">
        <f>'保健所別（令和8年）'!$G$33</f>
        <v>447</v>
      </c>
      <c r="W118">
        <f t="shared" si="35"/>
        <v>0</v>
      </c>
    </row>
    <row r="119" spans="2:23" ht="14.25" x14ac:dyDescent="0.15">
      <c r="B119" s="590" t="s">
        <v>86</v>
      </c>
      <c r="C119" s="596">
        <f t="shared" si="32"/>
        <v>462</v>
      </c>
      <c r="D119" s="621">
        <f t="shared" ref="D119:S119" si="38">SUM(D153,D187)</f>
        <v>0</v>
      </c>
      <c r="E119" s="621">
        <f t="shared" si="38"/>
        <v>0</v>
      </c>
      <c r="F119" s="621">
        <f t="shared" si="38"/>
        <v>0</v>
      </c>
      <c r="G119" s="621">
        <f t="shared" si="38"/>
        <v>0</v>
      </c>
      <c r="H119" s="621">
        <f t="shared" si="38"/>
        <v>17</v>
      </c>
      <c r="I119" s="621">
        <f t="shared" si="38"/>
        <v>94</v>
      </c>
      <c r="J119" s="622">
        <f t="shared" si="38"/>
        <v>88</v>
      </c>
      <c r="K119" s="622">
        <f t="shared" si="38"/>
        <v>58</v>
      </c>
      <c r="L119" s="621">
        <f t="shared" si="38"/>
        <v>31</v>
      </c>
      <c r="M119" s="621">
        <f t="shared" si="38"/>
        <v>32</v>
      </c>
      <c r="N119" s="621">
        <f t="shared" si="38"/>
        <v>47</v>
      </c>
      <c r="O119" s="621">
        <f t="shared" si="38"/>
        <v>36</v>
      </c>
      <c r="P119" s="621">
        <f t="shared" si="38"/>
        <v>27</v>
      </c>
      <c r="Q119" s="621">
        <f t="shared" si="38"/>
        <v>17</v>
      </c>
      <c r="R119" s="621">
        <f t="shared" si="38"/>
        <v>7</v>
      </c>
      <c r="S119" s="623">
        <f t="shared" si="38"/>
        <v>8</v>
      </c>
      <c r="V119">
        <f>'保健所別（令和8年）'!$H$33</f>
        <v>462</v>
      </c>
      <c r="W119">
        <f t="shared" si="35"/>
        <v>0</v>
      </c>
    </row>
    <row r="120" spans="2:23" ht="14.25" x14ac:dyDescent="0.15">
      <c r="B120" s="594" t="s">
        <v>87</v>
      </c>
      <c r="C120" s="597">
        <f t="shared" si="32"/>
        <v>0</v>
      </c>
      <c r="D120" s="628">
        <f t="shared" ref="D120:S120" si="39">SUM(D154,D188)</f>
        <v>0</v>
      </c>
      <c r="E120" s="628">
        <f t="shared" si="39"/>
        <v>0</v>
      </c>
      <c r="F120" s="628">
        <f t="shared" si="39"/>
        <v>0</v>
      </c>
      <c r="G120" s="628">
        <f t="shared" si="39"/>
        <v>0</v>
      </c>
      <c r="H120" s="628">
        <f t="shared" si="39"/>
        <v>0</v>
      </c>
      <c r="I120" s="628">
        <f t="shared" si="39"/>
        <v>0</v>
      </c>
      <c r="J120" s="628">
        <f t="shared" si="39"/>
        <v>0</v>
      </c>
      <c r="K120" s="628">
        <f t="shared" si="39"/>
        <v>0</v>
      </c>
      <c r="L120" s="628">
        <f t="shared" si="39"/>
        <v>0</v>
      </c>
      <c r="M120" s="628">
        <f t="shared" si="39"/>
        <v>0</v>
      </c>
      <c r="N120" s="628">
        <f t="shared" si="39"/>
        <v>0</v>
      </c>
      <c r="O120" s="626">
        <f t="shared" si="39"/>
        <v>0</v>
      </c>
      <c r="P120" s="628">
        <f t="shared" si="39"/>
        <v>0</v>
      </c>
      <c r="Q120" s="628">
        <f t="shared" si="39"/>
        <v>0</v>
      </c>
      <c r="R120" s="628">
        <f t="shared" si="39"/>
        <v>0</v>
      </c>
      <c r="S120" s="629">
        <f t="shared" si="39"/>
        <v>0</v>
      </c>
      <c r="V120">
        <f>'保健所別（令和8年）'!$I$33</f>
        <v>0</v>
      </c>
      <c r="W120">
        <f t="shared" si="35"/>
        <v>0</v>
      </c>
    </row>
    <row r="121" spans="2:23" ht="14.25" x14ac:dyDescent="0.15">
      <c r="B121" s="590" t="s">
        <v>88</v>
      </c>
      <c r="C121" s="591">
        <f t="shared" si="32"/>
        <v>0</v>
      </c>
      <c r="D121" s="621">
        <f t="shared" ref="D121:S121" si="40">SUM(D155,D189)</f>
        <v>0</v>
      </c>
      <c r="E121" s="621">
        <f t="shared" si="40"/>
        <v>0</v>
      </c>
      <c r="F121" s="621">
        <f t="shared" si="40"/>
        <v>0</v>
      </c>
      <c r="G121" s="621">
        <f t="shared" si="40"/>
        <v>0</v>
      </c>
      <c r="H121" s="621">
        <f t="shared" si="40"/>
        <v>0</v>
      </c>
      <c r="I121" s="621">
        <f t="shared" si="40"/>
        <v>0</v>
      </c>
      <c r="J121" s="621">
        <f t="shared" si="40"/>
        <v>0</v>
      </c>
      <c r="K121" s="621">
        <f t="shared" si="40"/>
        <v>0</v>
      </c>
      <c r="L121" s="621">
        <f t="shared" si="40"/>
        <v>0</v>
      </c>
      <c r="M121" s="621">
        <f t="shared" si="40"/>
        <v>0</v>
      </c>
      <c r="N121" s="621">
        <f t="shared" si="40"/>
        <v>0</v>
      </c>
      <c r="O121" s="621">
        <f t="shared" si="40"/>
        <v>0</v>
      </c>
      <c r="P121" s="621">
        <f t="shared" si="40"/>
        <v>0</v>
      </c>
      <c r="Q121" s="621">
        <f t="shared" si="40"/>
        <v>0</v>
      </c>
      <c r="R121" s="621">
        <f t="shared" si="40"/>
        <v>0</v>
      </c>
      <c r="S121" s="623">
        <f t="shared" si="40"/>
        <v>0</v>
      </c>
      <c r="V121">
        <f>'保健所別（令和8年）'!$J$33</f>
        <v>0</v>
      </c>
      <c r="W121">
        <f t="shared" si="35"/>
        <v>0</v>
      </c>
    </row>
    <row r="122" spans="2:23" ht="14.25" x14ac:dyDescent="0.15">
      <c r="B122" s="594" t="s">
        <v>89</v>
      </c>
      <c r="C122" s="595">
        <f t="shared" si="32"/>
        <v>0</v>
      </c>
      <c r="D122" s="621">
        <f t="shared" ref="D122:S122" si="41">SUM(D156,D190)</f>
        <v>0</v>
      </c>
      <c r="E122" s="621">
        <f t="shared" si="41"/>
        <v>0</v>
      </c>
      <c r="F122" s="621">
        <f t="shared" si="41"/>
        <v>0</v>
      </c>
      <c r="G122" s="621">
        <f t="shared" si="41"/>
        <v>0</v>
      </c>
      <c r="H122" s="621">
        <f t="shared" si="41"/>
        <v>0</v>
      </c>
      <c r="I122" s="621">
        <f t="shared" si="41"/>
        <v>0</v>
      </c>
      <c r="J122" s="622">
        <f t="shared" si="41"/>
        <v>0</v>
      </c>
      <c r="K122" s="622">
        <f t="shared" si="41"/>
        <v>0</v>
      </c>
      <c r="L122" s="621">
        <f t="shared" si="41"/>
        <v>0</v>
      </c>
      <c r="M122" s="621">
        <f t="shared" si="41"/>
        <v>0</v>
      </c>
      <c r="N122" s="621">
        <f t="shared" si="41"/>
        <v>0</v>
      </c>
      <c r="O122" s="621">
        <f t="shared" si="41"/>
        <v>0</v>
      </c>
      <c r="P122" s="621">
        <f t="shared" si="41"/>
        <v>0</v>
      </c>
      <c r="Q122" s="621">
        <f t="shared" si="41"/>
        <v>0</v>
      </c>
      <c r="R122" s="621">
        <f t="shared" si="41"/>
        <v>0</v>
      </c>
      <c r="S122" s="623">
        <f t="shared" si="41"/>
        <v>0</v>
      </c>
      <c r="V122">
        <f>'保健所別（令和8年）'!$K$33</f>
        <v>0</v>
      </c>
      <c r="W122">
        <f t="shared" si="35"/>
        <v>0</v>
      </c>
    </row>
    <row r="123" spans="2:23" ht="14.25" x14ac:dyDescent="0.15">
      <c r="B123" s="590" t="s">
        <v>90</v>
      </c>
      <c r="C123" s="591">
        <f t="shared" si="32"/>
        <v>0</v>
      </c>
      <c r="D123" s="621">
        <f t="shared" ref="D123:S123" si="42">SUM(D157,D191)</f>
        <v>0</v>
      </c>
      <c r="E123" s="621">
        <f t="shared" si="42"/>
        <v>0</v>
      </c>
      <c r="F123" s="621">
        <f t="shared" si="42"/>
        <v>0</v>
      </c>
      <c r="G123" s="621">
        <f t="shared" si="42"/>
        <v>0</v>
      </c>
      <c r="H123" s="621">
        <f t="shared" si="42"/>
        <v>0</v>
      </c>
      <c r="I123" s="621">
        <f t="shared" si="42"/>
        <v>0</v>
      </c>
      <c r="J123" s="622">
        <f t="shared" si="42"/>
        <v>0</v>
      </c>
      <c r="K123" s="622">
        <f t="shared" si="42"/>
        <v>0</v>
      </c>
      <c r="L123" s="621">
        <f t="shared" si="42"/>
        <v>0</v>
      </c>
      <c r="M123" s="621">
        <f t="shared" si="42"/>
        <v>0</v>
      </c>
      <c r="N123" s="621">
        <f t="shared" si="42"/>
        <v>0</v>
      </c>
      <c r="O123" s="621">
        <f t="shared" si="42"/>
        <v>0</v>
      </c>
      <c r="P123" s="621">
        <f t="shared" si="42"/>
        <v>0</v>
      </c>
      <c r="Q123" s="621">
        <f t="shared" si="42"/>
        <v>0</v>
      </c>
      <c r="R123" s="621">
        <f t="shared" si="42"/>
        <v>0</v>
      </c>
      <c r="S123" s="623">
        <f t="shared" si="42"/>
        <v>0</v>
      </c>
      <c r="V123">
        <f>'保健所別（令和8年）'!$L$33</f>
        <v>0</v>
      </c>
      <c r="W123">
        <f t="shared" si="35"/>
        <v>0</v>
      </c>
    </row>
    <row r="124" spans="2:23" ht="14.25" x14ac:dyDescent="0.15">
      <c r="B124" s="594" t="s">
        <v>91</v>
      </c>
      <c r="C124" s="595">
        <f t="shared" si="32"/>
        <v>0</v>
      </c>
      <c r="D124" s="621">
        <f t="shared" ref="D124:S124" si="43">SUM(D158,D192)</f>
        <v>0</v>
      </c>
      <c r="E124" s="621">
        <f t="shared" si="43"/>
        <v>0</v>
      </c>
      <c r="F124" s="621">
        <f t="shared" si="43"/>
        <v>0</v>
      </c>
      <c r="G124" s="621">
        <f t="shared" si="43"/>
        <v>0</v>
      </c>
      <c r="H124" s="621">
        <f t="shared" si="43"/>
        <v>0</v>
      </c>
      <c r="I124" s="621">
        <f t="shared" si="43"/>
        <v>0</v>
      </c>
      <c r="J124" s="622">
        <f t="shared" si="43"/>
        <v>0</v>
      </c>
      <c r="K124" s="622">
        <f t="shared" si="43"/>
        <v>0</v>
      </c>
      <c r="L124" s="621">
        <f t="shared" si="43"/>
        <v>0</v>
      </c>
      <c r="M124" s="621">
        <f t="shared" si="43"/>
        <v>0</v>
      </c>
      <c r="N124" s="621">
        <f t="shared" si="43"/>
        <v>0</v>
      </c>
      <c r="O124" s="621">
        <f t="shared" si="43"/>
        <v>0</v>
      </c>
      <c r="P124" s="621">
        <f t="shared" si="43"/>
        <v>0</v>
      </c>
      <c r="Q124" s="621">
        <f t="shared" si="43"/>
        <v>0</v>
      </c>
      <c r="R124" s="621">
        <f t="shared" si="43"/>
        <v>0</v>
      </c>
      <c r="S124" s="623">
        <f t="shared" si="43"/>
        <v>0</v>
      </c>
      <c r="V124">
        <f>'保健所別（令和8年）'!$M$33</f>
        <v>0</v>
      </c>
      <c r="W124">
        <f t="shared" si="35"/>
        <v>0</v>
      </c>
    </row>
    <row r="125" spans="2:23" ht="14.25" x14ac:dyDescent="0.15">
      <c r="B125" s="590" t="s">
        <v>92</v>
      </c>
      <c r="C125" s="591">
        <f t="shared" si="32"/>
        <v>0</v>
      </c>
      <c r="D125" s="621">
        <f t="shared" ref="D125:S125" si="44">SUM(D159,D193)</f>
        <v>0</v>
      </c>
      <c r="E125" s="621">
        <f t="shared" si="44"/>
        <v>0</v>
      </c>
      <c r="F125" s="621">
        <f t="shared" si="44"/>
        <v>0</v>
      </c>
      <c r="G125" s="621">
        <f t="shared" si="44"/>
        <v>0</v>
      </c>
      <c r="H125" s="621">
        <f t="shared" si="44"/>
        <v>0</v>
      </c>
      <c r="I125" s="621">
        <f t="shared" si="44"/>
        <v>0</v>
      </c>
      <c r="J125" s="622">
        <f t="shared" si="44"/>
        <v>0</v>
      </c>
      <c r="K125" s="622">
        <f t="shared" si="44"/>
        <v>0</v>
      </c>
      <c r="L125" s="621">
        <f t="shared" si="44"/>
        <v>0</v>
      </c>
      <c r="M125" s="621">
        <f t="shared" si="44"/>
        <v>0</v>
      </c>
      <c r="N125" s="621">
        <f t="shared" si="44"/>
        <v>0</v>
      </c>
      <c r="O125" s="621">
        <f t="shared" si="44"/>
        <v>0</v>
      </c>
      <c r="P125" s="621">
        <f t="shared" si="44"/>
        <v>0</v>
      </c>
      <c r="Q125" s="621">
        <f t="shared" si="44"/>
        <v>0</v>
      </c>
      <c r="R125" s="621">
        <f t="shared" si="44"/>
        <v>0</v>
      </c>
      <c r="S125" s="623">
        <f t="shared" si="44"/>
        <v>0</v>
      </c>
      <c r="V125">
        <f>'保健所別（令和8年）'!$N$33</f>
        <v>0</v>
      </c>
      <c r="W125">
        <f t="shared" si="35"/>
        <v>0</v>
      </c>
    </row>
    <row r="126" spans="2:23" ht="15" thickBot="1" x14ac:dyDescent="0.2">
      <c r="B126" s="594" t="s">
        <v>93</v>
      </c>
      <c r="C126" s="595">
        <f t="shared" si="32"/>
        <v>0</v>
      </c>
      <c r="D126" s="621">
        <f t="shared" ref="D126:S126" si="45">SUM(D160,D194)</f>
        <v>0</v>
      </c>
      <c r="E126" s="621">
        <f t="shared" si="45"/>
        <v>0</v>
      </c>
      <c r="F126" s="621">
        <f t="shared" si="45"/>
        <v>0</v>
      </c>
      <c r="G126" s="621">
        <f t="shared" si="45"/>
        <v>0</v>
      </c>
      <c r="H126" s="621">
        <f t="shared" si="45"/>
        <v>0</v>
      </c>
      <c r="I126" s="621">
        <f t="shared" si="45"/>
        <v>0</v>
      </c>
      <c r="J126" s="622">
        <f t="shared" si="45"/>
        <v>0</v>
      </c>
      <c r="K126" s="622">
        <f t="shared" si="45"/>
        <v>0</v>
      </c>
      <c r="L126" s="621">
        <f t="shared" si="45"/>
        <v>0</v>
      </c>
      <c r="M126" s="621">
        <f t="shared" si="45"/>
        <v>0</v>
      </c>
      <c r="N126" s="621">
        <f t="shared" si="45"/>
        <v>0</v>
      </c>
      <c r="O126" s="621">
        <f t="shared" si="45"/>
        <v>0</v>
      </c>
      <c r="P126" s="621">
        <f t="shared" si="45"/>
        <v>0</v>
      </c>
      <c r="Q126" s="621">
        <f t="shared" si="45"/>
        <v>0</v>
      </c>
      <c r="R126" s="621">
        <f t="shared" si="45"/>
        <v>0</v>
      </c>
      <c r="S126" s="623">
        <f t="shared" si="45"/>
        <v>0</v>
      </c>
      <c r="V126">
        <f>'保健所別（令和8年）'!$O$33</f>
        <v>0</v>
      </c>
      <c r="W126">
        <f t="shared" si="35"/>
        <v>0</v>
      </c>
    </row>
    <row r="127" spans="2:23" ht="15" thickBot="1" x14ac:dyDescent="0.2">
      <c r="B127" s="163" t="s">
        <v>39</v>
      </c>
      <c r="C127" s="598">
        <f t="shared" ref="C127:S127" si="46">SUM(C115:C126)</f>
        <v>2277</v>
      </c>
      <c r="D127" s="599">
        <f t="shared" si="46"/>
        <v>0</v>
      </c>
      <c r="E127" s="599">
        <f t="shared" si="46"/>
        <v>2</v>
      </c>
      <c r="F127" s="599">
        <f t="shared" si="46"/>
        <v>1</v>
      </c>
      <c r="G127" s="599">
        <f t="shared" si="46"/>
        <v>0</v>
      </c>
      <c r="H127" s="599">
        <f t="shared" si="46"/>
        <v>102</v>
      </c>
      <c r="I127" s="599">
        <f t="shared" si="46"/>
        <v>414</v>
      </c>
      <c r="J127" s="599">
        <f t="shared" si="46"/>
        <v>359</v>
      </c>
      <c r="K127" s="599">
        <f t="shared" si="46"/>
        <v>299</v>
      </c>
      <c r="L127" s="599">
        <f t="shared" si="46"/>
        <v>211</v>
      </c>
      <c r="M127" s="599">
        <f t="shared" si="46"/>
        <v>199</v>
      </c>
      <c r="N127" s="599">
        <f t="shared" si="46"/>
        <v>203</v>
      </c>
      <c r="O127" s="599">
        <f t="shared" si="46"/>
        <v>171</v>
      </c>
      <c r="P127" s="599">
        <f t="shared" si="46"/>
        <v>103</v>
      </c>
      <c r="Q127" s="599">
        <f t="shared" si="46"/>
        <v>106</v>
      </c>
      <c r="R127" s="599">
        <f t="shared" si="46"/>
        <v>31</v>
      </c>
      <c r="S127" s="600">
        <f t="shared" si="46"/>
        <v>76</v>
      </c>
      <c r="W127">
        <f t="shared" si="35"/>
        <v>2277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8.7834870443566099E-4</v>
      </c>
      <c r="F128" s="603">
        <f>F127/C127</f>
        <v>4.391743522178305E-4</v>
      </c>
      <c r="G128" s="603">
        <f>G127/C127</f>
        <v>0</v>
      </c>
      <c r="H128" s="603">
        <f>H127/C127</f>
        <v>4.4795783926218712E-2</v>
      </c>
      <c r="I128" s="603">
        <f>I127/C127</f>
        <v>0.18181818181818182</v>
      </c>
      <c r="J128" s="603">
        <f>J127/C127</f>
        <v>0.15766359244620115</v>
      </c>
      <c r="K128" s="603">
        <f>K127/C127</f>
        <v>0.13131313131313133</v>
      </c>
      <c r="L128" s="603">
        <f>L127/C127</f>
        <v>9.2665788317962225E-2</v>
      </c>
      <c r="M128" s="603">
        <f>M127/C127</f>
        <v>8.7395696091348271E-2</v>
      </c>
      <c r="N128" s="603">
        <f>N127/C127</f>
        <v>8.9152393500219584E-2</v>
      </c>
      <c r="O128" s="603">
        <f>O127/C127</f>
        <v>7.5098814229249009E-2</v>
      </c>
      <c r="P128" s="603">
        <f>P127/C127</f>
        <v>4.5234958278436536E-2</v>
      </c>
      <c r="Q128" s="603">
        <f>Q127/C127</f>
        <v>4.6552481335090032E-2</v>
      </c>
      <c r="R128" s="603">
        <f>R127/C127</f>
        <v>1.3614404918752744E-2</v>
      </c>
      <c r="S128" s="604">
        <f>S127/C127</f>
        <v>3.337725076855512E-2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77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899">
        <f>[3]尖圭コ!C74</f>
        <v>0.47</v>
      </c>
      <c r="D132" s="899">
        <f>[3]尖圭コ!D74</f>
        <v>0</v>
      </c>
      <c r="E132" s="899">
        <f>[3]尖圭コ!E74</f>
        <v>0</v>
      </c>
      <c r="F132" s="899">
        <f>[3]尖圭コ!F74</f>
        <v>0</v>
      </c>
      <c r="G132" s="899">
        <f>[3]尖圭コ!G74</f>
        <v>0</v>
      </c>
      <c r="H132" s="899">
        <f>[3]尖圭コ!H74</f>
        <v>0.02</v>
      </c>
      <c r="I132" s="899">
        <f>[3]尖圭コ!I74</f>
        <v>0.1</v>
      </c>
      <c r="J132" s="899">
        <f>[3]尖圭コ!J74</f>
        <v>7.0000000000000007E-2</v>
      </c>
      <c r="K132" s="899">
        <f>[3]尖圭コ!K74</f>
        <v>0.05</v>
      </c>
      <c r="L132" s="899">
        <f>[3]尖圭コ!L74</f>
        <v>0.05</v>
      </c>
      <c r="M132" s="899">
        <f>[3]尖圭コ!M74</f>
        <v>0.05</v>
      </c>
      <c r="N132" s="899">
        <f>[3]尖圭コ!N74</f>
        <v>0.04</v>
      </c>
      <c r="O132" s="899">
        <f>[3]尖圭コ!O74</f>
        <v>0.04</v>
      </c>
      <c r="P132" s="899">
        <f>[3]尖圭コ!P74</f>
        <v>0.02</v>
      </c>
      <c r="Q132" s="899">
        <f>[3]尖圭コ!Q74</f>
        <v>0.02</v>
      </c>
      <c r="R132" s="899">
        <f>[3]尖圭コ!R74</f>
        <v>0.01</v>
      </c>
      <c r="S132" s="899">
        <f>[3]尖圭コ!S74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.25" x14ac:dyDescent="0.15">
      <c r="B133" s="590" t="s">
        <v>83</v>
      </c>
      <c r="C133" s="899">
        <f>[3]尖圭コ!C75</f>
        <v>0.47</v>
      </c>
      <c r="D133" s="899">
        <f>[3]尖圭コ!D75</f>
        <v>0</v>
      </c>
      <c r="E133" s="899">
        <f>[3]尖圭コ!E75</f>
        <v>0</v>
      </c>
      <c r="F133" s="899">
        <f>[3]尖圭コ!F75</f>
        <v>0</v>
      </c>
      <c r="G133" s="899">
        <f>[3]尖圭コ!G75</f>
        <v>0</v>
      </c>
      <c r="H133" s="899">
        <f>[3]尖圭コ!H75</f>
        <v>0.03</v>
      </c>
      <c r="I133" s="899">
        <f>[3]尖圭コ!I75</f>
        <v>7.0000000000000007E-2</v>
      </c>
      <c r="J133" s="899">
        <f>[3]尖圭コ!J75</f>
        <v>7.0000000000000007E-2</v>
      </c>
      <c r="K133" s="899">
        <f>[3]尖圭コ!K75</f>
        <v>7.0000000000000007E-2</v>
      </c>
      <c r="L133" s="899">
        <f>[3]尖圭コ!L75</f>
        <v>0.05</v>
      </c>
      <c r="M133" s="899">
        <f>[3]尖圭コ!M75</f>
        <v>0.04</v>
      </c>
      <c r="N133" s="899">
        <f>[3]尖圭コ!N75</f>
        <v>0.04</v>
      </c>
      <c r="O133" s="899">
        <f>[3]尖圭コ!O75</f>
        <v>0.04</v>
      </c>
      <c r="P133" s="899">
        <f>[3]尖圭コ!P75</f>
        <v>0.03</v>
      </c>
      <c r="Q133" s="899">
        <f>[3]尖圭コ!Q75</f>
        <v>0.02</v>
      </c>
      <c r="R133" s="899">
        <f>[3]尖圭コ!R75</f>
        <v>0.01</v>
      </c>
      <c r="S133" s="899">
        <f>[3]尖圭コ!S75</f>
        <v>0.02</v>
      </c>
      <c r="V133" s="710"/>
      <c r="W133">
        <v>0.47</v>
      </c>
      <c r="X133" s="712">
        <f t="shared" ref="X133:X143" si="47">C133-W133</f>
        <v>0</v>
      </c>
    </row>
    <row r="134" spans="2:24" ht="14.25" x14ac:dyDescent="0.15">
      <c r="B134" s="592" t="s">
        <v>84</v>
      </c>
      <c r="C134" s="899">
        <f>[3]尖圭コ!C76</f>
        <v>0.47</v>
      </c>
      <c r="D134" s="899">
        <f>[3]尖圭コ!D76</f>
        <v>0</v>
      </c>
      <c r="E134" s="899">
        <f>[3]尖圭コ!E76</f>
        <v>0</v>
      </c>
      <c r="F134" s="899">
        <f>[3]尖圭コ!F76</f>
        <v>0</v>
      </c>
      <c r="G134" s="899">
        <f>[3]尖圭コ!G76</f>
        <v>0</v>
      </c>
      <c r="H134" s="899">
        <f>[3]尖圭コ!H76</f>
        <v>0.03</v>
      </c>
      <c r="I134" s="899">
        <f>[3]尖圭コ!I76</f>
        <v>0.09</v>
      </c>
      <c r="J134" s="899">
        <f>[3]尖圭コ!J76</f>
        <v>7.0000000000000007E-2</v>
      </c>
      <c r="K134" s="899">
        <f>[3]尖圭コ!K76</f>
        <v>0.06</v>
      </c>
      <c r="L134" s="899">
        <f>[3]尖圭コ!L76</f>
        <v>0.04</v>
      </c>
      <c r="M134" s="899">
        <f>[3]尖圭コ!M76</f>
        <v>0.04</v>
      </c>
      <c r="N134" s="899">
        <f>[3]尖圭コ!N76</f>
        <v>0.04</v>
      </c>
      <c r="O134" s="899">
        <f>[3]尖圭コ!O76</f>
        <v>0.03</v>
      </c>
      <c r="P134" s="899">
        <f>[3]尖圭コ!P76</f>
        <v>0.01</v>
      </c>
      <c r="Q134" s="899">
        <f>[3]尖圭コ!Q76</f>
        <v>0.03</v>
      </c>
      <c r="R134" s="899">
        <f>[3]尖圭コ!R76</f>
        <v>0.01</v>
      </c>
      <c r="S134" s="899">
        <f>[3]尖圭コ!S76</f>
        <v>0.02</v>
      </c>
      <c r="V134" s="710"/>
      <c r="W134">
        <v>0.47</v>
      </c>
      <c r="X134" s="712">
        <f t="shared" si="47"/>
        <v>0</v>
      </c>
    </row>
    <row r="135" spans="2:24" ht="14.25" x14ac:dyDescent="0.15">
      <c r="B135" s="594" t="s">
        <v>85</v>
      </c>
      <c r="C135" s="899">
        <f>[3]尖圭コ!C77</f>
        <v>0.47</v>
      </c>
      <c r="D135" s="899">
        <f>[3]尖圭コ!D77</f>
        <v>0</v>
      </c>
      <c r="E135" s="899">
        <f>[3]尖圭コ!E77</f>
        <v>0</v>
      </c>
      <c r="F135" s="899">
        <f>[3]尖圭コ!F77</f>
        <v>0</v>
      </c>
      <c r="G135" s="899">
        <f>[3]尖圭コ!G77</f>
        <v>0</v>
      </c>
      <c r="H135" s="899">
        <f>[3]尖圭コ!H77</f>
        <v>0.01</v>
      </c>
      <c r="I135" s="899">
        <f>[3]尖圭コ!I77</f>
        <v>0.08</v>
      </c>
      <c r="J135" s="899">
        <f>[3]尖圭コ!J77</f>
        <v>0.08</v>
      </c>
      <c r="K135" s="899">
        <f>[3]尖圭コ!K77</f>
        <v>0.06</v>
      </c>
      <c r="L135" s="899">
        <f>[3]尖圭コ!L77</f>
        <v>0.05</v>
      </c>
      <c r="M135" s="899">
        <f>[3]尖圭コ!M77</f>
        <v>0.05</v>
      </c>
      <c r="N135" s="899">
        <f>[3]尖圭コ!N77</f>
        <v>0.05</v>
      </c>
      <c r="O135" s="899">
        <f>[3]尖圭コ!O77</f>
        <v>0.03</v>
      </c>
      <c r="P135" s="899">
        <f>[3]尖圭コ!P77</f>
        <v>0.02</v>
      </c>
      <c r="Q135" s="899">
        <f>[3]尖圭コ!Q77</f>
        <v>0.03</v>
      </c>
      <c r="R135" s="899">
        <f>[3]尖圭コ!R77</f>
        <v>0.01</v>
      </c>
      <c r="S135" s="899">
        <f>[3]尖圭コ!S77</f>
        <v>0.01</v>
      </c>
      <c r="V135" s="710"/>
      <c r="W135">
        <v>0.47</v>
      </c>
      <c r="X135" s="712">
        <f t="shared" si="47"/>
        <v>0</v>
      </c>
    </row>
    <row r="136" spans="2:24" ht="14.25" x14ac:dyDescent="0.15">
      <c r="B136" s="590" t="s">
        <v>86</v>
      </c>
      <c r="C136" s="899">
        <f>[3]尖圭コ!C78</f>
        <v>0.48</v>
      </c>
      <c r="D136" s="899">
        <f>[3]尖圭コ!D78</f>
        <v>0</v>
      </c>
      <c r="E136" s="899">
        <f>[3]尖圭コ!E78</f>
        <v>0</v>
      </c>
      <c r="F136" s="899">
        <f>[3]尖圭コ!F78</f>
        <v>0</v>
      </c>
      <c r="G136" s="899">
        <f>[3]尖圭コ!G78</f>
        <v>0</v>
      </c>
      <c r="H136" s="899">
        <f>[3]尖圭コ!H78</f>
        <v>0.02</v>
      </c>
      <c r="I136" s="899">
        <f>[3]尖圭コ!I78</f>
        <v>0.1</v>
      </c>
      <c r="J136" s="899">
        <f>[3]尖圭コ!J78</f>
        <v>0.09</v>
      </c>
      <c r="K136" s="899">
        <f>[3]尖圭コ!K78</f>
        <v>0.06</v>
      </c>
      <c r="L136" s="899">
        <f>[3]尖圭コ!L78</f>
        <v>0.03</v>
      </c>
      <c r="M136" s="899">
        <f>[3]尖圭コ!M78</f>
        <v>0.03</v>
      </c>
      <c r="N136" s="899">
        <f>[3]尖圭コ!N78</f>
        <v>0.05</v>
      </c>
      <c r="O136" s="899">
        <f>[3]尖圭コ!O78</f>
        <v>0.04</v>
      </c>
      <c r="P136" s="899">
        <f>[3]尖圭コ!P78</f>
        <v>0.03</v>
      </c>
      <c r="Q136" s="899">
        <f>[3]尖圭コ!Q78</f>
        <v>0.02</v>
      </c>
      <c r="R136" s="899">
        <f>[3]尖圭コ!R78</f>
        <v>0.01</v>
      </c>
      <c r="S136" s="899">
        <f>[3]尖圭コ!S78</f>
        <v>0.01</v>
      </c>
      <c r="V136" s="710"/>
      <c r="W136">
        <v>0.48</v>
      </c>
      <c r="X136" s="712">
        <f t="shared" si="47"/>
        <v>0</v>
      </c>
    </row>
    <row r="137" spans="2:24" ht="14.25" x14ac:dyDescent="0.15">
      <c r="B137" s="594" t="s">
        <v>87</v>
      </c>
      <c r="C137" s="899">
        <f>[3]尖圭コ!C79</f>
        <v>0</v>
      </c>
      <c r="D137" s="899">
        <f>[3]尖圭コ!D79</f>
        <v>0</v>
      </c>
      <c r="E137" s="899">
        <f>[3]尖圭コ!E79</f>
        <v>0</v>
      </c>
      <c r="F137" s="899">
        <f>[3]尖圭コ!F79</f>
        <v>0</v>
      </c>
      <c r="G137" s="899">
        <f>[3]尖圭コ!G79</f>
        <v>0</v>
      </c>
      <c r="H137" s="899">
        <f>[3]尖圭コ!H79</f>
        <v>0</v>
      </c>
      <c r="I137" s="899">
        <f>[3]尖圭コ!I79</f>
        <v>0</v>
      </c>
      <c r="J137" s="899">
        <f>[3]尖圭コ!J79</f>
        <v>0</v>
      </c>
      <c r="K137" s="899">
        <f>[3]尖圭コ!K79</f>
        <v>0</v>
      </c>
      <c r="L137" s="899">
        <f>[3]尖圭コ!L79</f>
        <v>0</v>
      </c>
      <c r="M137" s="899">
        <f>[3]尖圭コ!M79</f>
        <v>0</v>
      </c>
      <c r="N137" s="899">
        <f>[3]尖圭コ!N79</f>
        <v>0</v>
      </c>
      <c r="O137" s="899">
        <f>[3]尖圭コ!O79</f>
        <v>0</v>
      </c>
      <c r="P137" s="899">
        <f>[3]尖圭コ!P79</f>
        <v>0</v>
      </c>
      <c r="Q137" s="899">
        <f>[3]尖圭コ!Q79</f>
        <v>0</v>
      </c>
      <c r="R137" s="899">
        <f>[3]尖圭コ!R79</f>
        <v>0</v>
      </c>
      <c r="S137" s="899">
        <f>[3]尖圭コ!S79</f>
        <v>0</v>
      </c>
      <c r="V137" s="710"/>
      <c r="W137">
        <v>0</v>
      </c>
      <c r="X137" s="712">
        <f t="shared" si="47"/>
        <v>0</v>
      </c>
    </row>
    <row r="138" spans="2:24" ht="14.25" x14ac:dyDescent="0.15">
      <c r="B138" s="590" t="s">
        <v>88</v>
      </c>
      <c r="C138" s="899">
        <f>[3]尖圭コ!C80</f>
        <v>0</v>
      </c>
      <c r="D138" s="899">
        <f>[3]尖圭コ!D80</f>
        <v>0</v>
      </c>
      <c r="E138" s="899">
        <f>[3]尖圭コ!E80</f>
        <v>0</v>
      </c>
      <c r="F138" s="899">
        <f>[3]尖圭コ!F80</f>
        <v>0</v>
      </c>
      <c r="G138" s="899">
        <f>[3]尖圭コ!G80</f>
        <v>0</v>
      </c>
      <c r="H138" s="899">
        <f>[3]尖圭コ!H80</f>
        <v>0</v>
      </c>
      <c r="I138" s="899">
        <f>[3]尖圭コ!I80</f>
        <v>0</v>
      </c>
      <c r="J138" s="899">
        <f>[3]尖圭コ!J80</f>
        <v>0</v>
      </c>
      <c r="K138" s="899">
        <f>[3]尖圭コ!K80</f>
        <v>0</v>
      </c>
      <c r="L138" s="899">
        <f>[3]尖圭コ!L80</f>
        <v>0</v>
      </c>
      <c r="M138" s="899">
        <f>[3]尖圭コ!M80</f>
        <v>0</v>
      </c>
      <c r="N138" s="899">
        <f>[3]尖圭コ!N80</f>
        <v>0</v>
      </c>
      <c r="O138" s="899">
        <f>[3]尖圭コ!O80</f>
        <v>0</v>
      </c>
      <c r="P138" s="899">
        <f>[3]尖圭コ!P80</f>
        <v>0</v>
      </c>
      <c r="Q138" s="899">
        <f>[3]尖圭コ!Q80</f>
        <v>0</v>
      </c>
      <c r="R138" s="899">
        <f>[3]尖圭コ!R80</f>
        <v>0</v>
      </c>
      <c r="S138" s="899">
        <f>[3]尖圭コ!S80</f>
        <v>0</v>
      </c>
      <c r="V138" s="710"/>
      <c r="W138">
        <v>0</v>
      </c>
      <c r="X138" s="712">
        <f t="shared" si="47"/>
        <v>0</v>
      </c>
    </row>
    <row r="139" spans="2:24" ht="14.25" x14ac:dyDescent="0.15">
      <c r="B139" s="594" t="s">
        <v>89</v>
      </c>
      <c r="C139" s="899">
        <f>[3]尖圭コ!C81</f>
        <v>0</v>
      </c>
      <c r="D139" s="899">
        <f>[3]尖圭コ!D81</f>
        <v>0</v>
      </c>
      <c r="E139" s="899">
        <f>[3]尖圭コ!E81</f>
        <v>0</v>
      </c>
      <c r="F139" s="899">
        <f>[3]尖圭コ!F81</f>
        <v>0</v>
      </c>
      <c r="G139" s="899">
        <f>[3]尖圭コ!G81</f>
        <v>0</v>
      </c>
      <c r="H139" s="899">
        <f>[3]尖圭コ!H81</f>
        <v>0</v>
      </c>
      <c r="I139" s="899">
        <f>[3]尖圭コ!I81</f>
        <v>0</v>
      </c>
      <c r="J139" s="899">
        <f>[3]尖圭コ!J81</f>
        <v>0</v>
      </c>
      <c r="K139" s="899">
        <f>[3]尖圭コ!K81</f>
        <v>0</v>
      </c>
      <c r="L139" s="899">
        <f>[3]尖圭コ!L81</f>
        <v>0</v>
      </c>
      <c r="M139" s="899">
        <f>[3]尖圭コ!M81</f>
        <v>0</v>
      </c>
      <c r="N139" s="899">
        <f>[3]尖圭コ!N81</f>
        <v>0</v>
      </c>
      <c r="O139" s="899">
        <f>[3]尖圭コ!O81</f>
        <v>0</v>
      </c>
      <c r="P139" s="899">
        <f>[3]尖圭コ!P81</f>
        <v>0</v>
      </c>
      <c r="Q139" s="899">
        <f>[3]尖圭コ!Q81</f>
        <v>0</v>
      </c>
      <c r="R139" s="899">
        <f>[3]尖圭コ!R81</f>
        <v>0</v>
      </c>
      <c r="S139" s="899">
        <f>[3]尖圭コ!S81</f>
        <v>0</v>
      </c>
      <c r="V139" s="710"/>
      <c r="W139">
        <v>0</v>
      </c>
      <c r="X139" s="712">
        <f t="shared" si="47"/>
        <v>0</v>
      </c>
    </row>
    <row r="140" spans="2:24" ht="14.25" x14ac:dyDescent="0.15">
      <c r="B140" s="590" t="s">
        <v>90</v>
      </c>
      <c r="C140" s="899">
        <f>[3]尖圭コ!C82</f>
        <v>0</v>
      </c>
      <c r="D140" s="899">
        <f>[3]尖圭コ!D82</f>
        <v>0</v>
      </c>
      <c r="E140" s="899">
        <f>[3]尖圭コ!E82</f>
        <v>0</v>
      </c>
      <c r="F140" s="899">
        <f>[3]尖圭コ!F82</f>
        <v>0</v>
      </c>
      <c r="G140" s="899">
        <f>[3]尖圭コ!G82</f>
        <v>0</v>
      </c>
      <c r="H140" s="899">
        <f>[3]尖圭コ!H82</f>
        <v>0</v>
      </c>
      <c r="I140" s="899">
        <f>[3]尖圭コ!I82</f>
        <v>0</v>
      </c>
      <c r="J140" s="899">
        <f>[3]尖圭コ!J82</f>
        <v>0</v>
      </c>
      <c r="K140" s="899">
        <f>[3]尖圭コ!K82</f>
        <v>0</v>
      </c>
      <c r="L140" s="899">
        <f>[3]尖圭コ!L82</f>
        <v>0</v>
      </c>
      <c r="M140" s="899">
        <f>[3]尖圭コ!M82</f>
        <v>0</v>
      </c>
      <c r="N140" s="899">
        <f>[3]尖圭コ!N82</f>
        <v>0</v>
      </c>
      <c r="O140" s="899">
        <f>[3]尖圭コ!O82</f>
        <v>0</v>
      </c>
      <c r="P140" s="899">
        <f>[3]尖圭コ!P82</f>
        <v>0</v>
      </c>
      <c r="Q140" s="899">
        <f>[3]尖圭コ!Q82</f>
        <v>0</v>
      </c>
      <c r="R140" s="899">
        <f>[3]尖圭コ!R82</f>
        <v>0</v>
      </c>
      <c r="S140" s="899">
        <f>[3]尖圭コ!S82</f>
        <v>0</v>
      </c>
      <c r="V140" s="710"/>
      <c r="W140">
        <v>0</v>
      </c>
      <c r="X140" s="712">
        <f t="shared" si="47"/>
        <v>0</v>
      </c>
    </row>
    <row r="141" spans="2:24" ht="14.25" x14ac:dyDescent="0.15">
      <c r="B141" s="594" t="s">
        <v>91</v>
      </c>
      <c r="C141" s="899">
        <f>[3]尖圭コ!C83</f>
        <v>0</v>
      </c>
      <c r="D141" s="899">
        <f>[3]尖圭コ!D83</f>
        <v>0</v>
      </c>
      <c r="E141" s="899">
        <f>[3]尖圭コ!E83</f>
        <v>0</v>
      </c>
      <c r="F141" s="899">
        <f>[3]尖圭コ!F83</f>
        <v>0</v>
      </c>
      <c r="G141" s="899">
        <f>[3]尖圭コ!G83</f>
        <v>0</v>
      </c>
      <c r="H141" s="899">
        <f>[3]尖圭コ!H83</f>
        <v>0</v>
      </c>
      <c r="I141" s="899">
        <f>[3]尖圭コ!I83</f>
        <v>0</v>
      </c>
      <c r="J141" s="899">
        <f>[3]尖圭コ!J83</f>
        <v>0</v>
      </c>
      <c r="K141" s="899">
        <f>[3]尖圭コ!K83</f>
        <v>0</v>
      </c>
      <c r="L141" s="899">
        <f>[3]尖圭コ!L83</f>
        <v>0</v>
      </c>
      <c r="M141" s="899">
        <f>[3]尖圭コ!M83</f>
        <v>0</v>
      </c>
      <c r="N141" s="899">
        <f>[3]尖圭コ!N83</f>
        <v>0</v>
      </c>
      <c r="O141" s="899">
        <f>[3]尖圭コ!O83</f>
        <v>0</v>
      </c>
      <c r="P141" s="899">
        <f>[3]尖圭コ!P83</f>
        <v>0</v>
      </c>
      <c r="Q141" s="899">
        <f>[3]尖圭コ!Q83</f>
        <v>0</v>
      </c>
      <c r="R141" s="899">
        <f>[3]尖圭コ!R83</f>
        <v>0</v>
      </c>
      <c r="S141" s="899">
        <f>[3]尖圭コ!S83</f>
        <v>0</v>
      </c>
      <c r="V141" s="710"/>
      <c r="W141">
        <v>0</v>
      </c>
      <c r="X141" s="712">
        <f t="shared" si="47"/>
        <v>0</v>
      </c>
    </row>
    <row r="142" spans="2:24" ht="14.25" x14ac:dyDescent="0.15">
      <c r="B142" s="590" t="s">
        <v>92</v>
      </c>
      <c r="C142" s="899">
        <f>[3]尖圭コ!C84</f>
        <v>0</v>
      </c>
      <c r="D142" s="899">
        <f>[3]尖圭コ!D84</f>
        <v>0</v>
      </c>
      <c r="E142" s="899">
        <f>[3]尖圭コ!E84</f>
        <v>0</v>
      </c>
      <c r="F142" s="899">
        <f>[3]尖圭コ!F84</f>
        <v>0</v>
      </c>
      <c r="G142" s="899">
        <f>[3]尖圭コ!G84</f>
        <v>0</v>
      </c>
      <c r="H142" s="899">
        <f>[3]尖圭コ!H84</f>
        <v>0</v>
      </c>
      <c r="I142" s="899">
        <f>[3]尖圭コ!I84</f>
        <v>0</v>
      </c>
      <c r="J142" s="899">
        <f>[3]尖圭コ!J84</f>
        <v>0</v>
      </c>
      <c r="K142" s="899">
        <f>[3]尖圭コ!K84</f>
        <v>0</v>
      </c>
      <c r="L142" s="899">
        <f>[3]尖圭コ!L84</f>
        <v>0</v>
      </c>
      <c r="M142" s="899">
        <f>[3]尖圭コ!M84</f>
        <v>0</v>
      </c>
      <c r="N142" s="899">
        <f>[3]尖圭コ!N84</f>
        <v>0</v>
      </c>
      <c r="O142" s="899">
        <f>[3]尖圭コ!O84</f>
        <v>0</v>
      </c>
      <c r="P142" s="899">
        <f>[3]尖圭コ!P84</f>
        <v>0</v>
      </c>
      <c r="Q142" s="899">
        <f>[3]尖圭コ!Q84</f>
        <v>0</v>
      </c>
      <c r="R142" s="899">
        <f>[3]尖圭コ!R84</f>
        <v>0</v>
      </c>
      <c r="S142" s="899">
        <f>[3]尖圭コ!S84</f>
        <v>0</v>
      </c>
      <c r="V142" s="710"/>
      <c r="W142">
        <v>0</v>
      </c>
      <c r="X142" s="712">
        <f t="shared" si="47"/>
        <v>0</v>
      </c>
    </row>
    <row r="143" spans="2:24" ht="15" thickBot="1" x14ac:dyDescent="0.2">
      <c r="B143" s="594" t="s">
        <v>93</v>
      </c>
      <c r="C143" s="899">
        <f>[3]尖圭コ!C85</f>
        <v>0</v>
      </c>
      <c r="D143" s="899">
        <f>[3]尖圭コ!D85</f>
        <v>0</v>
      </c>
      <c r="E143" s="899">
        <f>[3]尖圭コ!E85</f>
        <v>0</v>
      </c>
      <c r="F143" s="899">
        <f>[3]尖圭コ!F85</f>
        <v>0</v>
      </c>
      <c r="G143" s="899">
        <f>[3]尖圭コ!G85</f>
        <v>0</v>
      </c>
      <c r="H143" s="899">
        <f>[3]尖圭コ!H85</f>
        <v>0</v>
      </c>
      <c r="I143" s="899">
        <f>[3]尖圭コ!I85</f>
        <v>0</v>
      </c>
      <c r="J143" s="899">
        <f>[3]尖圭コ!J85</f>
        <v>0</v>
      </c>
      <c r="K143" s="899">
        <f>[3]尖圭コ!K85</f>
        <v>0</v>
      </c>
      <c r="L143" s="899">
        <f>[3]尖圭コ!L85</f>
        <v>0</v>
      </c>
      <c r="M143" s="899">
        <f>[3]尖圭コ!M85</f>
        <v>0</v>
      </c>
      <c r="N143" s="899">
        <f>[3]尖圭コ!N85</f>
        <v>0</v>
      </c>
      <c r="O143" s="899">
        <f>[3]尖圭コ!O85</f>
        <v>0</v>
      </c>
      <c r="P143" s="899">
        <f>[3]尖圭コ!P85</f>
        <v>0</v>
      </c>
      <c r="Q143" s="899">
        <f>[3]尖圭コ!Q85</f>
        <v>0</v>
      </c>
      <c r="R143" s="899">
        <f>[3]尖圭コ!R85</f>
        <v>0</v>
      </c>
      <c r="S143" s="899">
        <f>[3]尖圭コ!S85</f>
        <v>0</v>
      </c>
      <c r="V143" s="711"/>
      <c r="W143">
        <v>0</v>
      </c>
      <c r="X143" s="712">
        <f t="shared" si="47"/>
        <v>0</v>
      </c>
    </row>
    <row r="144" spans="2:24" ht="15" thickBot="1" x14ac:dyDescent="0.2">
      <c r="B144" s="163" t="s">
        <v>39</v>
      </c>
      <c r="C144" s="778">
        <f t="shared" ref="C144" si="48">SUM(C132:C143)</f>
        <v>2.36</v>
      </c>
      <c r="D144" s="899">
        <f>[3]尖圭コ!D86</f>
        <v>0</v>
      </c>
      <c r="E144" s="899">
        <f>[3]尖圭コ!E86</f>
        <v>0</v>
      </c>
      <c r="F144" s="899">
        <f>[3]尖圭コ!F86</f>
        <v>0</v>
      </c>
      <c r="G144" s="899">
        <f>[3]尖圭コ!G86</f>
        <v>0</v>
      </c>
      <c r="H144" s="899">
        <f>[3]尖圭コ!H86</f>
        <v>0.11</v>
      </c>
      <c r="I144" s="899">
        <f>[3]尖圭コ!I86</f>
        <v>0.44000000000000006</v>
      </c>
      <c r="J144" s="899">
        <f>[3]尖圭コ!J86</f>
        <v>0.38</v>
      </c>
      <c r="K144" s="899">
        <f>[3]尖圭コ!K86</f>
        <v>0.3</v>
      </c>
      <c r="L144" s="899">
        <f>[3]尖圭コ!L86</f>
        <v>0.22</v>
      </c>
      <c r="M144" s="899">
        <f>[3]尖圭コ!M86</f>
        <v>0.21</v>
      </c>
      <c r="N144" s="899">
        <f>[3]尖圭コ!N86</f>
        <v>0.21999999999999997</v>
      </c>
      <c r="O144" s="899">
        <f>[3]尖圭コ!O86</f>
        <v>0.18000000000000002</v>
      </c>
      <c r="P144" s="899">
        <f>[3]尖圭コ!P86</f>
        <v>0.11</v>
      </c>
      <c r="Q144" s="899">
        <f>[3]尖圭コ!Q86</f>
        <v>0.12000000000000001</v>
      </c>
      <c r="R144" s="899">
        <f>[3]尖圭コ!R86</f>
        <v>0.05</v>
      </c>
      <c r="S144" s="899">
        <f>[3]尖圭コ!S86</f>
        <v>7.9999999999999988E-2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4.6610169491525424E-2</v>
      </c>
      <c r="I145" s="603">
        <f>I144/C144</f>
        <v>0.18644067796610173</v>
      </c>
      <c r="J145" s="603">
        <f>J144/C144</f>
        <v>0.16101694915254239</v>
      </c>
      <c r="K145" s="603">
        <f>K144/C144</f>
        <v>0.1271186440677966</v>
      </c>
      <c r="L145" s="603">
        <f>L144/C144</f>
        <v>9.3220338983050849E-2</v>
      </c>
      <c r="M145" s="603">
        <f>M144/C144</f>
        <v>8.8983050847457626E-2</v>
      </c>
      <c r="N145" s="603">
        <f>N144/C144</f>
        <v>9.3220338983050835E-2</v>
      </c>
      <c r="O145" s="603">
        <f>O144/C144</f>
        <v>7.6271186440677985E-2</v>
      </c>
      <c r="P145" s="603">
        <f>P144/C144</f>
        <v>4.6610169491525424E-2</v>
      </c>
      <c r="Q145" s="603">
        <f>Q144/C144</f>
        <v>5.0847457627118647E-2</v>
      </c>
      <c r="R145" s="603">
        <f>R144/C144</f>
        <v>2.1186440677966104E-2</v>
      </c>
      <c r="S145" s="604">
        <f>S144/C144</f>
        <v>3.3898305084745763E-2</v>
      </c>
    </row>
    <row r="147" spans="2:23" ht="18.75" x14ac:dyDescent="0.2">
      <c r="B147" s="98" t="str">
        <f>B130</f>
        <v>令和8年　</v>
      </c>
      <c r="C147" s="542" t="s">
        <v>312</v>
      </c>
    </row>
    <row r="148" spans="2:23" ht="48" x14ac:dyDescent="0.15">
      <c r="B148" s="907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.25" x14ac:dyDescent="0.15">
      <c r="B149" s="908" t="s">
        <v>82</v>
      </c>
      <c r="C149" s="875">
        <f>SUM(D149:S149)</f>
        <v>320</v>
      </c>
      <c r="D149" s="875">
        <f>[3]尖圭コ!D4</f>
        <v>0</v>
      </c>
      <c r="E149" s="875">
        <f>[3]尖圭コ!E4</f>
        <v>0</v>
      </c>
      <c r="F149" s="875">
        <f>[3]尖圭コ!F4</f>
        <v>0</v>
      </c>
      <c r="G149" s="875">
        <f>[3]尖圭コ!G4</f>
        <v>0</v>
      </c>
      <c r="H149" s="875">
        <f>[3]尖圭コ!H4</f>
        <v>6</v>
      </c>
      <c r="I149" s="875">
        <f>[3]尖圭コ!I4</f>
        <v>45</v>
      </c>
      <c r="J149" s="875">
        <f>[3]尖圭コ!J4</f>
        <v>44</v>
      </c>
      <c r="K149" s="875">
        <f>[3]尖圭コ!K4</f>
        <v>41</v>
      </c>
      <c r="L149" s="875">
        <f>[3]尖圭コ!L4</f>
        <v>35</v>
      </c>
      <c r="M149" s="875">
        <f>[3]尖圭コ!M4</f>
        <v>41</v>
      </c>
      <c r="N149" s="875">
        <f>[3]尖圭コ!N4</f>
        <v>30</v>
      </c>
      <c r="O149" s="875">
        <f>[3]尖圭コ!O4</f>
        <v>30</v>
      </c>
      <c r="P149" s="875">
        <f>[3]尖圭コ!P4</f>
        <v>16</v>
      </c>
      <c r="Q149" s="875">
        <f>[3]尖圭コ!Q4</f>
        <v>12</v>
      </c>
      <c r="R149" s="875">
        <f>[3]尖圭コ!R4</f>
        <v>7</v>
      </c>
      <c r="S149" s="875">
        <f>[3]尖圭コ!S4</f>
        <v>13</v>
      </c>
      <c r="V149">
        <f>'保健所別（令和8年）'!$D$133</f>
        <v>320</v>
      </c>
      <c r="W149">
        <f>C149-V149</f>
        <v>0</v>
      </c>
    </row>
    <row r="150" spans="2:23" ht="14.25" x14ac:dyDescent="0.15">
      <c r="B150" s="908" t="s">
        <v>83</v>
      </c>
      <c r="C150" s="875">
        <f t="shared" ref="C150:C160" si="49">SUM(D150:S150)</f>
        <v>313</v>
      </c>
      <c r="D150" s="875">
        <f>[3]尖圭コ!D5</f>
        <v>0</v>
      </c>
      <c r="E150" s="875">
        <f>[3]尖圭コ!E5</f>
        <v>1</v>
      </c>
      <c r="F150" s="875">
        <f>[3]尖圭コ!F5</f>
        <v>0</v>
      </c>
      <c r="G150" s="875">
        <f>[3]尖圭コ!G5</f>
        <v>0</v>
      </c>
      <c r="H150" s="875">
        <f>[3]尖圭コ!H5</f>
        <v>7</v>
      </c>
      <c r="I150" s="875">
        <f>[3]尖圭コ!I5</f>
        <v>32</v>
      </c>
      <c r="J150" s="875">
        <f>[3]尖圭コ!J5</f>
        <v>39</v>
      </c>
      <c r="K150" s="875">
        <f>[3]尖圭コ!K5</f>
        <v>46</v>
      </c>
      <c r="L150" s="875">
        <f>[3]尖圭コ!L5</f>
        <v>38</v>
      </c>
      <c r="M150" s="875">
        <f>[3]尖圭コ!M5</f>
        <v>29</v>
      </c>
      <c r="N150" s="875">
        <f>[3]尖圭コ!N5</f>
        <v>28</v>
      </c>
      <c r="O150" s="875">
        <f>[3]尖圭コ!O5</f>
        <v>30</v>
      </c>
      <c r="P150" s="875">
        <f>[3]尖圭コ!P5</f>
        <v>22</v>
      </c>
      <c r="Q150" s="875">
        <f>[3]尖圭コ!Q5</f>
        <v>24</v>
      </c>
      <c r="R150" s="875">
        <f>[3]尖圭コ!R5</f>
        <v>5</v>
      </c>
      <c r="S150" s="875">
        <f>[3]尖圭コ!S5</f>
        <v>12</v>
      </c>
      <c r="V150">
        <f>'保健所別（令和8年）'!$E$133</f>
        <v>313</v>
      </c>
      <c r="W150">
        <f t="shared" ref="W150:W161" si="50">C150-V150</f>
        <v>0</v>
      </c>
    </row>
    <row r="151" spans="2:23" ht="14.25" x14ac:dyDescent="0.15">
      <c r="B151" s="908" t="s">
        <v>84</v>
      </c>
      <c r="C151" s="875">
        <f t="shared" si="49"/>
        <v>316</v>
      </c>
      <c r="D151" s="875">
        <f>[3]尖圭コ!D6</f>
        <v>0</v>
      </c>
      <c r="E151" s="875">
        <f>[3]尖圭コ!E6</f>
        <v>0</v>
      </c>
      <c r="F151" s="875">
        <f>[3]尖圭コ!F6</f>
        <v>0</v>
      </c>
      <c r="G151" s="875">
        <f>[3]尖圭コ!G6</f>
        <v>0</v>
      </c>
      <c r="H151" s="875">
        <f>[3]尖圭コ!H6</f>
        <v>8</v>
      </c>
      <c r="I151" s="875">
        <f>[3]尖圭コ!I6</f>
        <v>41</v>
      </c>
      <c r="J151" s="875">
        <f>[3]尖圭コ!J6</f>
        <v>45</v>
      </c>
      <c r="K151" s="875">
        <f>[3]尖圭コ!K6</f>
        <v>41</v>
      </c>
      <c r="L151" s="875">
        <f>[3]尖圭コ!L6</f>
        <v>33</v>
      </c>
      <c r="M151" s="875">
        <f>[3]尖圭コ!M6</f>
        <v>25</v>
      </c>
      <c r="N151" s="875">
        <f>[3]尖圭コ!N6</f>
        <v>30</v>
      </c>
      <c r="O151" s="875">
        <f>[3]尖圭コ!O6</f>
        <v>27</v>
      </c>
      <c r="P151" s="875">
        <f>[3]尖圭コ!P6</f>
        <v>13</v>
      </c>
      <c r="Q151" s="875">
        <f>[3]尖圭コ!Q6</f>
        <v>25</v>
      </c>
      <c r="R151" s="875">
        <f>[3]尖圭コ!R6</f>
        <v>6</v>
      </c>
      <c r="S151" s="875">
        <f>[3]尖圭コ!S6</f>
        <v>22</v>
      </c>
      <c r="V151">
        <f>'保健所別（令和8年）'!$F$133</f>
        <v>316</v>
      </c>
      <c r="W151">
        <f t="shared" si="50"/>
        <v>0</v>
      </c>
    </row>
    <row r="152" spans="2:23" ht="14.25" x14ac:dyDescent="0.15">
      <c r="B152" s="908" t="s">
        <v>85</v>
      </c>
      <c r="C152" s="875">
        <f t="shared" si="49"/>
        <v>322</v>
      </c>
      <c r="D152" s="875">
        <f>[3]尖圭コ!D7</f>
        <v>0</v>
      </c>
      <c r="E152" s="875">
        <f>[3]尖圭コ!E7</f>
        <v>0</v>
      </c>
      <c r="F152" s="875">
        <f>[3]尖圭コ!F7</f>
        <v>1</v>
      </c>
      <c r="G152" s="875">
        <f>[3]尖圭コ!G7</f>
        <v>0</v>
      </c>
      <c r="H152" s="875">
        <f>[3]尖圭コ!H7</f>
        <v>6</v>
      </c>
      <c r="I152" s="875">
        <f>[3]尖圭コ!I7</f>
        <v>35</v>
      </c>
      <c r="J152" s="875">
        <f>[3]尖圭コ!J7</f>
        <v>40</v>
      </c>
      <c r="K152" s="875">
        <f>[3]尖圭コ!K7</f>
        <v>43</v>
      </c>
      <c r="L152" s="875">
        <f>[3]尖圭コ!L7</f>
        <v>39</v>
      </c>
      <c r="M152" s="875">
        <f>[3]尖圭コ!M7</f>
        <v>40</v>
      </c>
      <c r="N152" s="875">
        <f>[3]尖圭コ!N7</f>
        <v>39</v>
      </c>
      <c r="O152" s="875">
        <f>[3]尖圭コ!O7</f>
        <v>25</v>
      </c>
      <c r="P152" s="875">
        <f>[3]尖圭コ!P7</f>
        <v>16</v>
      </c>
      <c r="Q152" s="875">
        <f>[3]尖圭コ!Q7</f>
        <v>22</v>
      </c>
      <c r="R152" s="875">
        <f>[3]尖圭コ!R7</f>
        <v>6</v>
      </c>
      <c r="S152" s="875">
        <f>[3]尖圭コ!S7</f>
        <v>10</v>
      </c>
      <c r="V152">
        <f>'保健所別（令和8年）'!$G$133</f>
        <v>322</v>
      </c>
      <c r="W152">
        <f t="shared" si="50"/>
        <v>0</v>
      </c>
    </row>
    <row r="153" spans="2:23" ht="14.25" x14ac:dyDescent="0.15">
      <c r="B153" s="908" t="s">
        <v>86</v>
      </c>
      <c r="C153" s="875">
        <f t="shared" si="49"/>
        <v>328</v>
      </c>
      <c r="D153" s="875">
        <f>[3]尖圭コ!D8</f>
        <v>0</v>
      </c>
      <c r="E153" s="875">
        <f>[3]尖圭コ!E8</f>
        <v>0</v>
      </c>
      <c r="F153" s="875">
        <f>[3]尖圭コ!F8</f>
        <v>0</v>
      </c>
      <c r="G153" s="875">
        <f>[3]尖圭コ!G8</f>
        <v>0</v>
      </c>
      <c r="H153" s="875">
        <f>[3]尖圭コ!H8</f>
        <v>4</v>
      </c>
      <c r="I153" s="875">
        <f>[3]尖圭コ!I8</f>
        <v>46</v>
      </c>
      <c r="J153" s="875">
        <f>[3]尖圭コ!J8</f>
        <v>57</v>
      </c>
      <c r="K153" s="875">
        <f>[3]尖圭コ!K8</f>
        <v>44</v>
      </c>
      <c r="L153" s="875">
        <f>[3]尖圭コ!L8</f>
        <v>22</v>
      </c>
      <c r="M153" s="875">
        <f>[3]尖圭コ!M8</f>
        <v>24</v>
      </c>
      <c r="N153" s="875">
        <f>[3]尖圭コ!N8</f>
        <v>42</v>
      </c>
      <c r="O153" s="875">
        <f>[3]尖圭コ!O8</f>
        <v>34</v>
      </c>
      <c r="P153" s="875">
        <f>[3]尖圭コ!P8</f>
        <v>26</v>
      </c>
      <c r="Q153" s="875">
        <f>[3]尖圭コ!Q8</f>
        <v>16</v>
      </c>
      <c r="R153" s="875">
        <f>[3]尖圭コ!R8</f>
        <v>6</v>
      </c>
      <c r="S153" s="875">
        <f>[3]尖圭コ!S8</f>
        <v>7</v>
      </c>
      <c r="V153">
        <f>'保健所別（令和8年）'!$H$133</f>
        <v>328</v>
      </c>
      <c r="W153">
        <f t="shared" si="50"/>
        <v>0</v>
      </c>
    </row>
    <row r="154" spans="2:23" ht="14.25" x14ac:dyDescent="0.15">
      <c r="B154" s="908" t="s">
        <v>87</v>
      </c>
      <c r="C154" s="875">
        <f t="shared" si="49"/>
        <v>0</v>
      </c>
      <c r="D154" s="875">
        <f>[3]尖圭コ!D9</f>
        <v>0</v>
      </c>
      <c r="E154" s="875">
        <f>[3]尖圭コ!E9</f>
        <v>0</v>
      </c>
      <c r="F154" s="875">
        <f>[3]尖圭コ!F9</f>
        <v>0</v>
      </c>
      <c r="G154" s="875">
        <f>[3]尖圭コ!G9</f>
        <v>0</v>
      </c>
      <c r="H154" s="875">
        <f>[3]尖圭コ!H9</f>
        <v>0</v>
      </c>
      <c r="I154" s="875">
        <f>[3]尖圭コ!I9</f>
        <v>0</v>
      </c>
      <c r="J154" s="875">
        <f>[3]尖圭コ!J9</f>
        <v>0</v>
      </c>
      <c r="K154" s="875">
        <f>[3]尖圭コ!K9</f>
        <v>0</v>
      </c>
      <c r="L154" s="875">
        <f>[3]尖圭コ!L9</f>
        <v>0</v>
      </c>
      <c r="M154" s="875">
        <f>[3]尖圭コ!M9</f>
        <v>0</v>
      </c>
      <c r="N154" s="875">
        <f>[3]尖圭コ!N9</f>
        <v>0</v>
      </c>
      <c r="O154" s="875">
        <f>[3]尖圭コ!O9</f>
        <v>0</v>
      </c>
      <c r="P154" s="875">
        <f>[3]尖圭コ!P9</f>
        <v>0</v>
      </c>
      <c r="Q154" s="875">
        <f>[3]尖圭コ!Q9</f>
        <v>0</v>
      </c>
      <c r="R154" s="875">
        <f>[3]尖圭コ!R9</f>
        <v>0</v>
      </c>
      <c r="S154" s="875">
        <f>[3]尖圭コ!S9</f>
        <v>0</v>
      </c>
      <c r="V154">
        <f>'保健所別（令和8年）'!$I$133</f>
        <v>0</v>
      </c>
      <c r="W154">
        <f t="shared" si="50"/>
        <v>0</v>
      </c>
    </row>
    <row r="155" spans="2:23" ht="14.25" x14ac:dyDescent="0.15">
      <c r="B155" s="908" t="s">
        <v>88</v>
      </c>
      <c r="C155" s="875">
        <f t="shared" si="49"/>
        <v>0</v>
      </c>
      <c r="D155" s="875">
        <f>[3]尖圭コ!D10</f>
        <v>0</v>
      </c>
      <c r="E155" s="875">
        <f>[3]尖圭コ!E10</f>
        <v>0</v>
      </c>
      <c r="F155" s="875">
        <f>[3]尖圭コ!F10</f>
        <v>0</v>
      </c>
      <c r="G155" s="875">
        <f>[3]尖圭コ!G10</f>
        <v>0</v>
      </c>
      <c r="H155" s="875">
        <f>[3]尖圭コ!H10</f>
        <v>0</v>
      </c>
      <c r="I155" s="875">
        <f>[3]尖圭コ!I10</f>
        <v>0</v>
      </c>
      <c r="J155" s="875">
        <f>[3]尖圭コ!J10</f>
        <v>0</v>
      </c>
      <c r="K155" s="875">
        <f>[3]尖圭コ!K10</f>
        <v>0</v>
      </c>
      <c r="L155" s="875">
        <f>[3]尖圭コ!L10</f>
        <v>0</v>
      </c>
      <c r="M155" s="875">
        <f>[3]尖圭コ!M10</f>
        <v>0</v>
      </c>
      <c r="N155" s="875">
        <f>[3]尖圭コ!N10</f>
        <v>0</v>
      </c>
      <c r="O155" s="875">
        <f>[3]尖圭コ!O10</f>
        <v>0</v>
      </c>
      <c r="P155" s="875">
        <f>[3]尖圭コ!P10</f>
        <v>0</v>
      </c>
      <c r="Q155" s="875">
        <f>[3]尖圭コ!Q10</f>
        <v>0</v>
      </c>
      <c r="R155" s="875">
        <f>[3]尖圭コ!R10</f>
        <v>0</v>
      </c>
      <c r="S155" s="875">
        <f>[3]尖圭コ!S10</f>
        <v>0</v>
      </c>
      <c r="V155">
        <f>'保健所別（令和8年）'!$J$133</f>
        <v>0</v>
      </c>
      <c r="W155">
        <f t="shared" si="50"/>
        <v>0</v>
      </c>
    </row>
    <row r="156" spans="2:23" ht="14.25" x14ac:dyDescent="0.15">
      <c r="B156" s="908" t="s">
        <v>89</v>
      </c>
      <c r="C156" s="875">
        <f t="shared" si="49"/>
        <v>0</v>
      </c>
      <c r="D156" s="875">
        <f>[3]尖圭コ!D11</f>
        <v>0</v>
      </c>
      <c r="E156" s="875">
        <f>[3]尖圭コ!E11</f>
        <v>0</v>
      </c>
      <c r="F156" s="875">
        <f>[3]尖圭コ!F11</f>
        <v>0</v>
      </c>
      <c r="G156" s="875">
        <f>[3]尖圭コ!G11</f>
        <v>0</v>
      </c>
      <c r="H156" s="875">
        <f>[3]尖圭コ!H11</f>
        <v>0</v>
      </c>
      <c r="I156" s="875">
        <f>[3]尖圭コ!I11</f>
        <v>0</v>
      </c>
      <c r="J156" s="875">
        <f>[3]尖圭コ!J11</f>
        <v>0</v>
      </c>
      <c r="K156" s="875">
        <f>[3]尖圭コ!K11</f>
        <v>0</v>
      </c>
      <c r="L156" s="875">
        <f>[3]尖圭コ!L11</f>
        <v>0</v>
      </c>
      <c r="M156" s="875">
        <f>[3]尖圭コ!M11</f>
        <v>0</v>
      </c>
      <c r="N156" s="875">
        <f>[3]尖圭コ!N11</f>
        <v>0</v>
      </c>
      <c r="O156" s="875">
        <f>[3]尖圭コ!O11</f>
        <v>0</v>
      </c>
      <c r="P156" s="875">
        <f>[3]尖圭コ!P11</f>
        <v>0</v>
      </c>
      <c r="Q156" s="875">
        <f>[3]尖圭コ!Q11</f>
        <v>0</v>
      </c>
      <c r="R156" s="875">
        <f>[3]尖圭コ!R11</f>
        <v>0</v>
      </c>
      <c r="S156" s="875">
        <f>[3]尖圭コ!S11</f>
        <v>0</v>
      </c>
      <c r="V156">
        <f>'保健所別（令和8年）'!$K$133</f>
        <v>0</v>
      </c>
      <c r="W156">
        <f t="shared" si="50"/>
        <v>0</v>
      </c>
    </row>
    <row r="157" spans="2:23" ht="14.25" x14ac:dyDescent="0.15">
      <c r="B157" s="908" t="s">
        <v>90</v>
      </c>
      <c r="C157" s="875">
        <f t="shared" si="49"/>
        <v>0</v>
      </c>
      <c r="D157" s="875">
        <f>[3]尖圭コ!D12</f>
        <v>0</v>
      </c>
      <c r="E157" s="875">
        <f>[3]尖圭コ!E12</f>
        <v>0</v>
      </c>
      <c r="F157" s="875">
        <f>[3]尖圭コ!F12</f>
        <v>0</v>
      </c>
      <c r="G157" s="875">
        <f>[3]尖圭コ!G12</f>
        <v>0</v>
      </c>
      <c r="H157" s="875">
        <f>[3]尖圭コ!H12</f>
        <v>0</v>
      </c>
      <c r="I157" s="875">
        <f>[3]尖圭コ!I12</f>
        <v>0</v>
      </c>
      <c r="J157" s="875">
        <f>[3]尖圭コ!J12</f>
        <v>0</v>
      </c>
      <c r="K157" s="875">
        <f>[3]尖圭コ!K12</f>
        <v>0</v>
      </c>
      <c r="L157" s="875">
        <f>[3]尖圭コ!L12</f>
        <v>0</v>
      </c>
      <c r="M157" s="875">
        <f>[3]尖圭コ!M12</f>
        <v>0</v>
      </c>
      <c r="N157" s="875">
        <f>[3]尖圭コ!N12</f>
        <v>0</v>
      </c>
      <c r="O157" s="875">
        <f>[3]尖圭コ!O12</f>
        <v>0</v>
      </c>
      <c r="P157" s="875">
        <f>[3]尖圭コ!P12</f>
        <v>0</v>
      </c>
      <c r="Q157" s="875">
        <f>[3]尖圭コ!Q12</f>
        <v>0</v>
      </c>
      <c r="R157" s="875">
        <f>[3]尖圭コ!R12</f>
        <v>0</v>
      </c>
      <c r="S157" s="875">
        <f>[3]尖圭コ!S12</f>
        <v>0</v>
      </c>
      <c r="V157">
        <f>'保健所別（令和8年）'!$L$133</f>
        <v>0</v>
      </c>
      <c r="W157">
        <f t="shared" si="50"/>
        <v>0</v>
      </c>
    </row>
    <row r="158" spans="2:23" ht="14.25" x14ac:dyDescent="0.15">
      <c r="B158" s="908" t="s">
        <v>91</v>
      </c>
      <c r="C158" s="875">
        <f t="shared" si="49"/>
        <v>0</v>
      </c>
      <c r="D158" s="875">
        <f>[3]尖圭コ!D13</f>
        <v>0</v>
      </c>
      <c r="E158" s="875">
        <f>[3]尖圭コ!E13</f>
        <v>0</v>
      </c>
      <c r="F158" s="875">
        <f>[3]尖圭コ!F13</f>
        <v>0</v>
      </c>
      <c r="G158" s="875">
        <f>[3]尖圭コ!G13</f>
        <v>0</v>
      </c>
      <c r="H158" s="875">
        <f>[3]尖圭コ!H13</f>
        <v>0</v>
      </c>
      <c r="I158" s="875">
        <f>[3]尖圭コ!I13</f>
        <v>0</v>
      </c>
      <c r="J158" s="875">
        <f>[3]尖圭コ!J13</f>
        <v>0</v>
      </c>
      <c r="K158" s="875">
        <f>[3]尖圭コ!K13</f>
        <v>0</v>
      </c>
      <c r="L158" s="875">
        <f>[3]尖圭コ!L13</f>
        <v>0</v>
      </c>
      <c r="M158" s="875">
        <f>[3]尖圭コ!M13</f>
        <v>0</v>
      </c>
      <c r="N158" s="875">
        <f>[3]尖圭コ!N13</f>
        <v>0</v>
      </c>
      <c r="O158" s="875">
        <f>[3]尖圭コ!O13</f>
        <v>0</v>
      </c>
      <c r="P158" s="875">
        <f>[3]尖圭コ!P13</f>
        <v>0</v>
      </c>
      <c r="Q158" s="875">
        <f>[3]尖圭コ!Q13</f>
        <v>0</v>
      </c>
      <c r="R158" s="875">
        <f>[3]尖圭コ!R13</f>
        <v>0</v>
      </c>
      <c r="S158" s="875">
        <f>[3]尖圭コ!S13</f>
        <v>0</v>
      </c>
      <c r="V158">
        <f>'保健所別（令和8年）'!$M$133</f>
        <v>0</v>
      </c>
      <c r="W158">
        <f t="shared" si="50"/>
        <v>0</v>
      </c>
    </row>
    <row r="159" spans="2:23" ht="14.25" x14ac:dyDescent="0.15">
      <c r="B159" s="908" t="s">
        <v>92</v>
      </c>
      <c r="C159" s="875">
        <f t="shared" si="49"/>
        <v>0</v>
      </c>
      <c r="D159" s="875">
        <f>[3]尖圭コ!D14</f>
        <v>0</v>
      </c>
      <c r="E159" s="875">
        <f>[3]尖圭コ!E14</f>
        <v>0</v>
      </c>
      <c r="F159" s="875">
        <f>[3]尖圭コ!F14</f>
        <v>0</v>
      </c>
      <c r="G159" s="875">
        <f>[3]尖圭コ!G14</f>
        <v>0</v>
      </c>
      <c r="H159" s="875">
        <f>[3]尖圭コ!H14</f>
        <v>0</v>
      </c>
      <c r="I159" s="875">
        <f>[3]尖圭コ!I14</f>
        <v>0</v>
      </c>
      <c r="J159" s="875">
        <f>[3]尖圭コ!J14</f>
        <v>0</v>
      </c>
      <c r="K159" s="875">
        <f>[3]尖圭コ!K14</f>
        <v>0</v>
      </c>
      <c r="L159" s="875">
        <f>[3]尖圭コ!L14</f>
        <v>0</v>
      </c>
      <c r="M159" s="875">
        <f>[3]尖圭コ!M14</f>
        <v>0</v>
      </c>
      <c r="N159" s="875">
        <f>[3]尖圭コ!N14</f>
        <v>0</v>
      </c>
      <c r="O159" s="875">
        <f>[3]尖圭コ!O14</f>
        <v>0</v>
      </c>
      <c r="P159" s="875">
        <f>[3]尖圭コ!P14</f>
        <v>0</v>
      </c>
      <c r="Q159" s="875">
        <f>[3]尖圭コ!Q14</f>
        <v>0</v>
      </c>
      <c r="R159" s="875">
        <f>[3]尖圭コ!R14</f>
        <v>0</v>
      </c>
      <c r="S159" s="875">
        <f>[3]尖圭コ!S14</f>
        <v>0</v>
      </c>
      <c r="V159">
        <f>'保健所別（令和8年）'!$N$133</f>
        <v>0</v>
      </c>
      <c r="W159">
        <f t="shared" si="50"/>
        <v>0</v>
      </c>
    </row>
    <row r="160" spans="2:23" ht="14.25" x14ac:dyDescent="0.15">
      <c r="B160" s="908" t="s">
        <v>93</v>
      </c>
      <c r="C160" s="875">
        <f t="shared" si="49"/>
        <v>0</v>
      </c>
      <c r="D160" s="875">
        <f>[3]尖圭コ!D15</f>
        <v>0</v>
      </c>
      <c r="E160" s="875">
        <f>[3]尖圭コ!E15</f>
        <v>0</v>
      </c>
      <c r="F160" s="875">
        <f>[3]尖圭コ!F15</f>
        <v>0</v>
      </c>
      <c r="G160" s="875">
        <f>[3]尖圭コ!G15</f>
        <v>0</v>
      </c>
      <c r="H160" s="875">
        <f>[3]尖圭コ!H15</f>
        <v>0</v>
      </c>
      <c r="I160" s="875">
        <f>[3]尖圭コ!I15</f>
        <v>0</v>
      </c>
      <c r="J160" s="875">
        <f>[3]尖圭コ!J15</f>
        <v>0</v>
      </c>
      <c r="K160" s="875">
        <f>[3]尖圭コ!K15</f>
        <v>0</v>
      </c>
      <c r="L160" s="875">
        <f>[3]尖圭コ!L15</f>
        <v>0</v>
      </c>
      <c r="M160" s="875">
        <f>[3]尖圭コ!M15</f>
        <v>0</v>
      </c>
      <c r="N160" s="875">
        <f>[3]尖圭コ!N15</f>
        <v>0</v>
      </c>
      <c r="O160" s="875">
        <f>[3]尖圭コ!O15</f>
        <v>0</v>
      </c>
      <c r="P160" s="875">
        <f>[3]尖圭コ!P15</f>
        <v>0</v>
      </c>
      <c r="Q160" s="875">
        <f>[3]尖圭コ!Q15</f>
        <v>0</v>
      </c>
      <c r="R160" s="875">
        <f>[3]尖圭コ!R15</f>
        <v>0</v>
      </c>
      <c r="S160" s="875">
        <f>[3]尖圭コ!S15</f>
        <v>0</v>
      </c>
      <c r="V160">
        <f>'保健所別（令和8年）'!$O$133</f>
        <v>0</v>
      </c>
      <c r="W160">
        <f t="shared" si="50"/>
        <v>0</v>
      </c>
    </row>
    <row r="161" spans="2:24" ht="14.25" x14ac:dyDescent="0.15">
      <c r="B161" s="882" t="s">
        <v>39</v>
      </c>
      <c r="C161" s="875">
        <f t="shared" ref="C161:S161" si="51">SUM(C149:C160)</f>
        <v>1599</v>
      </c>
      <c r="D161" s="875">
        <f t="shared" si="51"/>
        <v>0</v>
      </c>
      <c r="E161" s="875">
        <f t="shared" si="51"/>
        <v>1</v>
      </c>
      <c r="F161" s="875">
        <f t="shared" si="51"/>
        <v>1</v>
      </c>
      <c r="G161" s="875">
        <f t="shared" si="51"/>
        <v>0</v>
      </c>
      <c r="H161" s="875">
        <f t="shared" si="51"/>
        <v>31</v>
      </c>
      <c r="I161" s="875">
        <f t="shared" si="51"/>
        <v>199</v>
      </c>
      <c r="J161" s="875">
        <f t="shared" si="51"/>
        <v>225</v>
      </c>
      <c r="K161" s="875">
        <f t="shared" si="51"/>
        <v>215</v>
      </c>
      <c r="L161" s="875">
        <f t="shared" si="51"/>
        <v>167</v>
      </c>
      <c r="M161" s="875">
        <f t="shared" si="51"/>
        <v>159</v>
      </c>
      <c r="N161" s="875">
        <f t="shared" si="51"/>
        <v>169</v>
      </c>
      <c r="O161" s="875">
        <f t="shared" si="51"/>
        <v>146</v>
      </c>
      <c r="P161" s="875">
        <f t="shared" si="51"/>
        <v>93</v>
      </c>
      <c r="Q161" s="875">
        <f t="shared" si="51"/>
        <v>99</v>
      </c>
      <c r="R161" s="875">
        <f t="shared" si="51"/>
        <v>30</v>
      </c>
      <c r="S161" s="875">
        <f t="shared" si="51"/>
        <v>64</v>
      </c>
      <c r="W161">
        <f t="shared" si="50"/>
        <v>1599</v>
      </c>
    </row>
    <row r="162" spans="2:24" x14ac:dyDescent="0.15">
      <c r="B162" s="138" t="s">
        <v>66</v>
      </c>
      <c r="C162" s="878">
        <f>C161/C161</f>
        <v>1</v>
      </c>
      <c r="D162" s="878">
        <f>D161/C161</f>
        <v>0</v>
      </c>
      <c r="E162" s="878">
        <f>E161/C161</f>
        <v>6.2539086929330832E-4</v>
      </c>
      <c r="F162" s="878">
        <f>F161/C161</f>
        <v>6.2539086929330832E-4</v>
      </c>
      <c r="G162" s="878">
        <f>G161/C161</f>
        <v>0</v>
      </c>
      <c r="H162" s="878">
        <f>H161/C161</f>
        <v>1.9387116948092559E-2</v>
      </c>
      <c r="I162" s="878">
        <f>I161/C161</f>
        <v>0.12445278298936835</v>
      </c>
      <c r="J162" s="878">
        <f>J161/C161</f>
        <v>0.14071294559099437</v>
      </c>
      <c r="K162" s="878">
        <f>K161/C161</f>
        <v>0.1344590368980613</v>
      </c>
      <c r="L162" s="878">
        <f>L161/C161</f>
        <v>0.10444027517198248</v>
      </c>
      <c r="M162" s="878">
        <f>M161/C161</f>
        <v>9.9437148217636023E-2</v>
      </c>
      <c r="N162" s="878">
        <f>N161/C161</f>
        <v>0.10569105691056911</v>
      </c>
      <c r="O162" s="878">
        <f>O161/C161</f>
        <v>9.1307066916823013E-2</v>
      </c>
      <c r="P162" s="878">
        <f>P161/C161</f>
        <v>5.8161350844277676E-2</v>
      </c>
      <c r="Q162" s="878">
        <f>Q161/C161</f>
        <v>6.1913696060037521E-2</v>
      </c>
      <c r="R162" s="878">
        <f>R161/C161</f>
        <v>1.8761726078799251E-2</v>
      </c>
      <c r="S162" s="878">
        <f>S161/C161</f>
        <v>4.0025015634771732E-2</v>
      </c>
    </row>
    <row r="164" spans="2:24" ht="19.5" thickBot="1" x14ac:dyDescent="0.25">
      <c r="B164" s="98" t="str">
        <f>B147</f>
        <v>令和8年　</v>
      </c>
      <c r="C164" s="542" t="s">
        <v>313</v>
      </c>
    </row>
    <row r="165" spans="2:24" ht="60.75" thickBot="1" x14ac:dyDescent="0.2">
      <c r="B165" s="758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4" t="s">
        <v>82</v>
      </c>
      <c r="C166" s="885">
        <f>[3]尖圭コ!C40</f>
        <v>0.33</v>
      </c>
      <c r="D166" s="885">
        <f>[3]尖圭コ!D40</f>
        <v>0</v>
      </c>
      <c r="E166" s="885">
        <f>[3]尖圭コ!E40</f>
        <v>0</v>
      </c>
      <c r="F166" s="885">
        <f>[3]尖圭コ!F40</f>
        <v>0</v>
      </c>
      <c r="G166" s="885">
        <f>[3]尖圭コ!G40</f>
        <v>0</v>
      </c>
      <c r="H166" s="885">
        <f>[3]尖圭コ!H40</f>
        <v>0.01</v>
      </c>
      <c r="I166" s="885">
        <f>[3]尖圭コ!I40</f>
        <v>0.05</v>
      </c>
      <c r="J166" s="885">
        <f>[3]尖圭コ!J40</f>
        <v>0.05</v>
      </c>
      <c r="K166" s="885">
        <f>[3]尖圭コ!K40</f>
        <v>0.04</v>
      </c>
      <c r="L166" s="885">
        <f>[3]尖圭コ!L40</f>
        <v>0.04</v>
      </c>
      <c r="M166" s="885">
        <f>[3]尖圭コ!M40</f>
        <v>0.04</v>
      </c>
      <c r="N166" s="885">
        <f>[3]尖圭コ!N40</f>
        <v>0.03</v>
      </c>
      <c r="O166" s="885">
        <f>[3]尖圭コ!O40</f>
        <v>0.03</v>
      </c>
      <c r="P166" s="885">
        <f>[3]尖圭コ!P40</f>
        <v>0.02</v>
      </c>
      <c r="Q166" s="885">
        <f>[3]尖圭コ!Q40</f>
        <v>0.01</v>
      </c>
      <c r="R166" s="885">
        <f>[3]尖圭コ!R40</f>
        <v>0.01</v>
      </c>
      <c r="S166" s="885">
        <f>[3]尖圭コ!S40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.25" x14ac:dyDescent="0.15">
      <c r="B167" s="755" t="s">
        <v>83</v>
      </c>
      <c r="C167" s="885">
        <f>[3]尖圭コ!C41</f>
        <v>0.32</v>
      </c>
      <c r="D167" s="885">
        <f>[3]尖圭コ!D41</f>
        <v>0</v>
      </c>
      <c r="E167" s="885">
        <f>[3]尖圭コ!E41</f>
        <v>0</v>
      </c>
      <c r="F167" s="885">
        <f>[3]尖圭コ!F41</f>
        <v>0</v>
      </c>
      <c r="G167" s="885">
        <f>[3]尖圭コ!G41</f>
        <v>0</v>
      </c>
      <c r="H167" s="885">
        <f>[3]尖圭コ!H41</f>
        <v>0.01</v>
      </c>
      <c r="I167" s="885">
        <f>[3]尖圭コ!I41</f>
        <v>0.03</v>
      </c>
      <c r="J167" s="885">
        <f>[3]尖圭コ!J41</f>
        <v>0.04</v>
      </c>
      <c r="K167" s="885">
        <f>[3]尖圭コ!K41</f>
        <v>0.05</v>
      </c>
      <c r="L167" s="885">
        <f>[3]尖圭コ!L41</f>
        <v>0.04</v>
      </c>
      <c r="M167" s="885">
        <f>[3]尖圭コ!M41</f>
        <v>0.03</v>
      </c>
      <c r="N167" s="885">
        <f>[3]尖圭コ!N41</f>
        <v>0.03</v>
      </c>
      <c r="O167" s="885">
        <f>[3]尖圭コ!O41</f>
        <v>0.03</v>
      </c>
      <c r="P167" s="885">
        <f>[3]尖圭コ!P41</f>
        <v>0.02</v>
      </c>
      <c r="Q167" s="885">
        <f>[3]尖圭コ!Q41</f>
        <v>0.02</v>
      </c>
      <c r="R167" s="885">
        <f>[3]尖圭コ!R41</f>
        <v>0.01</v>
      </c>
      <c r="S167" s="885">
        <f>[3]尖圭コ!S41</f>
        <v>0.01</v>
      </c>
      <c r="V167" s="710"/>
      <c r="W167">
        <v>0.32</v>
      </c>
      <c r="X167" s="712">
        <f t="shared" ref="X167:X177" si="52">C167-W167</f>
        <v>0</v>
      </c>
    </row>
    <row r="168" spans="2:24" ht="14.25" x14ac:dyDescent="0.15">
      <c r="B168" s="754" t="s">
        <v>84</v>
      </c>
      <c r="C168" s="885">
        <f>[3]尖圭コ!C42</f>
        <v>0.33</v>
      </c>
      <c r="D168" s="885">
        <f>[3]尖圭コ!D42</f>
        <v>0</v>
      </c>
      <c r="E168" s="885">
        <f>[3]尖圭コ!E42</f>
        <v>0</v>
      </c>
      <c r="F168" s="885">
        <f>[3]尖圭コ!F42</f>
        <v>0</v>
      </c>
      <c r="G168" s="885">
        <f>[3]尖圭コ!G42</f>
        <v>0</v>
      </c>
      <c r="H168" s="885">
        <f>[3]尖圭コ!H42</f>
        <v>0.01</v>
      </c>
      <c r="I168" s="885">
        <f>[3]尖圭コ!I42</f>
        <v>0.04</v>
      </c>
      <c r="J168" s="885">
        <f>[3]尖圭コ!J42</f>
        <v>0.05</v>
      </c>
      <c r="K168" s="885">
        <f>[3]尖圭コ!K42</f>
        <v>0.04</v>
      </c>
      <c r="L168" s="885">
        <f>[3]尖圭コ!L42</f>
        <v>0.03</v>
      </c>
      <c r="M168" s="885">
        <f>[3]尖圭コ!M42</f>
        <v>0.03</v>
      </c>
      <c r="N168" s="885">
        <f>[3]尖圭コ!N42</f>
        <v>0.03</v>
      </c>
      <c r="O168" s="885">
        <f>[3]尖圭コ!O42</f>
        <v>0.03</v>
      </c>
      <c r="P168" s="885">
        <f>[3]尖圭コ!P42</f>
        <v>0.01</v>
      </c>
      <c r="Q168" s="885">
        <f>[3]尖圭コ!Q42</f>
        <v>0.03</v>
      </c>
      <c r="R168" s="885">
        <f>[3]尖圭コ!R42</f>
        <v>0.01</v>
      </c>
      <c r="S168" s="885">
        <f>[3]尖圭コ!S42</f>
        <v>0.02</v>
      </c>
      <c r="V168" s="710"/>
      <c r="W168">
        <v>0.33</v>
      </c>
      <c r="X168" s="712">
        <f t="shared" si="52"/>
        <v>0</v>
      </c>
    </row>
    <row r="169" spans="2:24" ht="14.25" x14ac:dyDescent="0.15">
      <c r="B169" s="756" t="s">
        <v>85</v>
      </c>
      <c r="C169" s="885">
        <f>[3]尖圭コ!C43</f>
        <v>0.34</v>
      </c>
      <c r="D169" s="885">
        <f>[3]尖圭コ!D43</f>
        <v>0</v>
      </c>
      <c r="E169" s="885">
        <f>[3]尖圭コ!E43</f>
        <v>0</v>
      </c>
      <c r="F169" s="885">
        <f>[3]尖圭コ!F43</f>
        <v>0</v>
      </c>
      <c r="G169" s="885">
        <f>[3]尖圭コ!G43</f>
        <v>0</v>
      </c>
      <c r="H169" s="885">
        <f>[3]尖圭コ!H43</f>
        <v>0.01</v>
      </c>
      <c r="I169" s="885">
        <f>[3]尖圭コ!I43</f>
        <v>0.04</v>
      </c>
      <c r="J169" s="885">
        <f>[3]尖圭コ!J43</f>
        <v>0.04</v>
      </c>
      <c r="K169" s="885">
        <f>[3]尖圭コ!K43</f>
        <v>0.05</v>
      </c>
      <c r="L169" s="885">
        <f>[3]尖圭コ!L43</f>
        <v>0.04</v>
      </c>
      <c r="M169" s="885">
        <f>[3]尖圭コ!M43</f>
        <v>0.04</v>
      </c>
      <c r="N169" s="885">
        <f>[3]尖圭コ!N43</f>
        <v>0.04</v>
      </c>
      <c r="O169" s="885">
        <f>[3]尖圭コ!O43</f>
        <v>0.03</v>
      </c>
      <c r="P169" s="885">
        <f>[3]尖圭コ!P43</f>
        <v>0.02</v>
      </c>
      <c r="Q169" s="885">
        <f>[3]尖圭コ!Q43</f>
        <v>0.02</v>
      </c>
      <c r="R169" s="885">
        <f>[3]尖圭コ!R43</f>
        <v>0.01</v>
      </c>
      <c r="S169" s="885">
        <f>[3]尖圭コ!S43</f>
        <v>0.01</v>
      </c>
      <c r="V169" s="710"/>
      <c r="W169">
        <v>0.34</v>
      </c>
      <c r="X169" s="712">
        <f t="shared" si="52"/>
        <v>0</v>
      </c>
    </row>
    <row r="170" spans="2:24" ht="14.25" x14ac:dyDescent="0.15">
      <c r="B170" s="755" t="s">
        <v>86</v>
      </c>
      <c r="C170" s="885">
        <f>[3]尖圭コ!C44</f>
        <v>0.34</v>
      </c>
      <c r="D170" s="885">
        <f>[3]尖圭コ!D44</f>
        <v>0</v>
      </c>
      <c r="E170" s="885">
        <f>[3]尖圭コ!E44</f>
        <v>0</v>
      </c>
      <c r="F170" s="885">
        <f>[3]尖圭コ!F44</f>
        <v>0</v>
      </c>
      <c r="G170" s="885">
        <f>[3]尖圭コ!G44</f>
        <v>0</v>
      </c>
      <c r="H170" s="885">
        <f>[3]尖圭コ!H44</f>
        <v>0</v>
      </c>
      <c r="I170" s="885">
        <f>[3]尖圭コ!I44</f>
        <v>0.05</v>
      </c>
      <c r="J170" s="885">
        <f>[3]尖圭コ!J44</f>
        <v>0.06</v>
      </c>
      <c r="K170" s="885">
        <f>[3]尖圭コ!K44</f>
        <v>0.05</v>
      </c>
      <c r="L170" s="885">
        <f>[3]尖圭コ!L44</f>
        <v>0.02</v>
      </c>
      <c r="M170" s="885">
        <f>[3]尖圭コ!M44</f>
        <v>0.02</v>
      </c>
      <c r="N170" s="885">
        <f>[3]尖圭コ!N44</f>
        <v>0.04</v>
      </c>
      <c r="O170" s="885">
        <f>[3]尖圭コ!O44</f>
        <v>0.03</v>
      </c>
      <c r="P170" s="885">
        <f>[3]尖圭コ!P44</f>
        <v>0.03</v>
      </c>
      <c r="Q170" s="885">
        <f>[3]尖圭コ!Q44</f>
        <v>0.02</v>
      </c>
      <c r="R170" s="885">
        <f>[3]尖圭コ!R44</f>
        <v>0.01</v>
      </c>
      <c r="S170" s="885">
        <f>[3]尖圭コ!S44</f>
        <v>0.01</v>
      </c>
      <c r="V170" s="710"/>
      <c r="W170">
        <v>0.34</v>
      </c>
      <c r="X170" s="712">
        <f t="shared" si="52"/>
        <v>0</v>
      </c>
    </row>
    <row r="171" spans="2:24" ht="14.25" x14ac:dyDescent="0.15">
      <c r="B171" s="756" t="s">
        <v>87</v>
      </c>
      <c r="C171" s="885">
        <f>[3]尖圭コ!C45</f>
        <v>0</v>
      </c>
      <c r="D171" s="885">
        <f>[3]尖圭コ!D45</f>
        <v>0</v>
      </c>
      <c r="E171" s="885">
        <f>[3]尖圭コ!E45</f>
        <v>0</v>
      </c>
      <c r="F171" s="885">
        <f>[3]尖圭コ!F45</f>
        <v>0</v>
      </c>
      <c r="G171" s="885">
        <f>[3]尖圭コ!G45</f>
        <v>0</v>
      </c>
      <c r="H171" s="885">
        <f>[3]尖圭コ!H45</f>
        <v>0</v>
      </c>
      <c r="I171" s="885">
        <f>[3]尖圭コ!I45</f>
        <v>0</v>
      </c>
      <c r="J171" s="885">
        <f>[3]尖圭コ!J45</f>
        <v>0</v>
      </c>
      <c r="K171" s="885">
        <f>[3]尖圭コ!K45</f>
        <v>0</v>
      </c>
      <c r="L171" s="885">
        <f>[3]尖圭コ!L45</f>
        <v>0</v>
      </c>
      <c r="M171" s="885">
        <f>[3]尖圭コ!M45</f>
        <v>0</v>
      </c>
      <c r="N171" s="885">
        <f>[3]尖圭コ!N45</f>
        <v>0</v>
      </c>
      <c r="O171" s="885">
        <f>[3]尖圭コ!O45</f>
        <v>0</v>
      </c>
      <c r="P171" s="885">
        <f>[3]尖圭コ!P45</f>
        <v>0</v>
      </c>
      <c r="Q171" s="885">
        <f>[3]尖圭コ!Q45</f>
        <v>0</v>
      </c>
      <c r="R171" s="885">
        <f>[3]尖圭コ!R45</f>
        <v>0</v>
      </c>
      <c r="S171" s="885">
        <f>[3]尖圭コ!S45</f>
        <v>0</v>
      </c>
      <c r="V171" s="710"/>
      <c r="W171">
        <v>0</v>
      </c>
      <c r="X171" s="712">
        <f t="shared" si="52"/>
        <v>0</v>
      </c>
    </row>
    <row r="172" spans="2:24" ht="14.25" x14ac:dyDescent="0.15">
      <c r="B172" s="755" t="s">
        <v>88</v>
      </c>
      <c r="C172" s="885">
        <f>[3]尖圭コ!C46</f>
        <v>0</v>
      </c>
      <c r="D172" s="885">
        <f>[3]尖圭コ!D46</f>
        <v>0</v>
      </c>
      <c r="E172" s="885">
        <f>[3]尖圭コ!E46</f>
        <v>0</v>
      </c>
      <c r="F172" s="885">
        <f>[3]尖圭コ!F46</f>
        <v>0</v>
      </c>
      <c r="G172" s="885">
        <f>[3]尖圭コ!G46</f>
        <v>0</v>
      </c>
      <c r="H172" s="885">
        <f>[3]尖圭コ!H46</f>
        <v>0</v>
      </c>
      <c r="I172" s="885">
        <f>[3]尖圭コ!I46</f>
        <v>0</v>
      </c>
      <c r="J172" s="885">
        <f>[3]尖圭コ!J46</f>
        <v>0</v>
      </c>
      <c r="K172" s="885">
        <f>[3]尖圭コ!K46</f>
        <v>0</v>
      </c>
      <c r="L172" s="885">
        <f>[3]尖圭コ!L46</f>
        <v>0</v>
      </c>
      <c r="M172" s="885">
        <f>[3]尖圭コ!M46</f>
        <v>0</v>
      </c>
      <c r="N172" s="885">
        <f>[3]尖圭コ!N46</f>
        <v>0</v>
      </c>
      <c r="O172" s="885">
        <f>[3]尖圭コ!O46</f>
        <v>0</v>
      </c>
      <c r="P172" s="885">
        <f>[3]尖圭コ!P46</f>
        <v>0</v>
      </c>
      <c r="Q172" s="885">
        <f>[3]尖圭コ!Q46</f>
        <v>0</v>
      </c>
      <c r="R172" s="885">
        <f>[3]尖圭コ!R46</f>
        <v>0</v>
      </c>
      <c r="S172" s="885">
        <f>[3]尖圭コ!S46</f>
        <v>0</v>
      </c>
      <c r="V172" s="710"/>
      <c r="W172">
        <v>0</v>
      </c>
      <c r="X172" s="712">
        <f t="shared" si="52"/>
        <v>0</v>
      </c>
    </row>
    <row r="173" spans="2:24" ht="14.25" x14ac:dyDescent="0.15">
      <c r="B173" s="756" t="s">
        <v>89</v>
      </c>
      <c r="C173" s="885">
        <f>[3]尖圭コ!C47</f>
        <v>0</v>
      </c>
      <c r="D173" s="885">
        <f>[3]尖圭コ!D47</f>
        <v>0</v>
      </c>
      <c r="E173" s="885">
        <f>[3]尖圭コ!E47</f>
        <v>0</v>
      </c>
      <c r="F173" s="885">
        <f>[3]尖圭コ!F47</f>
        <v>0</v>
      </c>
      <c r="G173" s="885">
        <f>[3]尖圭コ!G47</f>
        <v>0</v>
      </c>
      <c r="H173" s="885">
        <f>[3]尖圭コ!H47</f>
        <v>0</v>
      </c>
      <c r="I173" s="885">
        <f>[3]尖圭コ!I47</f>
        <v>0</v>
      </c>
      <c r="J173" s="885">
        <f>[3]尖圭コ!J47</f>
        <v>0</v>
      </c>
      <c r="K173" s="885">
        <f>[3]尖圭コ!K47</f>
        <v>0</v>
      </c>
      <c r="L173" s="885">
        <f>[3]尖圭コ!L47</f>
        <v>0</v>
      </c>
      <c r="M173" s="885">
        <f>[3]尖圭コ!M47</f>
        <v>0</v>
      </c>
      <c r="N173" s="885">
        <f>[3]尖圭コ!N47</f>
        <v>0</v>
      </c>
      <c r="O173" s="885">
        <f>[3]尖圭コ!O47</f>
        <v>0</v>
      </c>
      <c r="P173" s="885">
        <f>[3]尖圭コ!P47</f>
        <v>0</v>
      </c>
      <c r="Q173" s="885">
        <f>[3]尖圭コ!Q47</f>
        <v>0</v>
      </c>
      <c r="R173" s="885">
        <f>[3]尖圭コ!R47</f>
        <v>0</v>
      </c>
      <c r="S173" s="885">
        <f>[3]尖圭コ!S47</f>
        <v>0</v>
      </c>
      <c r="V173" s="710"/>
      <c r="W173">
        <v>0</v>
      </c>
      <c r="X173" s="712">
        <f t="shared" si="52"/>
        <v>0</v>
      </c>
    </row>
    <row r="174" spans="2:24" ht="14.25" x14ac:dyDescent="0.15">
      <c r="B174" s="755" t="s">
        <v>90</v>
      </c>
      <c r="C174" s="885">
        <f>[3]尖圭コ!C48</f>
        <v>0</v>
      </c>
      <c r="D174" s="885">
        <f>[3]尖圭コ!D48</f>
        <v>0</v>
      </c>
      <c r="E174" s="885">
        <f>[3]尖圭コ!E48</f>
        <v>0</v>
      </c>
      <c r="F174" s="885">
        <f>[3]尖圭コ!F48</f>
        <v>0</v>
      </c>
      <c r="G174" s="885">
        <f>[3]尖圭コ!G48</f>
        <v>0</v>
      </c>
      <c r="H174" s="885">
        <f>[3]尖圭コ!H48</f>
        <v>0</v>
      </c>
      <c r="I174" s="885">
        <f>[3]尖圭コ!I48</f>
        <v>0</v>
      </c>
      <c r="J174" s="885">
        <f>[3]尖圭コ!J48</f>
        <v>0</v>
      </c>
      <c r="K174" s="885">
        <f>[3]尖圭コ!K48</f>
        <v>0</v>
      </c>
      <c r="L174" s="885">
        <f>[3]尖圭コ!L48</f>
        <v>0</v>
      </c>
      <c r="M174" s="885">
        <f>[3]尖圭コ!M48</f>
        <v>0</v>
      </c>
      <c r="N174" s="885">
        <f>[3]尖圭コ!N48</f>
        <v>0</v>
      </c>
      <c r="O174" s="885">
        <f>[3]尖圭コ!O48</f>
        <v>0</v>
      </c>
      <c r="P174" s="885">
        <f>[3]尖圭コ!P48</f>
        <v>0</v>
      </c>
      <c r="Q174" s="885">
        <f>[3]尖圭コ!Q48</f>
        <v>0</v>
      </c>
      <c r="R174" s="885">
        <f>[3]尖圭コ!R48</f>
        <v>0</v>
      </c>
      <c r="S174" s="885">
        <f>[3]尖圭コ!S48</f>
        <v>0</v>
      </c>
      <c r="V174" s="710"/>
      <c r="W174">
        <v>0</v>
      </c>
      <c r="X174" s="712">
        <f t="shared" si="52"/>
        <v>0</v>
      </c>
    </row>
    <row r="175" spans="2:24" ht="14.25" x14ac:dyDescent="0.15">
      <c r="B175" s="756" t="s">
        <v>91</v>
      </c>
      <c r="C175" s="885">
        <f>[3]尖圭コ!C49</f>
        <v>0</v>
      </c>
      <c r="D175" s="885">
        <f>[3]尖圭コ!D49</f>
        <v>0</v>
      </c>
      <c r="E175" s="885">
        <f>[3]尖圭コ!E49</f>
        <v>0</v>
      </c>
      <c r="F175" s="885">
        <f>[3]尖圭コ!F49</f>
        <v>0</v>
      </c>
      <c r="G175" s="885">
        <f>[3]尖圭コ!G49</f>
        <v>0</v>
      </c>
      <c r="H175" s="885">
        <f>[3]尖圭コ!H49</f>
        <v>0</v>
      </c>
      <c r="I175" s="885">
        <f>[3]尖圭コ!I49</f>
        <v>0</v>
      </c>
      <c r="J175" s="885">
        <f>[3]尖圭コ!J49</f>
        <v>0</v>
      </c>
      <c r="K175" s="885">
        <f>[3]尖圭コ!K49</f>
        <v>0</v>
      </c>
      <c r="L175" s="885">
        <f>[3]尖圭コ!L49</f>
        <v>0</v>
      </c>
      <c r="M175" s="885">
        <f>[3]尖圭コ!M49</f>
        <v>0</v>
      </c>
      <c r="N175" s="885">
        <f>[3]尖圭コ!N49</f>
        <v>0</v>
      </c>
      <c r="O175" s="885">
        <f>[3]尖圭コ!O49</f>
        <v>0</v>
      </c>
      <c r="P175" s="885">
        <f>[3]尖圭コ!P49</f>
        <v>0</v>
      </c>
      <c r="Q175" s="885">
        <f>[3]尖圭コ!Q49</f>
        <v>0</v>
      </c>
      <c r="R175" s="885">
        <f>[3]尖圭コ!R49</f>
        <v>0</v>
      </c>
      <c r="S175" s="885">
        <f>[3]尖圭コ!S49</f>
        <v>0</v>
      </c>
      <c r="V175" s="710"/>
      <c r="W175">
        <v>0</v>
      </c>
      <c r="X175" s="712">
        <f t="shared" si="52"/>
        <v>0</v>
      </c>
    </row>
    <row r="176" spans="2:24" ht="14.25" x14ac:dyDescent="0.15">
      <c r="B176" s="755" t="s">
        <v>92</v>
      </c>
      <c r="C176" s="885">
        <f>[3]尖圭コ!C50</f>
        <v>0</v>
      </c>
      <c r="D176" s="885">
        <f>[3]尖圭コ!D50</f>
        <v>0</v>
      </c>
      <c r="E176" s="885">
        <f>[3]尖圭コ!E50</f>
        <v>0</v>
      </c>
      <c r="F176" s="885">
        <f>[3]尖圭コ!F50</f>
        <v>0</v>
      </c>
      <c r="G176" s="885">
        <f>[3]尖圭コ!G50</f>
        <v>0</v>
      </c>
      <c r="H176" s="885">
        <f>[3]尖圭コ!H50</f>
        <v>0</v>
      </c>
      <c r="I176" s="885">
        <f>[3]尖圭コ!I50</f>
        <v>0</v>
      </c>
      <c r="J176" s="885">
        <f>[3]尖圭コ!J50</f>
        <v>0</v>
      </c>
      <c r="K176" s="885">
        <f>[3]尖圭コ!K50</f>
        <v>0</v>
      </c>
      <c r="L176" s="885">
        <f>[3]尖圭コ!L50</f>
        <v>0</v>
      </c>
      <c r="M176" s="885">
        <f>[3]尖圭コ!M50</f>
        <v>0</v>
      </c>
      <c r="N176" s="885">
        <f>[3]尖圭コ!N50</f>
        <v>0</v>
      </c>
      <c r="O176" s="885">
        <f>[3]尖圭コ!O50</f>
        <v>0</v>
      </c>
      <c r="P176" s="885">
        <f>[3]尖圭コ!P50</f>
        <v>0</v>
      </c>
      <c r="Q176" s="885">
        <f>[3]尖圭コ!Q50</f>
        <v>0</v>
      </c>
      <c r="R176" s="885">
        <f>[3]尖圭コ!R50</f>
        <v>0</v>
      </c>
      <c r="S176" s="885">
        <f>[3]尖圭コ!S50</f>
        <v>0</v>
      </c>
      <c r="V176" s="710"/>
      <c r="W176">
        <v>0</v>
      </c>
      <c r="X176" s="712">
        <f t="shared" si="52"/>
        <v>0</v>
      </c>
    </row>
    <row r="177" spans="2:24" ht="15" thickBot="1" x14ac:dyDescent="0.2">
      <c r="B177" s="757" t="s">
        <v>93</v>
      </c>
      <c r="C177" s="885">
        <f>[3]尖圭コ!C51</f>
        <v>0</v>
      </c>
      <c r="D177" s="885">
        <f>[3]尖圭コ!D51</f>
        <v>0</v>
      </c>
      <c r="E177" s="885">
        <f>[3]尖圭コ!E51</f>
        <v>0</v>
      </c>
      <c r="F177" s="885">
        <f>[3]尖圭コ!F51</f>
        <v>0</v>
      </c>
      <c r="G177" s="885">
        <f>[3]尖圭コ!G51</f>
        <v>0</v>
      </c>
      <c r="H177" s="885">
        <f>[3]尖圭コ!H51</f>
        <v>0</v>
      </c>
      <c r="I177" s="885">
        <f>[3]尖圭コ!I51</f>
        <v>0</v>
      </c>
      <c r="J177" s="885">
        <f>[3]尖圭コ!J51</f>
        <v>0</v>
      </c>
      <c r="K177" s="885">
        <f>[3]尖圭コ!K51</f>
        <v>0</v>
      </c>
      <c r="L177" s="885">
        <f>[3]尖圭コ!L51</f>
        <v>0</v>
      </c>
      <c r="M177" s="885">
        <f>[3]尖圭コ!M51</f>
        <v>0</v>
      </c>
      <c r="N177" s="885">
        <f>[3]尖圭コ!N51</f>
        <v>0</v>
      </c>
      <c r="O177" s="885">
        <f>[3]尖圭コ!O51</f>
        <v>0</v>
      </c>
      <c r="P177" s="885">
        <f>[3]尖圭コ!P51</f>
        <v>0</v>
      </c>
      <c r="Q177" s="885">
        <f>[3]尖圭コ!Q51</f>
        <v>0</v>
      </c>
      <c r="R177" s="885">
        <f>[3]尖圭コ!R51</f>
        <v>0</v>
      </c>
      <c r="S177" s="885">
        <f>[3]尖圭コ!S51</f>
        <v>0</v>
      </c>
      <c r="V177" s="711"/>
      <c r="W177">
        <v>0</v>
      </c>
      <c r="X177" s="712">
        <f t="shared" si="52"/>
        <v>0</v>
      </c>
    </row>
    <row r="178" spans="2:24" ht="15" thickBot="1" x14ac:dyDescent="0.2">
      <c r="B178" s="759" t="s">
        <v>39</v>
      </c>
      <c r="C178" s="781">
        <f t="shared" ref="C178" si="53">SUM(C166:C177)</f>
        <v>1.6600000000000001</v>
      </c>
      <c r="D178" s="885">
        <f>[3]尖圭コ!D52</f>
        <v>0</v>
      </c>
      <c r="E178" s="885">
        <f>[3]尖圭コ!E52</f>
        <v>0</v>
      </c>
      <c r="F178" s="885">
        <f>[3]尖圭コ!F52</f>
        <v>0</v>
      </c>
      <c r="G178" s="885">
        <f>[3]尖圭コ!G52</f>
        <v>0</v>
      </c>
      <c r="H178" s="885">
        <f>[3]尖圭コ!H52</f>
        <v>0.04</v>
      </c>
      <c r="I178" s="885">
        <f>[3]尖圭コ!I52</f>
        <v>0.21000000000000002</v>
      </c>
      <c r="J178" s="885">
        <f>[3]尖圭コ!J52</f>
        <v>0.24000000000000002</v>
      </c>
      <c r="K178" s="885">
        <f>[3]尖圭コ!K52</f>
        <v>0.22999999999999998</v>
      </c>
      <c r="L178" s="885">
        <f>[3]尖圭コ!L52</f>
        <v>0.16999999999999998</v>
      </c>
      <c r="M178" s="885">
        <f>[3]尖圭コ!M52</f>
        <v>0.16</v>
      </c>
      <c r="N178" s="885">
        <f>[3]尖圭コ!N52</f>
        <v>0.17</v>
      </c>
      <c r="O178" s="885">
        <f>[3]尖圭コ!O52</f>
        <v>0.15</v>
      </c>
      <c r="P178" s="885">
        <f>[3]尖圭コ!P52</f>
        <v>0.1</v>
      </c>
      <c r="Q178" s="885">
        <f>[3]尖圭コ!Q52</f>
        <v>0.1</v>
      </c>
      <c r="R178" s="885">
        <f>[3]尖圭コ!R52</f>
        <v>0.05</v>
      </c>
      <c r="S178" s="885">
        <f>[3]尖圭コ!S52</f>
        <v>6.0000000000000005E-2</v>
      </c>
    </row>
    <row r="179" spans="2:24" ht="14.25" thickBot="1" x14ac:dyDescent="0.2">
      <c r="B179" s="760" t="s">
        <v>66</v>
      </c>
      <c r="C179" s="761">
        <f>C178/C178</f>
        <v>1</v>
      </c>
      <c r="D179" s="753">
        <f>D178/C178</f>
        <v>0</v>
      </c>
      <c r="E179" s="753">
        <f>E178/C178</f>
        <v>0</v>
      </c>
      <c r="F179" s="753">
        <f>F178/C178</f>
        <v>0</v>
      </c>
      <c r="G179" s="753">
        <f>G178/C178</f>
        <v>0</v>
      </c>
      <c r="H179" s="753">
        <f>H178/C178</f>
        <v>2.4096385542168672E-2</v>
      </c>
      <c r="I179" s="753">
        <f>I178/C178</f>
        <v>0.12650602409638553</v>
      </c>
      <c r="J179" s="753">
        <f>J178/C178</f>
        <v>0.14457831325301204</v>
      </c>
      <c r="K179" s="753">
        <f>K178/C178</f>
        <v>0.13855421686746985</v>
      </c>
      <c r="L179" s="753">
        <f>L178/C178</f>
        <v>0.10240963855421685</v>
      </c>
      <c r="M179" s="753">
        <f>M178/C178</f>
        <v>9.638554216867469E-2</v>
      </c>
      <c r="N179" s="753">
        <f>N178/C178</f>
        <v>0.10240963855421686</v>
      </c>
      <c r="O179" s="753">
        <f>O178/C178</f>
        <v>9.0361445783132516E-2</v>
      </c>
      <c r="P179" s="753">
        <f>P178/C178</f>
        <v>6.0240963855421686E-2</v>
      </c>
      <c r="Q179" s="753">
        <f>Q178/C178</f>
        <v>6.0240963855421686E-2</v>
      </c>
      <c r="R179" s="753">
        <f>R178/C178</f>
        <v>3.0120481927710843E-2</v>
      </c>
      <c r="S179" s="725">
        <f>S178/C178</f>
        <v>3.614457831325301E-2</v>
      </c>
    </row>
    <row r="181" spans="2:24" ht="19.5" thickBot="1" x14ac:dyDescent="0.25">
      <c r="B181" s="99" t="str">
        <f>B164</f>
        <v>令和8年　</v>
      </c>
      <c r="C181" s="551" t="s">
        <v>314</v>
      </c>
    </row>
    <row r="182" spans="2:24" ht="48.75" thickBot="1" x14ac:dyDescent="0.2">
      <c r="B182" s="552" t="s">
        <v>209</v>
      </c>
      <c r="C182" s="734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89">
        <f>SUM(D183:S183)</f>
        <v>137</v>
      </c>
      <c r="D183" s="789">
        <f>[3]尖圭コ!D21</f>
        <v>0</v>
      </c>
      <c r="E183" s="789">
        <f>[3]尖圭コ!E21</f>
        <v>1</v>
      </c>
      <c r="F183" s="789">
        <f>[3]尖圭コ!F21</f>
        <v>0</v>
      </c>
      <c r="G183" s="789">
        <f>[3]尖圭コ!G21</f>
        <v>0</v>
      </c>
      <c r="H183" s="789">
        <f>[3]尖圭コ!H21</f>
        <v>12</v>
      </c>
      <c r="I183" s="789">
        <f>[3]尖圭コ!I21</f>
        <v>47</v>
      </c>
      <c r="J183" s="789">
        <f>[3]尖圭コ!J21</f>
        <v>22</v>
      </c>
      <c r="K183" s="789">
        <f>[3]尖圭コ!K21</f>
        <v>9</v>
      </c>
      <c r="L183" s="789">
        <f>[3]尖圭コ!L21</f>
        <v>10</v>
      </c>
      <c r="M183" s="789">
        <f>[3]尖圭コ!M21</f>
        <v>8</v>
      </c>
      <c r="N183" s="789">
        <f>[3]尖圭コ!N21</f>
        <v>9</v>
      </c>
      <c r="O183" s="789">
        <f>[3]尖圭コ!O21</f>
        <v>8</v>
      </c>
      <c r="P183" s="789">
        <f>[3]尖圭コ!P21</f>
        <v>5</v>
      </c>
      <c r="Q183" s="789">
        <f>[3]尖圭コ!Q21</f>
        <v>3</v>
      </c>
      <c r="R183" s="789">
        <f>[3]尖圭コ!R21</f>
        <v>0</v>
      </c>
      <c r="S183" s="789">
        <f>[3]尖圭コ!S21</f>
        <v>3</v>
      </c>
      <c r="V183">
        <f>'保健所別（令和8年）'!$D$233</f>
        <v>137</v>
      </c>
      <c r="W183">
        <f>C183-V183</f>
        <v>0</v>
      </c>
    </row>
    <row r="184" spans="2:24" ht="14.25" x14ac:dyDescent="0.15">
      <c r="B184" s="554" t="s">
        <v>83</v>
      </c>
      <c r="C184" s="789">
        <f t="shared" ref="C184:C194" si="54">SUM(D184:S184)</f>
        <v>146</v>
      </c>
      <c r="D184" s="789">
        <f>[3]尖圭コ!D22</f>
        <v>0</v>
      </c>
      <c r="E184" s="789">
        <f>[3]尖圭コ!E22</f>
        <v>0</v>
      </c>
      <c r="F184" s="789">
        <f>[3]尖圭コ!F22</f>
        <v>0</v>
      </c>
      <c r="G184" s="789">
        <f>[3]尖圭コ!G22</f>
        <v>0</v>
      </c>
      <c r="H184" s="789">
        <f>[3]尖圭コ!H22</f>
        <v>18</v>
      </c>
      <c r="I184" s="789">
        <f>[3]尖圭コ!I22</f>
        <v>38</v>
      </c>
      <c r="J184" s="789">
        <f>[3]尖圭コ!J22</f>
        <v>27</v>
      </c>
      <c r="K184" s="789">
        <f>[3]尖圭コ!K22</f>
        <v>27</v>
      </c>
      <c r="L184" s="789">
        <f>[3]尖圭コ!L22</f>
        <v>9</v>
      </c>
      <c r="M184" s="789">
        <f>[3]尖圭コ!M22</f>
        <v>7</v>
      </c>
      <c r="N184" s="789">
        <f>[3]尖圭コ!N22</f>
        <v>7</v>
      </c>
      <c r="O184" s="789">
        <f>[3]尖圭コ!O22</f>
        <v>7</v>
      </c>
      <c r="P184" s="789">
        <f>[3]尖圭コ!P22</f>
        <v>3</v>
      </c>
      <c r="Q184" s="789">
        <f>[3]尖圭コ!Q22</f>
        <v>0</v>
      </c>
      <c r="R184" s="789">
        <f>[3]尖圭コ!R22</f>
        <v>0</v>
      </c>
      <c r="S184" s="789">
        <f>[3]尖圭コ!S22</f>
        <v>3</v>
      </c>
      <c r="V184">
        <f>'保健所別（令和8年）'!$E$233</f>
        <v>146</v>
      </c>
      <c r="W184">
        <f t="shared" ref="W184:W195" si="55">C184-V184</f>
        <v>0</v>
      </c>
    </row>
    <row r="185" spans="2:24" ht="14.25" x14ac:dyDescent="0.15">
      <c r="B185" s="555" t="s">
        <v>84</v>
      </c>
      <c r="C185" s="789">
        <f t="shared" si="54"/>
        <v>136</v>
      </c>
      <c r="D185" s="789">
        <f>[3]尖圭コ!D23</f>
        <v>0</v>
      </c>
      <c r="E185" s="789">
        <f>[3]尖圭コ!E23</f>
        <v>0</v>
      </c>
      <c r="F185" s="789">
        <f>[3]尖圭コ!F23</f>
        <v>0</v>
      </c>
      <c r="G185" s="789">
        <f>[3]尖圭コ!G23</f>
        <v>0</v>
      </c>
      <c r="H185" s="789">
        <f>[3]尖圭コ!H23</f>
        <v>25</v>
      </c>
      <c r="I185" s="789">
        <f>[3]尖圭コ!I23</f>
        <v>42</v>
      </c>
      <c r="J185" s="789">
        <f>[3]尖圭コ!J23</f>
        <v>20</v>
      </c>
      <c r="K185" s="789">
        <f>[3]尖圭コ!K23</f>
        <v>17</v>
      </c>
      <c r="L185" s="789">
        <f>[3]尖圭コ!L23</f>
        <v>8</v>
      </c>
      <c r="M185" s="789">
        <f>[3]尖圭コ!M23</f>
        <v>12</v>
      </c>
      <c r="N185" s="789">
        <f>[3]尖圭コ!N23</f>
        <v>7</v>
      </c>
      <c r="O185" s="789">
        <f>[3]尖圭コ!O23</f>
        <v>2</v>
      </c>
      <c r="P185" s="789">
        <f>[3]尖圭コ!P23</f>
        <v>0</v>
      </c>
      <c r="Q185" s="789">
        <f>[3]尖圭コ!Q23</f>
        <v>1</v>
      </c>
      <c r="R185" s="789">
        <f>[3]尖圭コ!R23</f>
        <v>0</v>
      </c>
      <c r="S185" s="789">
        <f>[3]尖圭コ!S23</f>
        <v>2</v>
      </c>
      <c r="V185">
        <f>'保健所別（令和8年）'!$F$233</f>
        <v>136</v>
      </c>
      <c r="W185">
        <f t="shared" si="55"/>
        <v>0</v>
      </c>
    </row>
    <row r="186" spans="2:24" ht="14.25" x14ac:dyDescent="0.15">
      <c r="B186" s="556" t="s">
        <v>85</v>
      </c>
      <c r="C186" s="789">
        <f t="shared" si="54"/>
        <v>125</v>
      </c>
      <c r="D186" s="789">
        <f>[3]尖圭コ!D24</f>
        <v>0</v>
      </c>
      <c r="E186" s="789">
        <f>[3]尖圭コ!E24</f>
        <v>0</v>
      </c>
      <c r="F186" s="789">
        <f>[3]尖圭コ!F24</f>
        <v>0</v>
      </c>
      <c r="G186" s="789">
        <f>[3]尖圭コ!G24</f>
        <v>0</v>
      </c>
      <c r="H186" s="789">
        <f>[3]尖圭コ!H24</f>
        <v>3</v>
      </c>
      <c r="I186" s="789">
        <f>[3]尖圭コ!I24</f>
        <v>40</v>
      </c>
      <c r="J186" s="789">
        <f>[3]尖圭コ!J24</f>
        <v>34</v>
      </c>
      <c r="K186" s="789">
        <f>[3]尖圭コ!K24</f>
        <v>17</v>
      </c>
      <c r="L186" s="789">
        <f>[3]尖圭コ!L24</f>
        <v>8</v>
      </c>
      <c r="M186" s="789">
        <f>[3]尖圭コ!M24</f>
        <v>5</v>
      </c>
      <c r="N186" s="789">
        <f>[3]尖圭コ!N24</f>
        <v>6</v>
      </c>
      <c r="O186" s="789">
        <f>[3]尖圭コ!O24</f>
        <v>6</v>
      </c>
      <c r="P186" s="789">
        <f>[3]尖圭コ!P24</f>
        <v>1</v>
      </c>
      <c r="Q186" s="789">
        <f>[3]尖圭コ!Q24</f>
        <v>2</v>
      </c>
      <c r="R186" s="789">
        <f>[3]尖圭コ!R24</f>
        <v>0</v>
      </c>
      <c r="S186" s="789">
        <f>[3]尖圭コ!S24</f>
        <v>3</v>
      </c>
      <c r="V186">
        <f>'保健所別（令和8年）'!$G$233</f>
        <v>125</v>
      </c>
      <c r="W186">
        <f t="shared" si="55"/>
        <v>0</v>
      </c>
    </row>
    <row r="187" spans="2:24" ht="14.25" x14ac:dyDescent="0.15">
      <c r="B187" s="554" t="s">
        <v>86</v>
      </c>
      <c r="C187" s="789">
        <f t="shared" si="54"/>
        <v>134</v>
      </c>
      <c r="D187" s="789">
        <f>[3]尖圭コ!D25</f>
        <v>0</v>
      </c>
      <c r="E187" s="789">
        <f>[3]尖圭コ!E25</f>
        <v>0</v>
      </c>
      <c r="F187" s="789">
        <f>[3]尖圭コ!F25</f>
        <v>0</v>
      </c>
      <c r="G187" s="789">
        <f>[3]尖圭コ!G25</f>
        <v>0</v>
      </c>
      <c r="H187" s="789">
        <f>[3]尖圭コ!H25</f>
        <v>13</v>
      </c>
      <c r="I187" s="789">
        <f>[3]尖圭コ!I25</f>
        <v>48</v>
      </c>
      <c r="J187" s="789">
        <f>[3]尖圭コ!J25</f>
        <v>31</v>
      </c>
      <c r="K187" s="789">
        <f>[3]尖圭コ!K25</f>
        <v>14</v>
      </c>
      <c r="L187" s="789">
        <f>[3]尖圭コ!L25</f>
        <v>9</v>
      </c>
      <c r="M187" s="789">
        <f>[3]尖圭コ!M25</f>
        <v>8</v>
      </c>
      <c r="N187" s="789">
        <f>[3]尖圭コ!N25</f>
        <v>5</v>
      </c>
      <c r="O187" s="789">
        <f>[3]尖圭コ!O25</f>
        <v>2</v>
      </c>
      <c r="P187" s="789">
        <f>[3]尖圭コ!P25</f>
        <v>1</v>
      </c>
      <c r="Q187" s="789">
        <f>[3]尖圭コ!Q25</f>
        <v>1</v>
      </c>
      <c r="R187" s="789">
        <f>[3]尖圭コ!R25</f>
        <v>1</v>
      </c>
      <c r="S187" s="789">
        <f>[3]尖圭コ!S25</f>
        <v>1</v>
      </c>
      <c r="V187">
        <f>'保健所別（令和8年）'!$H$233</f>
        <v>134</v>
      </c>
      <c r="W187">
        <f t="shared" si="55"/>
        <v>0</v>
      </c>
    </row>
    <row r="188" spans="2:24" ht="14.25" x14ac:dyDescent="0.15">
      <c r="B188" s="556" t="s">
        <v>87</v>
      </c>
      <c r="C188" s="789">
        <f t="shared" si="54"/>
        <v>0</v>
      </c>
      <c r="D188" s="789">
        <f>[3]尖圭コ!D26</f>
        <v>0</v>
      </c>
      <c r="E188" s="789">
        <f>[3]尖圭コ!E26</f>
        <v>0</v>
      </c>
      <c r="F188" s="789">
        <f>[3]尖圭コ!F26</f>
        <v>0</v>
      </c>
      <c r="G188" s="789">
        <f>[3]尖圭コ!G26</f>
        <v>0</v>
      </c>
      <c r="H188" s="789">
        <f>[3]尖圭コ!H26</f>
        <v>0</v>
      </c>
      <c r="I188" s="789">
        <f>[3]尖圭コ!I26</f>
        <v>0</v>
      </c>
      <c r="J188" s="789">
        <f>[3]尖圭コ!J26</f>
        <v>0</v>
      </c>
      <c r="K188" s="789">
        <f>[3]尖圭コ!K26</f>
        <v>0</v>
      </c>
      <c r="L188" s="789">
        <f>[3]尖圭コ!L26</f>
        <v>0</v>
      </c>
      <c r="M188" s="789">
        <f>[3]尖圭コ!M26</f>
        <v>0</v>
      </c>
      <c r="N188" s="789">
        <f>[3]尖圭コ!N26</f>
        <v>0</v>
      </c>
      <c r="O188" s="789">
        <f>[3]尖圭コ!O26</f>
        <v>0</v>
      </c>
      <c r="P188" s="789">
        <f>[3]尖圭コ!P26</f>
        <v>0</v>
      </c>
      <c r="Q188" s="789">
        <f>[3]尖圭コ!Q26</f>
        <v>0</v>
      </c>
      <c r="R188" s="789">
        <f>[3]尖圭コ!R26</f>
        <v>0</v>
      </c>
      <c r="S188" s="789">
        <f>[3]尖圭コ!S26</f>
        <v>0</v>
      </c>
      <c r="V188">
        <f>'保健所別（令和8年）'!$I$233</f>
        <v>0</v>
      </c>
      <c r="W188">
        <f t="shared" si="55"/>
        <v>0</v>
      </c>
    </row>
    <row r="189" spans="2:24" ht="14.25" x14ac:dyDescent="0.15">
      <c r="B189" s="554" t="s">
        <v>88</v>
      </c>
      <c r="C189" s="789">
        <f t="shared" si="54"/>
        <v>0</v>
      </c>
      <c r="D189" s="789">
        <f>[3]尖圭コ!D27</f>
        <v>0</v>
      </c>
      <c r="E189" s="789">
        <f>[3]尖圭コ!E27</f>
        <v>0</v>
      </c>
      <c r="F189" s="789">
        <f>[3]尖圭コ!F27</f>
        <v>0</v>
      </c>
      <c r="G189" s="789">
        <f>[3]尖圭コ!G27</f>
        <v>0</v>
      </c>
      <c r="H189" s="789">
        <f>[3]尖圭コ!H27</f>
        <v>0</v>
      </c>
      <c r="I189" s="789">
        <f>[3]尖圭コ!I27</f>
        <v>0</v>
      </c>
      <c r="J189" s="789">
        <f>[3]尖圭コ!J27</f>
        <v>0</v>
      </c>
      <c r="K189" s="789">
        <f>[3]尖圭コ!K27</f>
        <v>0</v>
      </c>
      <c r="L189" s="789">
        <f>[3]尖圭コ!L27</f>
        <v>0</v>
      </c>
      <c r="M189" s="789">
        <f>[3]尖圭コ!M27</f>
        <v>0</v>
      </c>
      <c r="N189" s="789">
        <f>[3]尖圭コ!N27</f>
        <v>0</v>
      </c>
      <c r="O189" s="789">
        <f>[3]尖圭コ!O27</f>
        <v>0</v>
      </c>
      <c r="P189" s="789">
        <f>[3]尖圭コ!P27</f>
        <v>0</v>
      </c>
      <c r="Q189" s="789">
        <f>[3]尖圭コ!Q27</f>
        <v>0</v>
      </c>
      <c r="R189" s="789">
        <f>[3]尖圭コ!R27</f>
        <v>0</v>
      </c>
      <c r="S189" s="789">
        <f>[3]尖圭コ!S27</f>
        <v>0</v>
      </c>
      <c r="V189">
        <f>'保健所別（令和8年）'!$J$233</f>
        <v>0</v>
      </c>
      <c r="W189">
        <f t="shared" si="55"/>
        <v>0</v>
      </c>
    </row>
    <row r="190" spans="2:24" ht="14.25" x14ac:dyDescent="0.15">
      <c r="B190" s="556" t="s">
        <v>89</v>
      </c>
      <c r="C190" s="789">
        <f t="shared" si="54"/>
        <v>0</v>
      </c>
      <c r="D190" s="789">
        <f>[3]尖圭コ!D28</f>
        <v>0</v>
      </c>
      <c r="E190" s="789">
        <f>[3]尖圭コ!E28</f>
        <v>0</v>
      </c>
      <c r="F190" s="789">
        <f>[3]尖圭コ!F28</f>
        <v>0</v>
      </c>
      <c r="G190" s="789">
        <f>[3]尖圭コ!G28</f>
        <v>0</v>
      </c>
      <c r="H190" s="789">
        <f>[3]尖圭コ!H28</f>
        <v>0</v>
      </c>
      <c r="I190" s="789">
        <f>[3]尖圭コ!I28</f>
        <v>0</v>
      </c>
      <c r="J190" s="789">
        <f>[3]尖圭コ!J28</f>
        <v>0</v>
      </c>
      <c r="K190" s="789">
        <f>[3]尖圭コ!K28</f>
        <v>0</v>
      </c>
      <c r="L190" s="789">
        <f>[3]尖圭コ!L28</f>
        <v>0</v>
      </c>
      <c r="M190" s="789">
        <f>[3]尖圭コ!M28</f>
        <v>0</v>
      </c>
      <c r="N190" s="789">
        <f>[3]尖圭コ!N28</f>
        <v>0</v>
      </c>
      <c r="O190" s="789">
        <f>[3]尖圭コ!O28</f>
        <v>0</v>
      </c>
      <c r="P190" s="789">
        <f>[3]尖圭コ!P28</f>
        <v>0</v>
      </c>
      <c r="Q190" s="789">
        <f>[3]尖圭コ!Q28</f>
        <v>0</v>
      </c>
      <c r="R190" s="789">
        <f>[3]尖圭コ!R28</f>
        <v>0</v>
      </c>
      <c r="S190" s="789">
        <f>[3]尖圭コ!S28</f>
        <v>0</v>
      </c>
      <c r="V190">
        <f>'保健所別（令和8年）'!$K$233</f>
        <v>0</v>
      </c>
      <c r="W190">
        <f t="shared" si="55"/>
        <v>0</v>
      </c>
    </row>
    <row r="191" spans="2:24" ht="14.25" x14ac:dyDescent="0.15">
      <c r="B191" s="554" t="s">
        <v>90</v>
      </c>
      <c r="C191" s="789">
        <f t="shared" si="54"/>
        <v>0</v>
      </c>
      <c r="D191" s="789">
        <f>[3]尖圭コ!D29</f>
        <v>0</v>
      </c>
      <c r="E191" s="789">
        <f>[3]尖圭コ!E29</f>
        <v>0</v>
      </c>
      <c r="F191" s="789">
        <f>[3]尖圭コ!F29</f>
        <v>0</v>
      </c>
      <c r="G191" s="789">
        <f>[3]尖圭コ!G29</f>
        <v>0</v>
      </c>
      <c r="H191" s="789">
        <f>[3]尖圭コ!H29</f>
        <v>0</v>
      </c>
      <c r="I191" s="789">
        <f>[3]尖圭コ!I29</f>
        <v>0</v>
      </c>
      <c r="J191" s="789">
        <f>[3]尖圭コ!J29</f>
        <v>0</v>
      </c>
      <c r="K191" s="789">
        <f>[3]尖圭コ!K29</f>
        <v>0</v>
      </c>
      <c r="L191" s="789">
        <f>[3]尖圭コ!L29</f>
        <v>0</v>
      </c>
      <c r="M191" s="789">
        <f>[3]尖圭コ!M29</f>
        <v>0</v>
      </c>
      <c r="N191" s="789">
        <f>[3]尖圭コ!N29</f>
        <v>0</v>
      </c>
      <c r="O191" s="789">
        <f>[3]尖圭コ!O29</f>
        <v>0</v>
      </c>
      <c r="P191" s="789">
        <f>[3]尖圭コ!P29</f>
        <v>0</v>
      </c>
      <c r="Q191" s="789">
        <f>[3]尖圭コ!Q29</f>
        <v>0</v>
      </c>
      <c r="R191" s="789">
        <f>[3]尖圭コ!R29</f>
        <v>0</v>
      </c>
      <c r="S191" s="789">
        <f>[3]尖圭コ!S29</f>
        <v>0</v>
      </c>
      <c r="V191">
        <f>'保健所別（令和8年）'!$L$233</f>
        <v>0</v>
      </c>
      <c r="W191">
        <f t="shared" si="55"/>
        <v>0</v>
      </c>
    </row>
    <row r="192" spans="2:24" ht="14.25" x14ac:dyDescent="0.15">
      <c r="B192" s="556" t="s">
        <v>91</v>
      </c>
      <c r="C192" s="789">
        <f t="shared" si="54"/>
        <v>0</v>
      </c>
      <c r="D192" s="789">
        <f>[3]尖圭コ!D30</f>
        <v>0</v>
      </c>
      <c r="E192" s="789">
        <f>[3]尖圭コ!E30</f>
        <v>0</v>
      </c>
      <c r="F192" s="789">
        <f>[3]尖圭コ!F30</f>
        <v>0</v>
      </c>
      <c r="G192" s="789">
        <f>[3]尖圭コ!G30</f>
        <v>0</v>
      </c>
      <c r="H192" s="789">
        <f>[3]尖圭コ!H30</f>
        <v>0</v>
      </c>
      <c r="I192" s="789">
        <f>[3]尖圭コ!I30</f>
        <v>0</v>
      </c>
      <c r="J192" s="789">
        <f>[3]尖圭コ!J30</f>
        <v>0</v>
      </c>
      <c r="K192" s="789">
        <f>[3]尖圭コ!K30</f>
        <v>0</v>
      </c>
      <c r="L192" s="789">
        <f>[3]尖圭コ!L30</f>
        <v>0</v>
      </c>
      <c r="M192" s="789">
        <f>[3]尖圭コ!M30</f>
        <v>0</v>
      </c>
      <c r="N192" s="789">
        <f>[3]尖圭コ!N30</f>
        <v>0</v>
      </c>
      <c r="O192" s="789">
        <f>[3]尖圭コ!O30</f>
        <v>0</v>
      </c>
      <c r="P192" s="789">
        <f>[3]尖圭コ!P30</f>
        <v>0</v>
      </c>
      <c r="Q192" s="789">
        <f>[3]尖圭コ!Q30</f>
        <v>0</v>
      </c>
      <c r="R192" s="789">
        <f>[3]尖圭コ!R30</f>
        <v>0</v>
      </c>
      <c r="S192" s="789">
        <f>[3]尖圭コ!S30</f>
        <v>0</v>
      </c>
      <c r="V192">
        <f>'保健所別（令和8年）'!$M$233</f>
        <v>0</v>
      </c>
      <c r="W192">
        <f t="shared" si="55"/>
        <v>0</v>
      </c>
    </row>
    <row r="193" spans="2:24" ht="14.25" x14ac:dyDescent="0.15">
      <c r="B193" s="554" t="s">
        <v>92</v>
      </c>
      <c r="C193" s="789">
        <f t="shared" si="54"/>
        <v>0</v>
      </c>
      <c r="D193" s="789">
        <f>[3]尖圭コ!D31</f>
        <v>0</v>
      </c>
      <c r="E193" s="789">
        <f>[3]尖圭コ!E31</f>
        <v>0</v>
      </c>
      <c r="F193" s="789">
        <f>[3]尖圭コ!F31</f>
        <v>0</v>
      </c>
      <c r="G193" s="789">
        <f>[3]尖圭コ!G31</f>
        <v>0</v>
      </c>
      <c r="H193" s="789">
        <f>[3]尖圭コ!H31</f>
        <v>0</v>
      </c>
      <c r="I193" s="789">
        <f>[3]尖圭コ!I31</f>
        <v>0</v>
      </c>
      <c r="J193" s="789">
        <f>[3]尖圭コ!J31</f>
        <v>0</v>
      </c>
      <c r="K193" s="789">
        <f>[3]尖圭コ!K31</f>
        <v>0</v>
      </c>
      <c r="L193" s="789">
        <f>[3]尖圭コ!L31</f>
        <v>0</v>
      </c>
      <c r="M193" s="789">
        <f>[3]尖圭コ!M31</f>
        <v>0</v>
      </c>
      <c r="N193" s="789">
        <f>[3]尖圭コ!N31</f>
        <v>0</v>
      </c>
      <c r="O193" s="789">
        <f>[3]尖圭コ!O31</f>
        <v>0</v>
      </c>
      <c r="P193" s="789">
        <f>[3]尖圭コ!P31</f>
        <v>0</v>
      </c>
      <c r="Q193" s="789">
        <f>[3]尖圭コ!Q31</f>
        <v>0</v>
      </c>
      <c r="R193" s="789">
        <f>[3]尖圭コ!R31</f>
        <v>0</v>
      </c>
      <c r="S193" s="789">
        <f>[3]尖圭コ!S31</f>
        <v>0</v>
      </c>
      <c r="V193">
        <f>'保健所別（令和8年）'!$N$233</f>
        <v>0</v>
      </c>
      <c r="W193">
        <f t="shared" si="55"/>
        <v>0</v>
      </c>
    </row>
    <row r="194" spans="2:24" ht="15" thickBot="1" x14ac:dyDescent="0.2">
      <c r="B194" s="556" t="s">
        <v>93</v>
      </c>
      <c r="C194" s="789">
        <f t="shared" si="54"/>
        <v>0</v>
      </c>
      <c r="D194" s="789">
        <f>[3]尖圭コ!D32</f>
        <v>0</v>
      </c>
      <c r="E194" s="789">
        <f>[3]尖圭コ!E32</f>
        <v>0</v>
      </c>
      <c r="F194" s="789">
        <f>[3]尖圭コ!F32</f>
        <v>0</v>
      </c>
      <c r="G194" s="789">
        <f>[3]尖圭コ!G32</f>
        <v>0</v>
      </c>
      <c r="H194" s="789">
        <f>[3]尖圭コ!H32</f>
        <v>0</v>
      </c>
      <c r="I194" s="789">
        <f>[3]尖圭コ!I32</f>
        <v>0</v>
      </c>
      <c r="J194" s="789">
        <f>[3]尖圭コ!J32</f>
        <v>0</v>
      </c>
      <c r="K194" s="789">
        <f>[3]尖圭コ!K32</f>
        <v>0</v>
      </c>
      <c r="L194" s="789">
        <f>[3]尖圭コ!L32</f>
        <v>0</v>
      </c>
      <c r="M194" s="789">
        <f>[3]尖圭コ!M32</f>
        <v>0</v>
      </c>
      <c r="N194" s="789">
        <f>[3]尖圭コ!N32</f>
        <v>0</v>
      </c>
      <c r="O194" s="789">
        <f>[3]尖圭コ!O32</f>
        <v>0</v>
      </c>
      <c r="P194" s="789">
        <f>[3]尖圭コ!P32</f>
        <v>0</v>
      </c>
      <c r="Q194" s="789">
        <f>[3]尖圭コ!Q32</f>
        <v>0</v>
      </c>
      <c r="R194" s="789">
        <f>[3]尖圭コ!R32</f>
        <v>0</v>
      </c>
      <c r="S194" s="789">
        <f>[3]尖圭コ!S32</f>
        <v>0</v>
      </c>
      <c r="V194">
        <f>'保健所別（令和8年）'!$O$233</f>
        <v>0</v>
      </c>
      <c r="W194">
        <f t="shared" si="55"/>
        <v>0</v>
      </c>
    </row>
    <row r="195" spans="2:24" ht="15" thickBot="1" x14ac:dyDescent="0.2">
      <c r="B195" s="164" t="s">
        <v>39</v>
      </c>
      <c r="C195" s="732">
        <f t="shared" ref="C195:S195" si="56">SUM(C183:C194)</f>
        <v>678</v>
      </c>
      <c r="D195" s="767">
        <f t="shared" si="56"/>
        <v>0</v>
      </c>
      <c r="E195" s="767">
        <f t="shared" si="56"/>
        <v>1</v>
      </c>
      <c r="F195" s="767">
        <f t="shared" si="56"/>
        <v>0</v>
      </c>
      <c r="G195" s="767">
        <f t="shared" si="56"/>
        <v>0</v>
      </c>
      <c r="H195" s="767">
        <f t="shared" si="56"/>
        <v>71</v>
      </c>
      <c r="I195" s="767">
        <f t="shared" si="56"/>
        <v>215</v>
      </c>
      <c r="J195" s="767">
        <f t="shared" si="56"/>
        <v>134</v>
      </c>
      <c r="K195" s="767">
        <f t="shared" si="56"/>
        <v>84</v>
      </c>
      <c r="L195" s="767">
        <f t="shared" si="56"/>
        <v>44</v>
      </c>
      <c r="M195" s="767">
        <f t="shared" si="56"/>
        <v>40</v>
      </c>
      <c r="N195" s="767">
        <f t="shared" si="56"/>
        <v>34</v>
      </c>
      <c r="O195" s="767">
        <f t="shared" si="56"/>
        <v>25</v>
      </c>
      <c r="P195" s="767">
        <f t="shared" si="56"/>
        <v>10</v>
      </c>
      <c r="Q195" s="767">
        <f t="shared" si="56"/>
        <v>7</v>
      </c>
      <c r="R195" s="767">
        <f t="shared" si="56"/>
        <v>1</v>
      </c>
      <c r="S195" s="782">
        <f t="shared" si="56"/>
        <v>12</v>
      </c>
      <c r="W195">
        <f t="shared" si="55"/>
        <v>678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7">E195/$C$195</f>
        <v>1.4749262536873156E-3</v>
      </c>
      <c r="F196" s="558">
        <f t="shared" si="57"/>
        <v>0</v>
      </c>
      <c r="G196" s="558">
        <f t="shared" si="57"/>
        <v>0</v>
      </c>
      <c r="H196" s="558">
        <f t="shared" si="57"/>
        <v>0.10471976401179942</v>
      </c>
      <c r="I196" s="558">
        <f t="shared" si="57"/>
        <v>0.31710914454277284</v>
      </c>
      <c r="J196" s="558">
        <f t="shared" si="57"/>
        <v>0.19764011799410031</v>
      </c>
      <c r="K196" s="558">
        <f t="shared" si="57"/>
        <v>0.12389380530973451</v>
      </c>
      <c r="L196" s="558">
        <f t="shared" si="57"/>
        <v>6.4896755162241887E-2</v>
      </c>
      <c r="M196" s="558">
        <f t="shared" si="57"/>
        <v>5.8997050147492625E-2</v>
      </c>
      <c r="N196" s="558">
        <f t="shared" si="57"/>
        <v>5.0147492625368731E-2</v>
      </c>
      <c r="O196" s="558">
        <f t="shared" si="57"/>
        <v>3.687315634218289E-2</v>
      </c>
      <c r="P196" s="558">
        <f t="shared" si="57"/>
        <v>1.4749262536873156E-2</v>
      </c>
      <c r="Q196" s="558">
        <f t="shared" si="57"/>
        <v>1.0324483775811209E-2</v>
      </c>
      <c r="R196" s="558">
        <f t="shared" si="57"/>
        <v>1.4749262536873156E-3</v>
      </c>
      <c r="S196" s="728">
        <f t="shared" si="57"/>
        <v>1.7699115044247787E-2</v>
      </c>
    </row>
    <row r="198" spans="2:24" ht="19.5" thickBot="1" x14ac:dyDescent="0.25">
      <c r="B198" s="99" t="str">
        <f>B181</f>
        <v>令和8年　</v>
      </c>
      <c r="C198" s="551" t="s">
        <v>315</v>
      </c>
    </row>
    <row r="199" spans="2:24" ht="60.75" thickBot="1" x14ac:dyDescent="0.2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893">
        <f>[3]尖圭コ!C57</f>
        <v>0.14000000000000001</v>
      </c>
      <c r="D200" s="893">
        <f>[3]尖圭コ!D57</f>
        <v>0</v>
      </c>
      <c r="E200" s="893">
        <f>[3]尖圭コ!E57</f>
        <v>0</v>
      </c>
      <c r="F200" s="893">
        <f>[3]尖圭コ!F57</f>
        <v>0</v>
      </c>
      <c r="G200" s="893">
        <f>[3]尖圭コ!G57</f>
        <v>0</v>
      </c>
      <c r="H200" s="893">
        <f>[3]尖圭コ!H57</f>
        <v>0.01</v>
      </c>
      <c r="I200" s="893">
        <f>[3]尖圭コ!I57</f>
        <v>0.05</v>
      </c>
      <c r="J200" s="893">
        <f>[3]尖圭コ!J57</f>
        <v>0.02</v>
      </c>
      <c r="K200" s="893">
        <f>[3]尖圭コ!K57</f>
        <v>0.01</v>
      </c>
      <c r="L200" s="893">
        <f>[3]尖圭コ!L57</f>
        <v>0.01</v>
      </c>
      <c r="M200" s="893">
        <f>[3]尖圭コ!M57</f>
        <v>0.01</v>
      </c>
      <c r="N200" s="893">
        <f>[3]尖圭コ!N57</f>
        <v>0.01</v>
      </c>
      <c r="O200" s="893">
        <f>[3]尖圭コ!O57</f>
        <v>0.01</v>
      </c>
      <c r="P200" s="893">
        <f>[3]尖圭コ!P57</f>
        <v>0.01</v>
      </c>
      <c r="Q200" s="893">
        <f>[3]尖圭コ!Q57</f>
        <v>0</v>
      </c>
      <c r="R200" s="893">
        <f>[3]尖圭コ!R57</f>
        <v>0</v>
      </c>
      <c r="S200" s="893">
        <f>[3]尖圭コ!S57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.25" x14ac:dyDescent="0.15">
      <c r="B201" s="554" t="s">
        <v>83</v>
      </c>
      <c r="C201" s="893">
        <f>[3]尖圭コ!C58</f>
        <v>0.15</v>
      </c>
      <c r="D201" s="893">
        <f>[3]尖圭コ!D58</f>
        <v>0</v>
      </c>
      <c r="E201" s="893">
        <f>[3]尖圭コ!E58</f>
        <v>0</v>
      </c>
      <c r="F201" s="893">
        <f>[3]尖圭コ!F58</f>
        <v>0</v>
      </c>
      <c r="G201" s="893">
        <f>[3]尖圭コ!G58</f>
        <v>0</v>
      </c>
      <c r="H201" s="893">
        <f>[3]尖圭コ!H58</f>
        <v>0.02</v>
      </c>
      <c r="I201" s="893">
        <f>[3]尖圭コ!I58</f>
        <v>0.04</v>
      </c>
      <c r="J201" s="893">
        <f>[3]尖圭コ!J58</f>
        <v>0.03</v>
      </c>
      <c r="K201" s="893">
        <f>[3]尖圭コ!K58</f>
        <v>0.03</v>
      </c>
      <c r="L201" s="893">
        <f>[3]尖圭コ!L58</f>
        <v>0.01</v>
      </c>
      <c r="M201" s="893">
        <f>[3]尖圭コ!M58</f>
        <v>0.01</v>
      </c>
      <c r="N201" s="893">
        <f>[3]尖圭コ!N58</f>
        <v>0.01</v>
      </c>
      <c r="O201" s="893">
        <f>[3]尖圭コ!O58</f>
        <v>0.01</v>
      </c>
      <c r="P201" s="893">
        <f>[3]尖圭コ!P58</f>
        <v>0</v>
      </c>
      <c r="Q201" s="893">
        <f>[3]尖圭コ!Q58</f>
        <v>0</v>
      </c>
      <c r="R201" s="893">
        <f>[3]尖圭コ!R58</f>
        <v>0</v>
      </c>
      <c r="S201" s="893">
        <f>[3]尖圭コ!S58</f>
        <v>0</v>
      </c>
      <c r="V201" s="710"/>
      <c r="W201">
        <v>0.15</v>
      </c>
      <c r="X201" s="712">
        <f t="shared" ref="X201:X211" si="58">C201-W201</f>
        <v>0</v>
      </c>
    </row>
    <row r="202" spans="2:24" ht="14.25" x14ac:dyDescent="0.15">
      <c r="B202" s="555" t="s">
        <v>84</v>
      </c>
      <c r="C202" s="893">
        <f>[3]尖圭コ!C59</f>
        <v>0.14000000000000001</v>
      </c>
      <c r="D202" s="893">
        <f>[3]尖圭コ!D59</f>
        <v>0</v>
      </c>
      <c r="E202" s="893">
        <f>[3]尖圭コ!E59</f>
        <v>0</v>
      </c>
      <c r="F202" s="893">
        <f>[3]尖圭コ!F59</f>
        <v>0</v>
      </c>
      <c r="G202" s="893">
        <f>[3]尖圭コ!G59</f>
        <v>0</v>
      </c>
      <c r="H202" s="893">
        <f>[3]尖圭コ!H59</f>
        <v>0.03</v>
      </c>
      <c r="I202" s="893">
        <f>[3]尖圭コ!I59</f>
        <v>0.04</v>
      </c>
      <c r="J202" s="893">
        <f>[3]尖圭コ!J59</f>
        <v>0.02</v>
      </c>
      <c r="K202" s="893">
        <f>[3]尖圭コ!K59</f>
        <v>0.02</v>
      </c>
      <c r="L202" s="893">
        <f>[3]尖圭コ!L59</f>
        <v>0.01</v>
      </c>
      <c r="M202" s="893">
        <f>[3]尖圭コ!M59</f>
        <v>0.01</v>
      </c>
      <c r="N202" s="893">
        <f>[3]尖圭コ!N59</f>
        <v>0.01</v>
      </c>
      <c r="O202" s="893">
        <f>[3]尖圭コ!O59</f>
        <v>0</v>
      </c>
      <c r="P202" s="893">
        <f>[3]尖圭コ!P59</f>
        <v>0</v>
      </c>
      <c r="Q202" s="893">
        <f>[3]尖圭コ!Q59</f>
        <v>0</v>
      </c>
      <c r="R202" s="893">
        <f>[3]尖圭コ!R59</f>
        <v>0</v>
      </c>
      <c r="S202" s="893">
        <f>[3]尖圭コ!S59</f>
        <v>0</v>
      </c>
      <c r="V202" s="710"/>
      <c r="W202">
        <v>0.14000000000000001</v>
      </c>
      <c r="X202" s="712">
        <f t="shared" si="58"/>
        <v>0</v>
      </c>
    </row>
    <row r="203" spans="2:24" ht="14.25" x14ac:dyDescent="0.15">
      <c r="B203" s="556" t="s">
        <v>85</v>
      </c>
      <c r="C203" s="893">
        <f>[3]尖圭コ!C60</f>
        <v>0.13</v>
      </c>
      <c r="D203" s="893">
        <f>[3]尖圭コ!D60</f>
        <v>0</v>
      </c>
      <c r="E203" s="893">
        <f>[3]尖圭コ!E60</f>
        <v>0</v>
      </c>
      <c r="F203" s="893">
        <f>[3]尖圭コ!F60</f>
        <v>0</v>
      </c>
      <c r="G203" s="893">
        <f>[3]尖圭コ!G60</f>
        <v>0</v>
      </c>
      <c r="H203" s="893">
        <f>[3]尖圭コ!H60</f>
        <v>0</v>
      </c>
      <c r="I203" s="893">
        <f>[3]尖圭コ!I60</f>
        <v>0.04</v>
      </c>
      <c r="J203" s="893">
        <f>[3]尖圭コ!J60</f>
        <v>0.04</v>
      </c>
      <c r="K203" s="893">
        <f>[3]尖圭コ!K60</f>
        <v>0.02</v>
      </c>
      <c r="L203" s="893">
        <f>[3]尖圭コ!L60</f>
        <v>0.01</v>
      </c>
      <c r="M203" s="893">
        <f>[3]尖圭コ!M60</f>
        <v>0.01</v>
      </c>
      <c r="N203" s="893">
        <f>[3]尖圭コ!N60</f>
        <v>0.01</v>
      </c>
      <c r="O203" s="893">
        <f>[3]尖圭コ!O60</f>
        <v>0.01</v>
      </c>
      <c r="P203" s="893">
        <f>[3]尖圭コ!P60</f>
        <v>0</v>
      </c>
      <c r="Q203" s="893">
        <f>[3]尖圭コ!Q60</f>
        <v>0</v>
      </c>
      <c r="R203" s="893">
        <f>[3]尖圭コ!R60</f>
        <v>0</v>
      </c>
      <c r="S203" s="893">
        <f>[3]尖圭コ!S60</f>
        <v>0</v>
      </c>
      <c r="V203" s="710"/>
      <c r="W203">
        <v>0.13</v>
      </c>
      <c r="X203" s="712">
        <f t="shared" si="58"/>
        <v>0</v>
      </c>
    </row>
    <row r="204" spans="2:24" ht="14.25" x14ac:dyDescent="0.15">
      <c r="B204" s="554" t="s">
        <v>86</v>
      </c>
      <c r="C204" s="893">
        <f>[3]尖圭コ!C61</f>
        <v>0.14000000000000001</v>
      </c>
      <c r="D204" s="893">
        <f>[3]尖圭コ!D61</f>
        <v>0</v>
      </c>
      <c r="E204" s="893">
        <f>[3]尖圭コ!E61</f>
        <v>0</v>
      </c>
      <c r="F204" s="893">
        <f>[3]尖圭コ!F61</f>
        <v>0</v>
      </c>
      <c r="G204" s="893">
        <f>[3]尖圭コ!G61</f>
        <v>0</v>
      </c>
      <c r="H204" s="893">
        <f>[3]尖圭コ!H61</f>
        <v>0.01</v>
      </c>
      <c r="I204" s="893">
        <f>[3]尖圭コ!I61</f>
        <v>0.05</v>
      </c>
      <c r="J204" s="893">
        <f>[3]尖圭コ!J61</f>
        <v>0.03</v>
      </c>
      <c r="K204" s="893">
        <f>[3]尖圭コ!K61</f>
        <v>0.01</v>
      </c>
      <c r="L204" s="893">
        <f>[3]尖圭コ!L61</f>
        <v>0.01</v>
      </c>
      <c r="M204" s="893">
        <f>[3]尖圭コ!M61</f>
        <v>0.01</v>
      </c>
      <c r="N204" s="893">
        <f>[3]尖圭コ!N61</f>
        <v>0.01</v>
      </c>
      <c r="O204" s="893">
        <f>[3]尖圭コ!O61</f>
        <v>0</v>
      </c>
      <c r="P204" s="893">
        <f>[3]尖圭コ!P61</f>
        <v>0</v>
      </c>
      <c r="Q204" s="893">
        <f>[3]尖圭コ!Q61</f>
        <v>0</v>
      </c>
      <c r="R204" s="893">
        <f>[3]尖圭コ!R61</f>
        <v>0</v>
      </c>
      <c r="S204" s="893">
        <f>[3]尖圭コ!S61</f>
        <v>0</v>
      </c>
      <c r="V204" s="710"/>
      <c r="W204">
        <v>0.14000000000000001</v>
      </c>
      <c r="X204" s="712">
        <f t="shared" si="58"/>
        <v>0</v>
      </c>
    </row>
    <row r="205" spans="2:24" ht="14.25" x14ac:dyDescent="0.15">
      <c r="B205" s="556" t="s">
        <v>87</v>
      </c>
      <c r="C205" s="893">
        <f>[3]尖圭コ!C62</f>
        <v>0</v>
      </c>
      <c r="D205" s="893">
        <f>[3]尖圭コ!D62</f>
        <v>0</v>
      </c>
      <c r="E205" s="893">
        <f>[3]尖圭コ!E62</f>
        <v>0</v>
      </c>
      <c r="F205" s="893">
        <f>[3]尖圭コ!F62</f>
        <v>0</v>
      </c>
      <c r="G205" s="893">
        <f>[3]尖圭コ!G62</f>
        <v>0</v>
      </c>
      <c r="H205" s="893">
        <f>[3]尖圭コ!H62</f>
        <v>0</v>
      </c>
      <c r="I205" s="893">
        <f>[3]尖圭コ!I62</f>
        <v>0</v>
      </c>
      <c r="J205" s="893">
        <f>[3]尖圭コ!J62</f>
        <v>0</v>
      </c>
      <c r="K205" s="893">
        <f>[3]尖圭コ!K62</f>
        <v>0</v>
      </c>
      <c r="L205" s="893">
        <f>[3]尖圭コ!L62</f>
        <v>0</v>
      </c>
      <c r="M205" s="893">
        <f>[3]尖圭コ!M62</f>
        <v>0</v>
      </c>
      <c r="N205" s="893">
        <f>[3]尖圭コ!N62</f>
        <v>0</v>
      </c>
      <c r="O205" s="893">
        <f>[3]尖圭コ!O62</f>
        <v>0</v>
      </c>
      <c r="P205" s="893">
        <f>[3]尖圭コ!P62</f>
        <v>0</v>
      </c>
      <c r="Q205" s="893">
        <f>[3]尖圭コ!Q62</f>
        <v>0</v>
      </c>
      <c r="R205" s="893">
        <f>[3]尖圭コ!R62</f>
        <v>0</v>
      </c>
      <c r="S205" s="893">
        <f>[3]尖圭コ!S62</f>
        <v>0</v>
      </c>
      <c r="V205" s="710"/>
      <c r="W205">
        <v>0</v>
      </c>
      <c r="X205" s="712">
        <f t="shared" si="58"/>
        <v>0</v>
      </c>
    </row>
    <row r="206" spans="2:24" ht="14.25" x14ac:dyDescent="0.15">
      <c r="B206" s="554" t="s">
        <v>88</v>
      </c>
      <c r="C206" s="893">
        <f>[3]尖圭コ!C63</f>
        <v>0</v>
      </c>
      <c r="D206" s="893">
        <f>[3]尖圭コ!D63</f>
        <v>0</v>
      </c>
      <c r="E206" s="893">
        <f>[3]尖圭コ!E63</f>
        <v>0</v>
      </c>
      <c r="F206" s="893">
        <f>[3]尖圭コ!F63</f>
        <v>0</v>
      </c>
      <c r="G206" s="893">
        <f>[3]尖圭コ!G63</f>
        <v>0</v>
      </c>
      <c r="H206" s="893">
        <f>[3]尖圭コ!H63</f>
        <v>0</v>
      </c>
      <c r="I206" s="893">
        <f>[3]尖圭コ!I63</f>
        <v>0</v>
      </c>
      <c r="J206" s="893">
        <f>[3]尖圭コ!J63</f>
        <v>0</v>
      </c>
      <c r="K206" s="893">
        <f>[3]尖圭コ!K63</f>
        <v>0</v>
      </c>
      <c r="L206" s="893">
        <f>[3]尖圭コ!L63</f>
        <v>0</v>
      </c>
      <c r="M206" s="893">
        <f>[3]尖圭コ!M63</f>
        <v>0</v>
      </c>
      <c r="N206" s="893">
        <f>[3]尖圭コ!N63</f>
        <v>0</v>
      </c>
      <c r="O206" s="893">
        <f>[3]尖圭コ!O63</f>
        <v>0</v>
      </c>
      <c r="P206" s="893">
        <f>[3]尖圭コ!P63</f>
        <v>0</v>
      </c>
      <c r="Q206" s="893">
        <f>[3]尖圭コ!Q63</f>
        <v>0</v>
      </c>
      <c r="R206" s="893">
        <f>[3]尖圭コ!R63</f>
        <v>0</v>
      </c>
      <c r="S206" s="893">
        <f>[3]尖圭コ!S63</f>
        <v>0</v>
      </c>
      <c r="V206" s="710"/>
      <c r="W206">
        <v>0</v>
      </c>
      <c r="X206" s="712">
        <f t="shared" si="58"/>
        <v>0</v>
      </c>
    </row>
    <row r="207" spans="2:24" ht="14.25" x14ac:dyDescent="0.15">
      <c r="B207" s="556" t="s">
        <v>89</v>
      </c>
      <c r="C207" s="893">
        <f>[3]尖圭コ!C64</f>
        <v>0</v>
      </c>
      <c r="D207" s="893">
        <f>[3]尖圭コ!D64</f>
        <v>0</v>
      </c>
      <c r="E207" s="893">
        <f>[3]尖圭コ!E64</f>
        <v>0</v>
      </c>
      <c r="F207" s="893">
        <f>[3]尖圭コ!F64</f>
        <v>0</v>
      </c>
      <c r="G207" s="893">
        <f>[3]尖圭コ!G64</f>
        <v>0</v>
      </c>
      <c r="H207" s="893">
        <f>[3]尖圭コ!H64</f>
        <v>0</v>
      </c>
      <c r="I207" s="893">
        <f>[3]尖圭コ!I64</f>
        <v>0</v>
      </c>
      <c r="J207" s="893">
        <f>[3]尖圭コ!J64</f>
        <v>0</v>
      </c>
      <c r="K207" s="893">
        <f>[3]尖圭コ!K64</f>
        <v>0</v>
      </c>
      <c r="L207" s="893">
        <f>[3]尖圭コ!L64</f>
        <v>0</v>
      </c>
      <c r="M207" s="893">
        <f>[3]尖圭コ!M64</f>
        <v>0</v>
      </c>
      <c r="N207" s="893">
        <f>[3]尖圭コ!N64</f>
        <v>0</v>
      </c>
      <c r="O207" s="893">
        <f>[3]尖圭コ!O64</f>
        <v>0</v>
      </c>
      <c r="P207" s="893">
        <f>[3]尖圭コ!P64</f>
        <v>0</v>
      </c>
      <c r="Q207" s="893">
        <f>[3]尖圭コ!Q64</f>
        <v>0</v>
      </c>
      <c r="R207" s="893">
        <f>[3]尖圭コ!R64</f>
        <v>0</v>
      </c>
      <c r="S207" s="893">
        <f>[3]尖圭コ!S64</f>
        <v>0</v>
      </c>
      <c r="V207" s="710"/>
      <c r="W207">
        <v>0</v>
      </c>
      <c r="X207" s="712">
        <f t="shared" si="58"/>
        <v>0</v>
      </c>
    </row>
    <row r="208" spans="2:24" ht="14.25" x14ac:dyDescent="0.15">
      <c r="B208" s="554" t="s">
        <v>90</v>
      </c>
      <c r="C208" s="893">
        <f>[3]尖圭コ!C65</f>
        <v>0</v>
      </c>
      <c r="D208" s="893">
        <f>[3]尖圭コ!D65</f>
        <v>0</v>
      </c>
      <c r="E208" s="893">
        <f>[3]尖圭コ!E65</f>
        <v>0</v>
      </c>
      <c r="F208" s="893">
        <f>[3]尖圭コ!F65</f>
        <v>0</v>
      </c>
      <c r="G208" s="893">
        <f>[3]尖圭コ!G65</f>
        <v>0</v>
      </c>
      <c r="H208" s="893">
        <f>[3]尖圭コ!H65</f>
        <v>0</v>
      </c>
      <c r="I208" s="893">
        <f>[3]尖圭コ!I65</f>
        <v>0</v>
      </c>
      <c r="J208" s="893">
        <f>[3]尖圭コ!J65</f>
        <v>0</v>
      </c>
      <c r="K208" s="893">
        <f>[3]尖圭コ!K65</f>
        <v>0</v>
      </c>
      <c r="L208" s="893">
        <f>[3]尖圭コ!L65</f>
        <v>0</v>
      </c>
      <c r="M208" s="893">
        <f>[3]尖圭コ!M65</f>
        <v>0</v>
      </c>
      <c r="N208" s="893">
        <f>[3]尖圭コ!N65</f>
        <v>0</v>
      </c>
      <c r="O208" s="893">
        <f>[3]尖圭コ!O65</f>
        <v>0</v>
      </c>
      <c r="P208" s="893">
        <f>[3]尖圭コ!P65</f>
        <v>0</v>
      </c>
      <c r="Q208" s="893">
        <f>[3]尖圭コ!Q65</f>
        <v>0</v>
      </c>
      <c r="R208" s="893">
        <f>[3]尖圭コ!R65</f>
        <v>0</v>
      </c>
      <c r="S208" s="893">
        <f>[3]尖圭コ!S65</f>
        <v>0</v>
      </c>
      <c r="V208" s="710"/>
      <c r="W208">
        <v>0</v>
      </c>
      <c r="X208" s="712">
        <f t="shared" si="58"/>
        <v>0</v>
      </c>
    </row>
    <row r="209" spans="2:24" ht="14.25" x14ac:dyDescent="0.15">
      <c r="B209" s="556" t="s">
        <v>91</v>
      </c>
      <c r="C209" s="893">
        <f>[3]尖圭コ!C66</f>
        <v>0</v>
      </c>
      <c r="D209" s="893">
        <f>[3]尖圭コ!D66</f>
        <v>0</v>
      </c>
      <c r="E209" s="893">
        <f>[3]尖圭コ!E66</f>
        <v>0</v>
      </c>
      <c r="F209" s="893">
        <f>[3]尖圭コ!F66</f>
        <v>0</v>
      </c>
      <c r="G209" s="893">
        <f>[3]尖圭コ!G66</f>
        <v>0</v>
      </c>
      <c r="H209" s="893">
        <f>[3]尖圭コ!H66</f>
        <v>0</v>
      </c>
      <c r="I209" s="893">
        <f>[3]尖圭コ!I66</f>
        <v>0</v>
      </c>
      <c r="J209" s="893">
        <f>[3]尖圭コ!J66</f>
        <v>0</v>
      </c>
      <c r="K209" s="893">
        <f>[3]尖圭コ!K66</f>
        <v>0</v>
      </c>
      <c r="L209" s="893">
        <f>[3]尖圭コ!L66</f>
        <v>0</v>
      </c>
      <c r="M209" s="893">
        <f>[3]尖圭コ!M66</f>
        <v>0</v>
      </c>
      <c r="N209" s="893">
        <f>[3]尖圭コ!N66</f>
        <v>0</v>
      </c>
      <c r="O209" s="893">
        <f>[3]尖圭コ!O66</f>
        <v>0</v>
      </c>
      <c r="P209" s="893">
        <f>[3]尖圭コ!P66</f>
        <v>0</v>
      </c>
      <c r="Q209" s="893">
        <f>[3]尖圭コ!Q66</f>
        <v>0</v>
      </c>
      <c r="R209" s="893">
        <f>[3]尖圭コ!R66</f>
        <v>0</v>
      </c>
      <c r="S209" s="893">
        <f>[3]尖圭コ!S66</f>
        <v>0</v>
      </c>
      <c r="V209" s="710"/>
      <c r="W209">
        <v>0</v>
      </c>
      <c r="X209" s="712">
        <f t="shared" si="58"/>
        <v>0</v>
      </c>
    </row>
    <row r="210" spans="2:24" ht="14.25" x14ac:dyDescent="0.15">
      <c r="B210" s="554" t="s">
        <v>92</v>
      </c>
      <c r="C210" s="893">
        <f>[3]尖圭コ!C67</f>
        <v>0</v>
      </c>
      <c r="D210" s="893">
        <f>[3]尖圭コ!D67</f>
        <v>0</v>
      </c>
      <c r="E210" s="893">
        <f>[3]尖圭コ!E67</f>
        <v>0</v>
      </c>
      <c r="F210" s="893">
        <f>[3]尖圭コ!F67</f>
        <v>0</v>
      </c>
      <c r="G210" s="893">
        <f>[3]尖圭コ!G67</f>
        <v>0</v>
      </c>
      <c r="H210" s="893">
        <f>[3]尖圭コ!H67</f>
        <v>0</v>
      </c>
      <c r="I210" s="893">
        <f>[3]尖圭コ!I67</f>
        <v>0</v>
      </c>
      <c r="J210" s="893">
        <f>[3]尖圭コ!J67</f>
        <v>0</v>
      </c>
      <c r="K210" s="893">
        <f>[3]尖圭コ!K67</f>
        <v>0</v>
      </c>
      <c r="L210" s="893">
        <f>[3]尖圭コ!L67</f>
        <v>0</v>
      </c>
      <c r="M210" s="893">
        <f>[3]尖圭コ!M67</f>
        <v>0</v>
      </c>
      <c r="N210" s="893">
        <f>[3]尖圭コ!N67</f>
        <v>0</v>
      </c>
      <c r="O210" s="893">
        <f>[3]尖圭コ!O67</f>
        <v>0</v>
      </c>
      <c r="P210" s="893">
        <f>[3]尖圭コ!P67</f>
        <v>0</v>
      </c>
      <c r="Q210" s="893">
        <f>[3]尖圭コ!Q67</f>
        <v>0</v>
      </c>
      <c r="R210" s="893">
        <f>[3]尖圭コ!R67</f>
        <v>0</v>
      </c>
      <c r="S210" s="893">
        <f>[3]尖圭コ!S67</f>
        <v>0</v>
      </c>
      <c r="V210" s="710"/>
      <c r="W210">
        <v>0</v>
      </c>
      <c r="X210" s="712">
        <f t="shared" si="58"/>
        <v>0</v>
      </c>
    </row>
    <row r="211" spans="2:24" ht="15" thickBot="1" x14ac:dyDescent="0.2">
      <c r="B211" s="556" t="s">
        <v>93</v>
      </c>
      <c r="C211" s="893">
        <f>[3]尖圭コ!C68</f>
        <v>0</v>
      </c>
      <c r="D211" s="893">
        <f>[3]尖圭コ!D68</f>
        <v>0</v>
      </c>
      <c r="E211" s="893">
        <f>[3]尖圭コ!E68</f>
        <v>0</v>
      </c>
      <c r="F211" s="893">
        <f>[3]尖圭コ!F68</f>
        <v>0</v>
      </c>
      <c r="G211" s="893">
        <f>[3]尖圭コ!G68</f>
        <v>0</v>
      </c>
      <c r="H211" s="893">
        <f>[3]尖圭コ!H68</f>
        <v>0</v>
      </c>
      <c r="I211" s="893">
        <f>[3]尖圭コ!I68</f>
        <v>0</v>
      </c>
      <c r="J211" s="893">
        <f>[3]尖圭コ!J68</f>
        <v>0</v>
      </c>
      <c r="K211" s="893">
        <f>[3]尖圭コ!K68</f>
        <v>0</v>
      </c>
      <c r="L211" s="893">
        <f>[3]尖圭コ!L68</f>
        <v>0</v>
      </c>
      <c r="M211" s="893">
        <f>[3]尖圭コ!M68</f>
        <v>0</v>
      </c>
      <c r="N211" s="893">
        <f>[3]尖圭コ!N68</f>
        <v>0</v>
      </c>
      <c r="O211" s="893">
        <f>[3]尖圭コ!O68</f>
        <v>0</v>
      </c>
      <c r="P211" s="893">
        <f>[3]尖圭コ!P68</f>
        <v>0</v>
      </c>
      <c r="Q211" s="893">
        <f>[3]尖圭コ!Q68</f>
        <v>0</v>
      </c>
      <c r="R211" s="893">
        <f>[3]尖圭コ!R68</f>
        <v>0</v>
      </c>
      <c r="S211" s="893">
        <f>[3]尖圭コ!S68</f>
        <v>0</v>
      </c>
      <c r="V211" s="711"/>
      <c r="W211">
        <v>0</v>
      </c>
      <c r="X211" s="712">
        <f t="shared" si="58"/>
        <v>0</v>
      </c>
    </row>
    <row r="212" spans="2:24" ht="15" thickBot="1" x14ac:dyDescent="0.2">
      <c r="B212" s="164" t="s">
        <v>39</v>
      </c>
      <c r="C212" s="775">
        <f t="shared" ref="C212" si="59">SUM(C200:C211)</f>
        <v>0.70000000000000007</v>
      </c>
      <c r="D212" s="893">
        <f>[3]尖圭コ!D69</f>
        <v>0</v>
      </c>
      <c r="E212" s="893">
        <f>[3]尖圭コ!E69</f>
        <v>0</v>
      </c>
      <c r="F212" s="893">
        <f>[3]尖圭コ!F69</f>
        <v>0</v>
      </c>
      <c r="G212" s="893">
        <f>[3]尖圭コ!G69</f>
        <v>0</v>
      </c>
      <c r="H212" s="893">
        <f>[3]尖圭コ!H69</f>
        <v>6.9999999999999993E-2</v>
      </c>
      <c r="I212" s="893">
        <f>[3]尖圭コ!I69</f>
        <v>0.22000000000000003</v>
      </c>
      <c r="J212" s="893">
        <f>[3]尖圭コ!J69</f>
        <v>0.14000000000000001</v>
      </c>
      <c r="K212" s="893">
        <f>[3]尖圭コ!K69</f>
        <v>0.09</v>
      </c>
      <c r="L212" s="893">
        <f>[3]尖圭コ!L69</f>
        <v>0.05</v>
      </c>
      <c r="M212" s="893">
        <f>[3]尖圭コ!M69</f>
        <v>0.05</v>
      </c>
      <c r="N212" s="893">
        <f>[3]尖圭コ!N69</f>
        <v>0.05</v>
      </c>
      <c r="O212" s="893">
        <f>[3]尖圭コ!O69</f>
        <v>0.03</v>
      </c>
      <c r="P212" s="893">
        <f>[3]尖圭コ!P69</f>
        <v>0.01</v>
      </c>
      <c r="Q212" s="893">
        <f>[3]尖圭コ!Q69</f>
        <v>0</v>
      </c>
      <c r="R212" s="893">
        <f>[3]尖圭コ!R69</f>
        <v>0</v>
      </c>
      <c r="S212" s="893">
        <f>[3]尖圭コ!S69</f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9.9999999999999978E-2</v>
      </c>
      <c r="I213" s="558">
        <f>I212/C212</f>
        <v>0.31428571428571428</v>
      </c>
      <c r="J213" s="558">
        <f>J212/C212</f>
        <v>0.2</v>
      </c>
      <c r="K213" s="558">
        <f>K212/C212</f>
        <v>0.12857142857142856</v>
      </c>
      <c r="L213" s="558">
        <f>L212/C212</f>
        <v>7.1428571428571425E-2</v>
      </c>
      <c r="M213" s="558">
        <f>M212/C212</f>
        <v>7.1428571428571425E-2</v>
      </c>
      <c r="N213" s="558">
        <f>N212/C212</f>
        <v>7.1428571428571425E-2</v>
      </c>
      <c r="O213" s="558">
        <f>O212/C212</f>
        <v>4.2857142857142851E-2</v>
      </c>
      <c r="P213" s="558">
        <f>P212/C212</f>
        <v>1.4285714285714285E-2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topLeftCell="A183" zoomScale="80" zoomScaleNormal="80" workbookViewId="0">
      <selection activeCell="C187" sqref="C187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1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1</v>
      </c>
      <c r="K7" s="525">
        <f t="shared" si="11"/>
        <v>1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1</v>
      </c>
      <c r="AG7" s="525">
        <f t="shared" si="3"/>
        <v>1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1</v>
      </c>
      <c r="I8" s="103">
        <f t="shared" si="12"/>
        <v>1</v>
      </c>
      <c r="J8" s="103">
        <f t="shared" si="12"/>
        <v>1</v>
      </c>
      <c r="K8" s="103">
        <f t="shared" si="12"/>
        <v>0</v>
      </c>
      <c r="L8" s="103">
        <f t="shared" si="12"/>
        <v>2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1</v>
      </c>
      <c r="AE8" s="103">
        <f t="shared" si="3"/>
        <v>1</v>
      </c>
      <c r="AF8" s="103">
        <f t="shared" si="3"/>
        <v>1</v>
      </c>
      <c r="AG8" s="103">
        <f t="shared" si="3"/>
        <v>0</v>
      </c>
      <c r="AH8" s="103">
        <f t="shared" si="3"/>
        <v>2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2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2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20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6</v>
      </c>
      <c r="J17" s="535">
        <f t="shared" si="21"/>
        <v>5</v>
      </c>
      <c r="K17" s="535">
        <f t="shared" si="21"/>
        <v>2</v>
      </c>
      <c r="L17" s="535">
        <f t="shared" si="21"/>
        <v>4</v>
      </c>
      <c r="M17" s="535">
        <f t="shared" si="21"/>
        <v>1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20</v>
      </c>
      <c r="Z17" s="94" t="s">
        <v>39</v>
      </c>
      <c r="AA17" s="534">
        <f t="shared" ref="AA17:AL17" si="22">SUM(AA5:AA16)</f>
        <v>20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6</v>
      </c>
      <c r="AF17" s="535">
        <f t="shared" si="22"/>
        <v>5</v>
      </c>
      <c r="AG17" s="535">
        <f t="shared" si="22"/>
        <v>2</v>
      </c>
      <c r="AH17" s="535">
        <f t="shared" si="22"/>
        <v>4</v>
      </c>
      <c r="AI17" s="535">
        <f t="shared" si="22"/>
        <v>1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</v>
      </c>
      <c r="I18" s="582">
        <f>I17/C17</f>
        <v>0.3</v>
      </c>
      <c r="J18" s="582">
        <f>J17/C17</f>
        <v>0.25</v>
      </c>
      <c r="K18" s="582">
        <f>K17/C17</f>
        <v>0.1</v>
      </c>
      <c r="L18" s="582">
        <f>L17/C17</f>
        <v>0.2</v>
      </c>
      <c r="M18" s="582">
        <f>M17/C17</f>
        <v>0.05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</v>
      </c>
      <c r="AE18" s="582">
        <f>AE17/AA17</f>
        <v>0.3</v>
      </c>
      <c r="AF18" s="582">
        <f>AF17/AA17</f>
        <v>0.25</v>
      </c>
      <c r="AG18" s="582">
        <f>AG17/AA17</f>
        <v>0.1</v>
      </c>
      <c r="AH18" s="582">
        <f>AH17/AA17</f>
        <v>0.2</v>
      </c>
      <c r="AI18" s="582">
        <f>AI17/AA17</f>
        <v>0.05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[2]淋菌!C75</f>
        <v>0.33</v>
      </c>
      <c r="D22" s="764">
        <f>[2]淋菌!D75</f>
        <v>0</v>
      </c>
      <c r="E22" s="764">
        <f>[2]淋菌!E75</f>
        <v>0</v>
      </c>
      <c r="F22" s="764">
        <f>[2]淋菌!F75</f>
        <v>0</v>
      </c>
      <c r="G22" s="764">
        <f>[2]淋菌!G75</f>
        <v>0</v>
      </c>
      <c r="H22" s="764">
        <f>[2]淋菌!H75</f>
        <v>0</v>
      </c>
      <c r="I22" s="764">
        <f>[2]淋菌!I75</f>
        <v>0.08</v>
      </c>
      <c r="J22" s="764">
        <f>[2]淋菌!J75</f>
        <v>0.25</v>
      </c>
      <c r="K22" s="764">
        <f>[2]淋菌!K75</f>
        <v>0</v>
      </c>
      <c r="L22" s="764">
        <f>[2]淋菌!L75</f>
        <v>0</v>
      </c>
      <c r="M22" s="764">
        <f>[2]淋菌!M75</f>
        <v>0</v>
      </c>
      <c r="N22" s="764">
        <f>[2]淋菌!N75</f>
        <v>0</v>
      </c>
      <c r="O22" s="764">
        <f>[2]淋菌!O75</f>
        <v>0</v>
      </c>
      <c r="P22" s="764">
        <f>[2]淋菌!P75</f>
        <v>0</v>
      </c>
      <c r="Q22" s="764">
        <f>[2]淋菌!Q75</f>
        <v>0</v>
      </c>
      <c r="R22" s="764">
        <f>[2]淋菌!R75</f>
        <v>0</v>
      </c>
      <c r="S22" s="764">
        <f>[2]淋菌!S75</f>
        <v>0</v>
      </c>
    </row>
    <row r="23" spans="2:38" ht="14.25" x14ac:dyDescent="0.15">
      <c r="B23" s="520" t="s">
        <v>83</v>
      </c>
      <c r="C23" s="764">
        <f>[2]淋菌!C76</f>
        <v>0.25</v>
      </c>
      <c r="D23" s="764">
        <f>[2]淋菌!D76</f>
        <v>0</v>
      </c>
      <c r="E23" s="764">
        <f>[2]淋菌!E76</f>
        <v>0</v>
      </c>
      <c r="F23" s="764">
        <f>[2]淋菌!F76</f>
        <v>0</v>
      </c>
      <c r="G23" s="764">
        <f>[2]淋菌!G76</f>
        <v>0</v>
      </c>
      <c r="H23" s="764">
        <f>[2]淋菌!H76</f>
        <v>0</v>
      </c>
      <c r="I23" s="764">
        <f>[2]淋菌!I76</f>
        <v>0.08</v>
      </c>
      <c r="J23" s="764">
        <f>[2]淋菌!J76</f>
        <v>0</v>
      </c>
      <c r="K23" s="764">
        <f>[2]淋菌!K76</f>
        <v>0</v>
      </c>
      <c r="L23" s="764">
        <f>[2]淋菌!L76</f>
        <v>0.17</v>
      </c>
      <c r="M23" s="764">
        <f>[2]淋菌!M76</f>
        <v>0</v>
      </c>
      <c r="N23" s="764">
        <f>[2]淋菌!N76</f>
        <v>0</v>
      </c>
      <c r="O23" s="764">
        <f>[2]淋菌!O76</f>
        <v>0</v>
      </c>
      <c r="P23" s="764">
        <f>[2]淋菌!P76</f>
        <v>0</v>
      </c>
      <c r="Q23" s="764">
        <f>[2]淋菌!Q76</f>
        <v>0</v>
      </c>
      <c r="R23" s="764">
        <f>[2]淋菌!R76</f>
        <v>0</v>
      </c>
      <c r="S23" s="764">
        <f>[2]淋菌!S76</f>
        <v>0</v>
      </c>
    </row>
    <row r="24" spans="2:38" ht="14.25" x14ac:dyDescent="0.15">
      <c r="B24" s="523" t="s">
        <v>84</v>
      </c>
      <c r="C24" s="764">
        <f>[2]淋菌!C77</f>
        <v>0.25</v>
      </c>
      <c r="D24" s="764">
        <f>[2]淋菌!D77</f>
        <v>0</v>
      </c>
      <c r="E24" s="764">
        <f>[2]淋菌!E77</f>
        <v>0</v>
      </c>
      <c r="F24" s="764">
        <f>[2]淋菌!F77</f>
        <v>0</v>
      </c>
      <c r="G24" s="764">
        <f>[2]淋菌!G77</f>
        <v>0</v>
      </c>
      <c r="H24" s="764">
        <f>[2]淋菌!H77</f>
        <v>0</v>
      </c>
      <c r="I24" s="764">
        <f>[2]淋菌!I77</f>
        <v>0.08</v>
      </c>
      <c r="J24" s="764">
        <f>[2]淋菌!J77</f>
        <v>0.08</v>
      </c>
      <c r="K24" s="764">
        <f>[2]淋菌!K77</f>
        <v>0.08</v>
      </c>
      <c r="L24" s="764">
        <f>[2]淋菌!L77</f>
        <v>0</v>
      </c>
      <c r="M24" s="764">
        <f>[2]淋菌!M77</f>
        <v>0</v>
      </c>
      <c r="N24" s="764">
        <f>[2]淋菌!N77</f>
        <v>0</v>
      </c>
      <c r="O24" s="764">
        <f>[2]淋菌!O77</f>
        <v>0</v>
      </c>
      <c r="P24" s="764">
        <f>[2]淋菌!P77</f>
        <v>0</v>
      </c>
      <c r="Q24" s="764">
        <f>[2]淋菌!Q77</f>
        <v>0</v>
      </c>
      <c r="R24" s="764">
        <f>[2]淋菌!R77</f>
        <v>0</v>
      </c>
      <c r="S24" s="764">
        <f>[2]淋菌!S77</f>
        <v>0</v>
      </c>
    </row>
    <row r="25" spans="2:38" ht="14.25" x14ac:dyDescent="0.15">
      <c r="B25" s="527" t="s">
        <v>85</v>
      </c>
      <c r="C25" s="764">
        <f>[2]淋菌!C78</f>
        <v>0.5</v>
      </c>
      <c r="D25" s="764">
        <f>[2]淋菌!D78</f>
        <v>0</v>
      </c>
      <c r="E25" s="764">
        <f>[2]淋菌!E78</f>
        <v>0</v>
      </c>
      <c r="F25" s="764">
        <f>[2]淋菌!F78</f>
        <v>0</v>
      </c>
      <c r="G25" s="764">
        <f>[2]淋菌!G78</f>
        <v>0</v>
      </c>
      <c r="H25" s="764">
        <f>[2]淋菌!H78</f>
        <v>0.08</v>
      </c>
      <c r="I25" s="764">
        <f>[2]淋菌!I78</f>
        <v>0.08</v>
      </c>
      <c r="J25" s="764">
        <f>[2]淋菌!J78</f>
        <v>0.08</v>
      </c>
      <c r="K25" s="764">
        <f>[2]淋菌!K78</f>
        <v>0</v>
      </c>
      <c r="L25" s="764">
        <f>[2]淋菌!L78</f>
        <v>0.17</v>
      </c>
      <c r="M25" s="764">
        <f>[2]淋菌!M78</f>
        <v>0.08</v>
      </c>
      <c r="N25" s="764">
        <f>[2]淋菌!N78</f>
        <v>0</v>
      </c>
      <c r="O25" s="764">
        <f>[2]淋菌!O78</f>
        <v>0</v>
      </c>
      <c r="P25" s="764">
        <f>[2]淋菌!P78</f>
        <v>0</v>
      </c>
      <c r="Q25" s="764">
        <f>[2]淋菌!Q78</f>
        <v>0</v>
      </c>
      <c r="R25" s="764">
        <f>[2]淋菌!R78</f>
        <v>0</v>
      </c>
      <c r="S25" s="764">
        <f>[2]淋菌!S78</f>
        <v>0</v>
      </c>
    </row>
    <row r="26" spans="2:38" ht="14.25" x14ac:dyDescent="0.15">
      <c r="B26" s="520" t="s">
        <v>86</v>
      </c>
      <c r="C26" s="764">
        <f>[2]淋菌!C79</f>
        <v>0.33</v>
      </c>
      <c r="D26" s="764">
        <f>[2]淋菌!D79</f>
        <v>0</v>
      </c>
      <c r="E26" s="764">
        <f>[2]淋菌!E79</f>
        <v>0</v>
      </c>
      <c r="F26" s="764">
        <f>[2]淋菌!F79</f>
        <v>0</v>
      </c>
      <c r="G26" s="764">
        <f>[2]淋菌!G79</f>
        <v>0</v>
      </c>
      <c r="H26" s="764">
        <f>[2]淋菌!H79</f>
        <v>0.08</v>
      </c>
      <c r="I26" s="764">
        <f>[2]淋菌!I79</f>
        <v>0.17</v>
      </c>
      <c r="J26" s="764">
        <f>[2]淋菌!J79</f>
        <v>0</v>
      </c>
      <c r="K26" s="764">
        <f>[2]淋菌!K79</f>
        <v>0.08</v>
      </c>
      <c r="L26" s="764">
        <f>[2]淋菌!L79</f>
        <v>0</v>
      </c>
      <c r="M26" s="764">
        <f>[2]淋菌!M79</f>
        <v>0</v>
      </c>
      <c r="N26" s="764">
        <f>[2]淋菌!N79</f>
        <v>0</v>
      </c>
      <c r="O26" s="764">
        <f>[2]淋菌!O79</f>
        <v>0</v>
      </c>
      <c r="P26" s="764">
        <f>[2]淋菌!P79</f>
        <v>0</v>
      </c>
      <c r="Q26" s="764">
        <f>[2]淋菌!Q79</f>
        <v>0</v>
      </c>
      <c r="R26" s="764">
        <f>[2]淋菌!R79</f>
        <v>0</v>
      </c>
      <c r="S26" s="764">
        <f>[2]淋菌!S79</f>
        <v>0</v>
      </c>
    </row>
    <row r="27" spans="2:38" ht="14.25" x14ac:dyDescent="0.15">
      <c r="B27" s="527" t="s">
        <v>87</v>
      </c>
      <c r="C27" s="764">
        <f>[2]淋菌!C80</f>
        <v>0</v>
      </c>
      <c r="D27" s="764">
        <f>[2]淋菌!D80</f>
        <v>0</v>
      </c>
      <c r="E27" s="764">
        <f>[2]淋菌!E80</f>
        <v>0</v>
      </c>
      <c r="F27" s="764">
        <f>[2]淋菌!F80</f>
        <v>0</v>
      </c>
      <c r="G27" s="764">
        <f>[2]淋菌!G80</f>
        <v>0</v>
      </c>
      <c r="H27" s="764">
        <f>[2]淋菌!H80</f>
        <v>0</v>
      </c>
      <c r="I27" s="764">
        <f>[2]淋菌!I80</f>
        <v>0</v>
      </c>
      <c r="J27" s="764">
        <f>[2]淋菌!J80</f>
        <v>0</v>
      </c>
      <c r="K27" s="764">
        <f>[2]淋菌!K80</f>
        <v>0</v>
      </c>
      <c r="L27" s="764">
        <f>[2]淋菌!L80</f>
        <v>0</v>
      </c>
      <c r="M27" s="764">
        <f>[2]淋菌!M80</f>
        <v>0</v>
      </c>
      <c r="N27" s="764">
        <f>[2]淋菌!N80</f>
        <v>0</v>
      </c>
      <c r="O27" s="764">
        <f>[2]淋菌!O80</f>
        <v>0</v>
      </c>
      <c r="P27" s="764">
        <f>[2]淋菌!P80</f>
        <v>0</v>
      </c>
      <c r="Q27" s="764">
        <f>[2]淋菌!Q80</f>
        <v>0</v>
      </c>
      <c r="R27" s="764">
        <f>[2]淋菌!R80</f>
        <v>0</v>
      </c>
      <c r="S27" s="764">
        <f>[2]淋菌!S80</f>
        <v>0</v>
      </c>
    </row>
    <row r="28" spans="2:38" ht="14.25" x14ac:dyDescent="0.15">
      <c r="B28" s="520" t="s">
        <v>88</v>
      </c>
      <c r="C28" s="764">
        <f>[2]淋菌!C81</f>
        <v>0</v>
      </c>
      <c r="D28" s="764">
        <f>[2]淋菌!D81</f>
        <v>0</v>
      </c>
      <c r="E28" s="764">
        <f>[2]淋菌!E81</f>
        <v>0</v>
      </c>
      <c r="F28" s="764">
        <f>[2]淋菌!F81</f>
        <v>0</v>
      </c>
      <c r="G28" s="764">
        <f>[2]淋菌!G81</f>
        <v>0</v>
      </c>
      <c r="H28" s="764">
        <f>[2]淋菌!H81</f>
        <v>0</v>
      </c>
      <c r="I28" s="764">
        <f>[2]淋菌!I81</f>
        <v>0</v>
      </c>
      <c r="J28" s="764">
        <f>[2]淋菌!J81</f>
        <v>0</v>
      </c>
      <c r="K28" s="764">
        <f>[2]淋菌!K81</f>
        <v>0</v>
      </c>
      <c r="L28" s="764">
        <f>[2]淋菌!L81</f>
        <v>0</v>
      </c>
      <c r="M28" s="764">
        <f>[2]淋菌!M81</f>
        <v>0</v>
      </c>
      <c r="N28" s="764">
        <f>[2]淋菌!N81</f>
        <v>0</v>
      </c>
      <c r="O28" s="764">
        <f>[2]淋菌!O81</f>
        <v>0</v>
      </c>
      <c r="P28" s="764">
        <f>[2]淋菌!P81</f>
        <v>0</v>
      </c>
      <c r="Q28" s="764">
        <f>[2]淋菌!Q81</f>
        <v>0</v>
      </c>
      <c r="R28" s="764">
        <f>[2]淋菌!R81</f>
        <v>0</v>
      </c>
      <c r="S28" s="764">
        <f>[2]淋菌!S81</f>
        <v>0</v>
      </c>
    </row>
    <row r="29" spans="2:38" ht="14.25" x14ac:dyDescent="0.15">
      <c r="B29" s="527" t="s">
        <v>89</v>
      </c>
      <c r="C29" s="764">
        <f>[2]淋菌!C82</f>
        <v>0</v>
      </c>
      <c r="D29" s="764">
        <f>[2]淋菌!D82</f>
        <v>0</v>
      </c>
      <c r="E29" s="764">
        <f>[2]淋菌!E82</f>
        <v>0</v>
      </c>
      <c r="F29" s="764">
        <f>[2]淋菌!F82</f>
        <v>0</v>
      </c>
      <c r="G29" s="764">
        <f>[2]淋菌!G82</f>
        <v>0</v>
      </c>
      <c r="H29" s="764">
        <f>[2]淋菌!H82</f>
        <v>0</v>
      </c>
      <c r="I29" s="764">
        <f>[2]淋菌!I82</f>
        <v>0</v>
      </c>
      <c r="J29" s="764">
        <f>[2]淋菌!J82</f>
        <v>0</v>
      </c>
      <c r="K29" s="764">
        <f>[2]淋菌!K82</f>
        <v>0</v>
      </c>
      <c r="L29" s="764">
        <f>[2]淋菌!L82</f>
        <v>0</v>
      </c>
      <c r="M29" s="764">
        <f>[2]淋菌!M82</f>
        <v>0</v>
      </c>
      <c r="N29" s="764">
        <f>[2]淋菌!N82</f>
        <v>0</v>
      </c>
      <c r="O29" s="764">
        <f>[2]淋菌!O82</f>
        <v>0</v>
      </c>
      <c r="P29" s="764">
        <f>[2]淋菌!P82</f>
        <v>0</v>
      </c>
      <c r="Q29" s="764">
        <f>[2]淋菌!Q82</f>
        <v>0</v>
      </c>
      <c r="R29" s="764">
        <f>[2]淋菌!R82</f>
        <v>0</v>
      </c>
      <c r="S29" s="764">
        <f>[2]淋菌!S82</f>
        <v>0</v>
      </c>
    </row>
    <row r="30" spans="2:38" ht="14.25" x14ac:dyDescent="0.15">
      <c r="B30" s="520" t="s">
        <v>90</v>
      </c>
      <c r="C30" s="764">
        <f>[2]淋菌!C83</f>
        <v>0</v>
      </c>
      <c r="D30" s="764">
        <f>[2]淋菌!D83</f>
        <v>0</v>
      </c>
      <c r="E30" s="764">
        <f>[2]淋菌!E83</f>
        <v>0</v>
      </c>
      <c r="F30" s="764">
        <f>[2]淋菌!F83</f>
        <v>0</v>
      </c>
      <c r="G30" s="764">
        <f>[2]淋菌!G83</f>
        <v>0</v>
      </c>
      <c r="H30" s="764">
        <f>[2]淋菌!H83</f>
        <v>0</v>
      </c>
      <c r="I30" s="764">
        <f>[2]淋菌!I83</f>
        <v>0</v>
      </c>
      <c r="J30" s="764">
        <f>[2]淋菌!J83</f>
        <v>0</v>
      </c>
      <c r="K30" s="764">
        <f>[2]淋菌!K83</f>
        <v>0</v>
      </c>
      <c r="L30" s="764">
        <f>[2]淋菌!L83</f>
        <v>0</v>
      </c>
      <c r="M30" s="764">
        <f>[2]淋菌!M83</f>
        <v>0</v>
      </c>
      <c r="N30" s="764">
        <f>[2]淋菌!N83</f>
        <v>0</v>
      </c>
      <c r="O30" s="764">
        <f>[2]淋菌!O83</f>
        <v>0</v>
      </c>
      <c r="P30" s="764">
        <f>[2]淋菌!P83</f>
        <v>0</v>
      </c>
      <c r="Q30" s="764">
        <f>[2]淋菌!Q83</f>
        <v>0</v>
      </c>
      <c r="R30" s="764">
        <f>[2]淋菌!R83</f>
        <v>0</v>
      </c>
      <c r="S30" s="764">
        <f>[2]淋菌!S83</f>
        <v>0</v>
      </c>
    </row>
    <row r="31" spans="2:38" ht="14.25" x14ac:dyDescent="0.15">
      <c r="B31" s="527" t="s">
        <v>91</v>
      </c>
      <c r="C31" s="764">
        <f>[2]淋菌!C84</f>
        <v>0</v>
      </c>
      <c r="D31" s="764">
        <f>[2]淋菌!D84</f>
        <v>0</v>
      </c>
      <c r="E31" s="764">
        <f>[2]淋菌!E84</f>
        <v>0</v>
      </c>
      <c r="F31" s="764">
        <f>[2]淋菌!F84</f>
        <v>0</v>
      </c>
      <c r="G31" s="764">
        <f>[2]淋菌!G84</f>
        <v>0</v>
      </c>
      <c r="H31" s="764">
        <f>[2]淋菌!H84</f>
        <v>0</v>
      </c>
      <c r="I31" s="764">
        <f>[2]淋菌!I84</f>
        <v>0</v>
      </c>
      <c r="J31" s="764">
        <f>[2]淋菌!J84</f>
        <v>0</v>
      </c>
      <c r="K31" s="764">
        <f>[2]淋菌!K84</f>
        <v>0</v>
      </c>
      <c r="L31" s="764">
        <f>[2]淋菌!L84</f>
        <v>0</v>
      </c>
      <c r="M31" s="764">
        <f>[2]淋菌!M84</f>
        <v>0</v>
      </c>
      <c r="N31" s="764">
        <f>[2]淋菌!N84</f>
        <v>0</v>
      </c>
      <c r="O31" s="764">
        <f>[2]淋菌!O84</f>
        <v>0</v>
      </c>
      <c r="P31" s="764">
        <f>[2]淋菌!P84</f>
        <v>0</v>
      </c>
      <c r="Q31" s="764">
        <f>[2]淋菌!Q84</f>
        <v>0</v>
      </c>
      <c r="R31" s="764">
        <f>[2]淋菌!R84</f>
        <v>0</v>
      </c>
      <c r="S31" s="764">
        <f>[2]淋菌!S84</f>
        <v>0</v>
      </c>
    </row>
    <row r="32" spans="2:38" ht="14.25" x14ac:dyDescent="0.15">
      <c r="B32" s="520" t="s">
        <v>92</v>
      </c>
      <c r="C32" s="764">
        <f>[2]淋菌!C85</f>
        <v>0</v>
      </c>
      <c r="D32" s="764">
        <f>[2]淋菌!D85</f>
        <v>0</v>
      </c>
      <c r="E32" s="764">
        <f>[2]淋菌!E85</f>
        <v>0</v>
      </c>
      <c r="F32" s="764">
        <f>[2]淋菌!F85</f>
        <v>0</v>
      </c>
      <c r="G32" s="764">
        <f>[2]淋菌!G85</f>
        <v>0</v>
      </c>
      <c r="H32" s="764">
        <f>[2]淋菌!H85</f>
        <v>0</v>
      </c>
      <c r="I32" s="764">
        <f>[2]淋菌!I85</f>
        <v>0</v>
      </c>
      <c r="J32" s="764">
        <f>[2]淋菌!J85</f>
        <v>0</v>
      </c>
      <c r="K32" s="764">
        <f>[2]淋菌!K85</f>
        <v>0</v>
      </c>
      <c r="L32" s="764">
        <f>[2]淋菌!L85</f>
        <v>0</v>
      </c>
      <c r="M32" s="764">
        <f>[2]淋菌!M85</f>
        <v>0</v>
      </c>
      <c r="N32" s="764">
        <f>[2]淋菌!N85</f>
        <v>0</v>
      </c>
      <c r="O32" s="764">
        <f>[2]淋菌!O85</f>
        <v>0</v>
      </c>
      <c r="P32" s="764">
        <f>[2]淋菌!P85</f>
        <v>0</v>
      </c>
      <c r="Q32" s="764">
        <f>[2]淋菌!Q85</f>
        <v>0</v>
      </c>
      <c r="R32" s="764">
        <f>[2]淋菌!R85</f>
        <v>0</v>
      </c>
      <c r="S32" s="764">
        <f>[2]淋菌!S85</f>
        <v>0</v>
      </c>
    </row>
    <row r="33" spans="2:23" ht="15" thickBot="1" x14ac:dyDescent="0.2">
      <c r="B33" s="527" t="s">
        <v>93</v>
      </c>
      <c r="C33" s="764">
        <f>[2]淋菌!C86</f>
        <v>0</v>
      </c>
      <c r="D33" s="764">
        <f>[2]淋菌!D86</f>
        <v>0</v>
      </c>
      <c r="E33" s="764">
        <f>[2]淋菌!E86</f>
        <v>0</v>
      </c>
      <c r="F33" s="764">
        <f>[2]淋菌!F86</f>
        <v>0</v>
      </c>
      <c r="G33" s="764">
        <f>[2]淋菌!G86</f>
        <v>0</v>
      </c>
      <c r="H33" s="764">
        <f>[2]淋菌!H86</f>
        <v>0</v>
      </c>
      <c r="I33" s="764">
        <f>[2]淋菌!I86</f>
        <v>0</v>
      </c>
      <c r="J33" s="764">
        <f>[2]淋菌!J86</f>
        <v>0</v>
      </c>
      <c r="K33" s="764">
        <f>[2]淋菌!K86</f>
        <v>0</v>
      </c>
      <c r="L33" s="764">
        <f>[2]淋菌!L86</f>
        <v>0</v>
      </c>
      <c r="M33" s="764">
        <f>[2]淋菌!M86</f>
        <v>0</v>
      </c>
      <c r="N33" s="764">
        <f>[2]淋菌!N86</f>
        <v>0</v>
      </c>
      <c r="O33" s="764">
        <f>[2]淋菌!O86</f>
        <v>0</v>
      </c>
      <c r="P33" s="764">
        <f>[2]淋菌!P86</f>
        <v>0</v>
      </c>
      <c r="Q33" s="764">
        <f>[2]淋菌!Q86</f>
        <v>0</v>
      </c>
      <c r="R33" s="764">
        <f>[2]淋菌!R86</f>
        <v>0</v>
      </c>
      <c r="S33" s="764">
        <f>[2]淋菌!S86</f>
        <v>0</v>
      </c>
    </row>
    <row r="34" spans="2:23" ht="15" thickBot="1" x14ac:dyDescent="0.2">
      <c r="B34" s="94" t="s">
        <v>39</v>
      </c>
      <c r="C34" s="764">
        <f>SUM(C22:C33)</f>
        <v>1.6600000000000001</v>
      </c>
      <c r="D34" s="764">
        <f>[2]淋菌!D87</f>
        <v>0</v>
      </c>
      <c r="E34" s="764">
        <f>[2]淋菌!E87</f>
        <v>0</v>
      </c>
      <c r="F34" s="764">
        <f>[2]淋菌!F87</f>
        <v>0</v>
      </c>
      <c r="G34" s="764">
        <f>[2]淋菌!G87</f>
        <v>0</v>
      </c>
      <c r="H34" s="764">
        <f>[2]淋菌!H87</f>
        <v>0.16</v>
      </c>
      <c r="I34" s="764">
        <f>[2]淋菌!I87</f>
        <v>0.49</v>
      </c>
      <c r="J34" s="764">
        <f>[2]淋菌!J87</f>
        <v>0.41000000000000003</v>
      </c>
      <c r="K34" s="764">
        <f>[2]淋菌!K87</f>
        <v>0.16</v>
      </c>
      <c r="L34" s="764">
        <f>[2]淋菌!L87</f>
        <v>0.34</v>
      </c>
      <c r="M34" s="764">
        <f>[2]淋菌!M87</f>
        <v>0.08</v>
      </c>
      <c r="N34" s="764">
        <f>[2]淋菌!N87</f>
        <v>0</v>
      </c>
      <c r="O34" s="764">
        <f>[2]淋菌!O87</f>
        <v>0</v>
      </c>
      <c r="P34" s="764">
        <f>[2]淋菌!P87</f>
        <v>0</v>
      </c>
      <c r="Q34" s="764">
        <f>[2]淋菌!Q87</f>
        <v>0</v>
      </c>
      <c r="R34" s="764">
        <f>[2]淋菌!R87</f>
        <v>0</v>
      </c>
      <c r="S34" s="764">
        <f>[2]淋菌!S87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9.638554216867469E-2</v>
      </c>
      <c r="I35" s="614">
        <f>I34/C34</f>
        <v>0.29518072289156622</v>
      </c>
      <c r="J35" s="614">
        <f>J34/C34</f>
        <v>0.24698795180722891</v>
      </c>
      <c r="K35" s="614">
        <f>K34/C34</f>
        <v>9.638554216867469E-2</v>
      </c>
      <c r="L35" s="614">
        <f>L34/C34</f>
        <v>0.20481927710843373</v>
      </c>
      <c r="M35" s="614">
        <f>M34/C34</f>
        <v>4.8192771084337345E-2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4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75">
        <f>SUM(D40:S40)</f>
        <v>1</v>
      </c>
      <c r="D40" s="875">
        <f>[2]淋菌!D4</f>
        <v>0</v>
      </c>
      <c r="E40" s="875">
        <f>[2]淋菌!E4</f>
        <v>0</v>
      </c>
      <c r="F40" s="875">
        <f>[2]淋菌!F4</f>
        <v>0</v>
      </c>
      <c r="G40" s="875">
        <f>[2]淋菌!G4</f>
        <v>0</v>
      </c>
      <c r="H40" s="875">
        <f>[2]淋菌!H4</f>
        <v>0</v>
      </c>
      <c r="I40" s="875">
        <f>[2]淋菌!I4</f>
        <v>0</v>
      </c>
      <c r="J40" s="875">
        <f>[2]淋菌!J4</f>
        <v>1</v>
      </c>
      <c r="K40" s="875">
        <f>[2]淋菌!K4</f>
        <v>0</v>
      </c>
      <c r="L40" s="875">
        <f>[2]淋菌!L4</f>
        <v>0</v>
      </c>
      <c r="M40" s="875">
        <f>[2]淋菌!M4</f>
        <v>0</v>
      </c>
      <c r="N40" s="875">
        <f>[2]淋菌!N4</f>
        <v>0</v>
      </c>
      <c r="O40" s="875">
        <f>[2]淋菌!O4</f>
        <v>0</v>
      </c>
      <c r="P40" s="875">
        <f>[2]淋菌!P4</f>
        <v>0</v>
      </c>
      <c r="Q40" s="875">
        <f>[2]淋菌!Q4</f>
        <v>0</v>
      </c>
      <c r="R40" s="875">
        <f>[2]淋菌!R4</f>
        <v>0</v>
      </c>
      <c r="S40" s="875">
        <f>[2]淋菌!S4</f>
        <v>0</v>
      </c>
      <c r="V40">
        <f>'保健所別（令和8年）'!$D$144</f>
        <v>1</v>
      </c>
      <c r="W40">
        <f>C40-V40</f>
        <v>0</v>
      </c>
    </row>
    <row r="41" spans="2:23" ht="14.25" x14ac:dyDescent="0.15">
      <c r="B41" s="545" t="s">
        <v>83</v>
      </c>
      <c r="C41" s="875">
        <f t="shared" ref="C41:C51" si="23">SUM(D41:S41)</f>
        <v>1</v>
      </c>
      <c r="D41" s="875">
        <f>[2]淋菌!D5</f>
        <v>0</v>
      </c>
      <c r="E41" s="875">
        <f>[2]淋菌!E5</f>
        <v>0</v>
      </c>
      <c r="F41" s="875">
        <f>[2]淋菌!F5</f>
        <v>0</v>
      </c>
      <c r="G41" s="875">
        <f>[2]淋菌!G5</f>
        <v>0</v>
      </c>
      <c r="H41" s="875">
        <f>[2]淋菌!H5</f>
        <v>0</v>
      </c>
      <c r="I41" s="875">
        <f>[2]淋菌!I5</f>
        <v>0</v>
      </c>
      <c r="J41" s="875">
        <f>[2]淋菌!J5</f>
        <v>0</v>
      </c>
      <c r="K41" s="875">
        <f>[2]淋菌!K5</f>
        <v>0</v>
      </c>
      <c r="L41" s="875">
        <f>[2]淋菌!L5</f>
        <v>1</v>
      </c>
      <c r="M41" s="875">
        <f>[2]淋菌!M5</f>
        <v>0</v>
      </c>
      <c r="N41" s="875">
        <f>[2]淋菌!N5</f>
        <v>0</v>
      </c>
      <c r="O41" s="875">
        <f>[2]淋菌!O5</f>
        <v>0</v>
      </c>
      <c r="P41" s="875">
        <f>[2]淋菌!P5</f>
        <v>0</v>
      </c>
      <c r="Q41" s="875">
        <f>[2]淋菌!Q5</f>
        <v>0</v>
      </c>
      <c r="R41" s="875">
        <f>[2]淋菌!R5</f>
        <v>0</v>
      </c>
      <c r="S41" s="875">
        <f>[2]淋菌!S5</f>
        <v>0</v>
      </c>
      <c r="V41">
        <f>'保健所別（令和8年）'!$E$144</f>
        <v>1</v>
      </c>
      <c r="W41">
        <f t="shared" ref="W41:W51" si="24">C41-V41</f>
        <v>0</v>
      </c>
    </row>
    <row r="42" spans="2:23" ht="14.25" x14ac:dyDescent="0.15">
      <c r="B42" s="546" t="s">
        <v>84</v>
      </c>
      <c r="C42" s="875">
        <f t="shared" si="23"/>
        <v>0</v>
      </c>
      <c r="D42" s="875">
        <f>[2]淋菌!D6</f>
        <v>0</v>
      </c>
      <c r="E42" s="875">
        <f>[2]淋菌!E6</f>
        <v>0</v>
      </c>
      <c r="F42" s="875">
        <f>[2]淋菌!F6</f>
        <v>0</v>
      </c>
      <c r="G42" s="875">
        <f>[2]淋菌!G6</f>
        <v>0</v>
      </c>
      <c r="H42" s="875">
        <f>[2]淋菌!H6</f>
        <v>0</v>
      </c>
      <c r="I42" s="875">
        <f>[2]淋菌!I6</f>
        <v>0</v>
      </c>
      <c r="J42" s="875">
        <f>[2]淋菌!J6</f>
        <v>0</v>
      </c>
      <c r="K42" s="875">
        <f>[2]淋菌!K6</f>
        <v>0</v>
      </c>
      <c r="L42" s="875">
        <f>[2]淋菌!L6</f>
        <v>0</v>
      </c>
      <c r="M42" s="875">
        <f>[2]淋菌!M6</f>
        <v>0</v>
      </c>
      <c r="N42" s="875">
        <f>[2]淋菌!N6</f>
        <v>0</v>
      </c>
      <c r="O42" s="875">
        <f>[2]淋菌!O6</f>
        <v>0</v>
      </c>
      <c r="P42" s="875">
        <f>[2]淋菌!P6</f>
        <v>0</v>
      </c>
      <c r="Q42" s="875">
        <f>[2]淋菌!Q6</f>
        <v>0</v>
      </c>
      <c r="R42" s="875">
        <f>[2]淋菌!R6</f>
        <v>0</v>
      </c>
      <c r="S42" s="875">
        <f>[2]淋菌!S6</f>
        <v>0</v>
      </c>
      <c r="V42">
        <f>'保健所別（令和8年）'!$F$144</f>
        <v>0</v>
      </c>
      <c r="W42">
        <f t="shared" si="24"/>
        <v>0</v>
      </c>
    </row>
    <row r="43" spans="2:23" ht="14.25" x14ac:dyDescent="0.15">
      <c r="B43" s="547" t="s">
        <v>85</v>
      </c>
      <c r="C43" s="875">
        <f t="shared" si="23"/>
        <v>4</v>
      </c>
      <c r="D43" s="875">
        <f>[2]淋菌!D7</f>
        <v>0</v>
      </c>
      <c r="E43" s="875">
        <f>[2]淋菌!E7</f>
        <v>0</v>
      </c>
      <c r="F43" s="875">
        <f>[2]淋菌!F7</f>
        <v>0</v>
      </c>
      <c r="G43" s="875">
        <f>[2]淋菌!G7</f>
        <v>0</v>
      </c>
      <c r="H43" s="875">
        <f>[2]淋菌!H7</f>
        <v>0</v>
      </c>
      <c r="I43" s="875">
        <f>[2]淋菌!I7</f>
        <v>1</v>
      </c>
      <c r="J43" s="875">
        <f>[2]淋菌!J7</f>
        <v>1</v>
      </c>
      <c r="K43" s="875">
        <f>[2]淋菌!K7</f>
        <v>0</v>
      </c>
      <c r="L43" s="875">
        <f>[2]淋菌!L7</f>
        <v>1</v>
      </c>
      <c r="M43" s="875">
        <f>[2]淋菌!M7</f>
        <v>1</v>
      </c>
      <c r="N43" s="875">
        <f>[2]淋菌!N7</f>
        <v>0</v>
      </c>
      <c r="O43" s="875">
        <f>[2]淋菌!O7</f>
        <v>0</v>
      </c>
      <c r="P43" s="875">
        <f>[2]淋菌!P7</f>
        <v>0</v>
      </c>
      <c r="Q43" s="875">
        <f>[2]淋菌!Q7</f>
        <v>0</v>
      </c>
      <c r="R43" s="875">
        <f>[2]淋菌!R7</f>
        <v>0</v>
      </c>
      <c r="S43" s="875">
        <f>[2]淋菌!S7</f>
        <v>0</v>
      </c>
      <c r="V43">
        <f>'保健所別（令和8年）'!$G$144</f>
        <v>4</v>
      </c>
      <c r="W43">
        <f t="shared" si="24"/>
        <v>0</v>
      </c>
    </row>
    <row r="44" spans="2:23" ht="14.25" x14ac:dyDescent="0.15">
      <c r="B44" s="545" t="s">
        <v>86</v>
      </c>
      <c r="C44" s="875">
        <f t="shared" si="23"/>
        <v>0</v>
      </c>
      <c r="D44" s="875">
        <f>[2]淋菌!D8</f>
        <v>0</v>
      </c>
      <c r="E44" s="875">
        <f>[2]淋菌!E8</f>
        <v>0</v>
      </c>
      <c r="F44" s="875">
        <f>[2]淋菌!F8</f>
        <v>0</v>
      </c>
      <c r="G44" s="875">
        <f>[2]淋菌!G8</f>
        <v>0</v>
      </c>
      <c r="H44" s="875">
        <f>[2]淋菌!H8</f>
        <v>0</v>
      </c>
      <c r="I44" s="875">
        <f>[2]淋菌!I8</f>
        <v>0</v>
      </c>
      <c r="J44" s="875">
        <f>[2]淋菌!J8</f>
        <v>0</v>
      </c>
      <c r="K44" s="875">
        <f>[2]淋菌!K8</f>
        <v>0</v>
      </c>
      <c r="L44" s="875">
        <f>[2]淋菌!L8</f>
        <v>0</v>
      </c>
      <c r="M44" s="875">
        <f>[2]淋菌!M8</f>
        <v>0</v>
      </c>
      <c r="N44" s="875">
        <f>[2]淋菌!N8</f>
        <v>0</v>
      </c>
      <c r="O44" s="875">
        <f>[2]淋菌!O8</f>
        <v>0</v>
      </c>
      <c r="P44" s="875">
        <f>[2]淋菌!P8</f>
        <v>0</v>
      </c>
      <c r="Q44" s="875">
        <f>[2]淋菌!Q8</f>
        <v>0</v>
      </c>
      <c r="R44" s="875">
        <f>[2]淋菌!R8</f>
        <v>0</v>
      </c>
      <c r="S44" s="875">
        <f>[2]淋菌!S8</f>
        <v>0</v>
      </c>
      <c r="V44">
        <f>'保健所別（令和8年）'!$H$144</f>
        <v>0</v>
      </c>
      <c r="W44">
        <f t="shared" si="24"/>
        <v>0</v>
      </c>
    </row>
    <row r="45" spans="2:23" ht="14.25" x14ac:dyDescent="0.15">
      <c r="B45" s="547" t="s">
        <v>87</v>
      </c>
      <c r="C45" s="875">
        <f t="shared" si="23"/>
        <v>0</v>
      </c>
      <c r="D45" s="875">
        <f>[2]淋菌!D9</f>
        <v>0</v>
      </c>
      <c r="E45" s="875">
        <f>[2]淋菌!E9</f>
        <v>0</v>
      </c>
      <c r="F45" s="875">
        <f>[2]淋菌!F9</f>
        <v>0</v>
      </c>
      <c r="G45" s="875">
        <f>[2]淋菌!G9</f>
        <v>0</v>
      </c>
      <c r="H45" s="875">
        <f>[2]淋菌!H9</f>
        <v>0</v>
      </c>
      <c r="I45" s="875">
        <f>[2]淋菌!I9</f>
        <v>0</v>
      </c>
      <c r="J45" s="875">
        <f>[2]淋菌!J9</f>
        <v>0</v>
      </c>
      <c r="K45" s="875">
        <f>[2]淋菌!K9</f>
        <v>0</v>
      </c>
      <c r="L45" s="875">
        <f>[2]淋菌!L9</f>
        <v>0</v>
      </c>
      <c r="M45" s="875">
        <f>[2]淋菌!M9</f>
        <v>0</v>
      </c>
      <c r="N45" s="875">
        <f>[2]淋菌!N9</f>
        <v>0</v>
      </c>
      <c r="O45" s="875">
        <f>[2]淋菌!O9</f>
        <v>0</v>
      </c>
      <c r="P45" s="875">
        <f>[2]淋菌!P9</f>
        <v>0</v>
      </c>
      <c r="Q45" s="875">
        <f>[2]淋菌!Q9</f>
        <v>0</v>
      </c>
      <c r="R45" s="875">
        <f>[2]淋菌!R9</f>
        <v>0</v>
      </c>
      <c r="S45" s="875">
        <f>[2]淋菌!S9</f>
        <v>0</v>
      </c>
      <c r="V45">
        <f>'保健所別（令和8年）'!$I$144</f>
        <v>0</v>
      </c>
      <c r="W45">
        <f t="shared" si="24"/>
        <v>0</v>
      </c>
    </row>
    <row r="46" spans="2:23" ht="14.25" x14ac:dyDescent="0.15">
      <c r="B46" s="545" t="s">
        <v>88</v>
      </c>
      <c r="C46" s="875">
        <f t="shared" si="23"/>
        <v>0</v>
      </c>
      <c r="D46" s="875">
        <f>[2]淋菌!D10</f>
        <v>0</v>
      </c>
      <c r="E46" s="875">
        <f>[2]淋菌!E10</f>
        <v>0</v>
      </c>
      <c r="F46" s="875">
        <f>[2]淋菌!F10</f>
        <v>0</v>
      </c>
      <c r="G46" s="875">
        <f>[2]淋菌!G10</f>
        <v>0</v>
      </c>
      <c r="H46" s="875">
        <f>[2]淋菌!H10</f>
        <v>0</v>
      </c>
      <c r="I46" s="875">
        <f>[2]淋菌!I10</f>
        <v>0</v>
      </c>
      <c r="J46" s="875">
        <f>[2]淋菌!J10</f>
        <v>0</v>
      </c>
      <c r="K46" s="875">
        <f>[2]淋菌!K10</f>
        <v>0</v>
      </c>
      <c r="L46" s="875">
        <f>[2]淋菌!L10</f>
        <v>0</v>
      </c>
      <c r="M46" s="875">
        <f>[2]淋菌!M10</f>
        <v>0</v>
      </c>
      <c r="N46" s="875">
        <f>[2]淋菌!N10</f>
        <v>0</v>
      </c>
      <c r="O46" s="875">
        <f>[2]淋菌!O10</f>
        <v>0</v>
      </c>
      <c r="P46" s="875">
        <f>[2]淋菌!P10</f>
        <v>0</v>
      </c>
      <c r="Q46" s="875">
        <f>[2]淋菌!Q10</f>
        <v>0</v>
      </c>
      <c r="R46" s="875">
        <f>[2]淋菌!R10</f>
        <v>0</v>
      </c>
      <c r="S46" s="875">
        <f>[2]淋菌!S10</f>
        <v>0</v>
      </c>
      <c r="V46">
        <f>'保健所別（令和8年）'!$J$144</f>
        <v>0</v>
      </c>
      <c r="W46">
        <f t="shared" si="24"/>
        <v>0</v>
      </c>
    </row>
    <row r="47" spans="2:23" ht="14.25" x14ac:dyDescent="0.15">
      <c r="B47" s="547" t="s">
        <v>89</v>
      </c>
      <c r="C47" s="875">
        <f t="shared" si="23"/>
        <v>0</v>
      </c>
      <c r="D47" s="875">
        <f>[2]淋菌!D11</f>
        <v>0</v>
      </c>
      <c r="E47" s="875">
        <f>[2]淋菌!E11</f>
        <v>0</v>
      </c>
      <c r="F47" s="875">
        <f>[2]淋菌!F11</f>
        <v>0</v>
      </c>
      <c r="G47" s="875">
        <f>[2]淋菌!G11</f>
        <v>0</v>
      </c>
      <c r="H47" s="875">
        <f>[2]淋菌!H11</f>
        <v>0</v>
      </c>
      <c r="I47" s="875">
        <f>[2]淋菌!I11</f>
        <v>0</v>
      </c>
      <c r="J47" s="875">
        <f>[2]淋菌!J11</f>
        <v>0</v>
      </c>
      <c r="K47" s="875">
        <f>[2]淋菌!K11</f>
        <v>0</v>
      </c>
      <c r="L47" s="875">
        <f>[2]淋菌!L11</f>
        <v>0</v>
      </c>
      <c r="M47" s="875">
        <f>[2]淋菌!M11</f>
        <v>0</v>
      </c>
      <c r="N47" s="875">
        <f>[2]淋菌!N11</f>
        <v>0</v>
      </c>
      <c r="O47" s="875">
        <f>[2]淋菌!O11</f>
        <v>0</v>
      </c>
      <c r="P47" s="875">
        <f>[2]淋菌!P11</f>
        <v>0</v>
      </c>
      <c r="Q47" s="875">
        <f>[2]淋菌!Q11</f>
        <v>0</v>
      </c>
      <c r="R47" s="875">
        <f>[2]淋菌!R11</f>
        <v>0</v>
      </c>
      <c r="S47" s="875">
        <f>[2]淋菌!S11</f>
        <v>0</v>
      </c>
      <c r="V47">
        <f>'保健所別（令和8年）'!$K$144</f>
        <v>0</v>
      </c>
      <c r="W47">
        <f t="shared" si="24"/>
        <v>0</v>
      </c>
    </row>
    <row r="48" spans="2:23" ht="14.25" x14ac:dyDescent="0.15">
      <c r="B48" s="545" t="s">
        <v>90</v>
      </c>
      <c r="C48" s="875">
        <f t="shared" si="23"/>
        <v>0</v>
      </c>
      <c r="D48" s="875">
        <f>[2]淋菌!D12</f>
        <v>0</v>
      </c>
      <c r="E48" s="875">
        <f>[2]淋菌!E12</f>
        <v>0</v>
      </c>
      <c r="F48" s="875">
        <f>[2]淋菌!F12</f>
        <v>0</v>
      </c>
      <c r="G48" s="875">
        <f>[2]淋菌!G12</f>
        <v>0</v>
      </c>
      <c r="H48" s="875">
        <f>[2]淋菌!H12</f>
        <v>0</v>
      </c>
      <c r="I48" s="875">
        <f>[2]淋菌!I12</f>
        <v>0</v>
      </c>
      <c r="J48" s="875">
        <f>[2]淋菌!J12</f>
        <v>0</v>
      </c>
      <c r="K48" s="875">
        <f>[2]淋菌!K12</f>
        <v>0</v>
      </c>
      <c r="L48" s="875">
        <f>[2]淋菌!L12</f>
        <v>0</v>
      </c>
      <c r="M48" s="875">
        <f>[2]淋菌!M12</f>
        <v>0</v>
      </c>
      <c r="N48" s="875">
        <f>[2]淋菌!N12</f>
        <v>0</v>
      </c>
      <c r="O48" s="875">
        <f>[2]淋菌!O12</f>
        <v>0</v>
      </c>
      <c r="P48" s="875">
        <f>[2]淋菌!P12</f>
        <v>0</v>
      </c>
      <c r="Q48" s="875">
        <f>[2]淋菌!Q12</f>
        <v>0</v>
      </c>
      <c r="R48" s="875">
        <f>[2]淋菌!R12</f>
        <v>0</v>
      </c>
      <c r="S48" s="875">
        <f>[2]淋菌!S12</f>
        <v>0</v>
      </c>
      <c r="V48">
        <f>'保健所別（令和8年）'!$L$144</f>
        <v>0</v>
      </c>
      <c r="W48">
        <f t="shared" si="24"/>
        <v>0</v>
      </c>
    </row>
    <row r="49" spans="2:23" ht="14.25" x14ac:dyDescent="0.15">
      <c r="B49" s="547" t="s">
        <v>91</v>
      </c>
      <c r="C49" s="875">
        <f t="shared" si="23"/>
        <v>0</v>
      </c>
      <c r="D49" s="875">
        <f>[2]淋菌!D13</f>
        <v>0</v>
      </c>
      <c r="E49" s="875">
        <f>[2]淋菌!E13</f>
        <v>0</v>
      </c>
      <c r="F49" s="875">
        <f>[2]淋菌!F13</f>
        <v>0</v>
      </c>
      <c r="G49" s="875">
        <f>[2]淋菌!G13</f>
        <v>0</v>
      </c>
      <c r="H49" s="875">
        <f>[2]淋菌!H13</f>
        <v>0</v>
      </c>
      <c r="I49" s="875">
        <f>[2]淋菌!I13</f>
        <v>0</v>
      </c>
      <c r="J49" s="875">
        <f>[2]淋菌!J13</f>
        <v>0</v>
      </c>
      <c r="K49" s="875">
        <f>[2]淋菌!K13</f>
        <v>0</v>
      </c>
      <c r="L49" s="875">
        <f>[2]淋菌!L13</f>
        <v>0</v>
      </c>
      <c r="M49" s="875">
        <f>[2]淋菌!M13</f>
        <v>0</v>
      </c>
      <c r="N49" s="875">
        <f>[2]淋菌!N13</f>
        <v>0</v>
      </c>
      <c r="O49" s="875">
        <f>[2]淋菌!O13</f>
        <v>0</v>
      </c>
      <c r="P49" s="875">
        <f>[2]淋菌!P13</f>
        <v>0</v>
      </c>
      <c r="Q49" s="875">
        <f>[2]淋菌!Q13</f>
        <v>0</v>
      </c>
      <c r="R49" s="875">
        <f>[2]淋菌!R13</f>
        <v>0</v>
      </c>
      <c r="S49" s="875">
        <f>[2]淋菌!S13</f>
        <v>0</v>
      </c>
      <c r="V49">
        <f>'保健所別（令和8年）'!$M$144</f>
        <v>0</v>
      </c>
      <c r="W49">
        <f t="shared" si="24"/>
        <v>0</v>
      </c>
    </row>
    <row r="50" spans="2:23" ht="14.25" x14ac:dyDescent="0.15">
      <c r="B50" s="545" t="s">
        <v>92</v>
      </c>
      <c r="C50" s="875">
        <f t="shared" si="23"/>
        <v>0</v>
      </c>
      <c r="D50" s="875">
        <f>[2]淋菌!D14</f>
        <v>0</v>
      </c>
      <c r="E50" s="875">
        <f>[2]淋菌!E14</f>
        <v>0</v>
      </c>
      <c r="F50" s="875">
        <f>[2]淋菌!F14</f>
        <v>0</v>
      </c>
      <c r="G50" s="875">
        <f>[2]淋菌!G14</f>
        <v>0</v>
      </c>
      <c r="H50" s="875">
        <f>[2]淋菌!H14</f>
        <v>0</v>
      </c>
      <c r="I50" s="875">
        <f>[2]淋菌!I14</f>
        <v>0</v>
      </c>
      <c r="J50" s="875">
        <f>[2]淋菌!J14</f>
        <v>0</v>
      </c>
      <c r="K50" s="875">
        <f>[2]淋菌!K14</f>
        <v>0</v>
      </c>
      <c r="L50" s="875">
        <f>[2]淋菌!L14</f>
        <v>0</v>
      </c>
      <c r="M50" s="875">
        <f>[2]淋菌!M14</f>
        <v>0</v>
      </c>
      <c r="N50" s="875">
        <f>[2]淋菌!N14</f>
        <v>0</v>
      </c>
      <c r="O50" s="875">
        <f>[2]淋菌!O14</f>
        <v>0</v>
      </c>
      <c r="P50" s="875">
        <f>[2]淋菌!P14</f>
        <v>0</v>
      </c>
      <c r="Q50" s="875">
        <f>[2]淋菌!Q14</f>
        <v>0</v>
      </c>
      <c r="R50" s="875">
        <f>[2]淋菌!R14</f>
        <v>0</v>
      </c>
      <c r="S50" s="875">
        <f>[2]淋菌!S14</f>
        <v>0</v>
      </c>
      <c r="V50">
        <f>'保健所別（令和8年）'!$N$144</f>
        <v>0</v>
      </c>
      <c r="W50">
        <f t="shared" si="24"/>
        <v>0</v>
      </c>
    </row>
    <row r="51" spans="2:23" ht="15" thickBot="1" x14ac:dyDescent="0.2">
      <c r="B51" s="547" t="s">
        <v>93</v>
      </c>
      <c r="C51" s="875">
        <f t="shared" si="23"/>
        <v>0</v>
      </c>
      <c r="D51" s="875">
        <f>[2]淋菌!D15</f>
        <v>0</v>
      </c>
      <c r="E51" s="875">
        <f>[2]淋菌!E15</f>
        <v>0</v>
      </c>
      <c r="F51" s="875">
        <f>[2]淋菌!F15</f>
        <v>0</v>
      </c>
      <c r="G51" s="875">
        <f>[2]淋菌!G15</f>
        <v>0</v>
      </c>
      <c r="H51" s="875">
        <f>[2]淋菌!H15</f>
        <v>0</v>
      </c>
      <c r="I51" s="875">
        <f>[2]淋菌!I15</f>
        <v>0</v>
      </c>
      <c r="J51" s="875">
        <f>[2]淋菌!J15</f>
        <v>0</v>
      </c>
      <c r="K51" s="875">
        <f>[2]淋菌!K15</f>
        <v>0</v>
      </c>
      <c r="L51" s="875">
        <f>[2]淋菌!L15</f>
        <v>0</v>
      </c>
      <c r="M51" s="875">
        <f>[2]淋菌!M15</f>
        <v>0</v>
      </c>
      <c r="N51" s="875">
        <f>[2]淋菌!N15</f>
        <v>0</v>
      </c>
      <c r="O51" s="875">
        <f>[2]淋菌!O15</f>
        <v>0</v>
      </c>
      <c r="P51" s="875">
        <f>[2]淋菌!P15</f>
        <v>0</v>
      </c>
      <c r="Q51" s="875">
        <f>[2]淋菌!Q15</f>
        <v>0</v>
      </c>
      <c r="R51" s="875">
        <f>[2]淋菌!R15</f>
        <v>0</v>
      </c>
      <c r="S51" s="875">
        <f>[2]淋菌!S15</f>
        <v>0</v>
      </c>
      <c r="V51">
        <f>'保健所別（令和8年）'!$O$144</f>
        <v>0</v>
      </c>
      <c r="W51">
        <f t="shared" si="24"/>
        <v>0</v>
      </c>
    </row>
    <row r="52" spans="2:23" ht="15" thickBot="1" x14ac:dyDescent="0.2">
      <c r="B52" s="161" t="s">
        <v>39</v>
      </c>
      <c r="C52" s="733">
        <f t="shared" ref="C52:S52" si="25">SUM(C40:C51)</f>
        <v>6</v>
      </c>
      <c r="D52" s="717">
        <f t="shared" si="25"/>
        <v>0</v>
      </c>
      <c r="E52" s="717">
        <f t="shared" si="25"/>
        <v>0</v>
      </c>
      <c r="F52" s="717">
        <f t="shared" si="25"/>
        <v>0</v>
      </c>
      <c r="G52" s="717">
        <f t="shared" si="25"/>
        <v>0</v>
      </c>
      <c r="H52" s="717">
        <f t="shared" si="25"/>
        <v>0</v>
      </c>
      <c r="I52" s="717">
        <f t="shared" si="25"/>
        <v>1</v>
      </c>
      <c r="J52" s="717">
        <f t="shared" si="25"/>
        <v>2</v>
      </c>
      <c r="K52" s="717">
        <f t="shared" si="25"/>
        <v>0</v>
      </c>
      <c r="L52" s="717">
        <f t="shared" si="25"/>
        <v>2</v>
      </c>
      <c r="M52" s="717">
        <f t="shared" si="25"/>
        <v>1</v>
      </c>
      <c r="N52" s="717">
        <f t="shared" si="25"/>
        <v>0</v>
      </c>
      <c r="O52" s="717">
        <f t="shared" si="25"/>
        <v>0</v>
      </c>
      <c r="P52" s="717">
        <f t="shared" si="25"/>
        <v>0</v>
      </c>
      <c r="Q52" s="717">
        <f t="shared" si="25"/>
        <v>0</v>
      </c>
      <c r="R52" s="717">
        <f t="shared" si="25"/>
        <v>0</v>
      </c>
      <c r="S52" s="735">
        <f t="shared" si="25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0.16666666666666666</v>
      </c>
      <c r="J53" s="549">
        <f>J52/C52</f>
        <v>0.33333333333333331</v>
      </c>
      <c r="K53" s="549">
        <f>K52/C52</f>
        <v>0</v>
      </c>
      <c r="L53" s="549">
        <f>L52/C52</f>
        <v>0.33333333333333331</v>
      </c>
      <c r="M53" s="549">
        <f>M52/C52</f>
        <v>0.16666666666666666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令和8年　</v>
      </c>
      <c r="C55" s="542" t="s">
        <v>231</v>
      </c>
    </row>
    <row r="56" spans="2:23" ht="40.5" customHeight="1" thickBot="1" x14ac:dyDescent="0.2">
      <c r="B56" s="543" t="s">
        <v>225</v>
      </c>
      <c r="C56" s="734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85">
        <f>[2]淋菌!C40</f>
        <v>0.08</v>
      </c>
      <c r="D57" s="885">
        <f>[2]淋菌!D40</f>
        <v>0</v>
      </c>
      <c r="E57" s="885">
        <f>[2]淋菌!E40</f>
        <v>0</v>
      </c>
      <c r="F57" s="885">
        <f>[2]淋菌!F40</f>
        <v>0</v>
      </c>
      <c r="G57" s="885">
        <f>[2]淋菌!G40</f>
        <v>0</v>
      </c>
      <c r="H57" s="885">
        <f>[2]淋菌!H40</f>
        <v>0</v>
      </c>
      <c r="I57" s="885">
        <f>[2]淋菌!I40</f>
        <v>0</v>
      </c>
      <c r="J57" s="885">
        <f>[2]淋菌!J40</f>
        <v>0.08</v>
      </c>
      <c r="K57" s="885">
        <f>[2]淋菌!K40</f>
        <v>0</v>
      </c>
      <c r="L57" s="885">
        <f>[2]淋菌!L40</f>
        <v>0</v>
      </c>
      <c r="M57" s="885">
        <f>[2]淋菌!M40</f>
        <v>0</v>
      </c>
      <c r="N57" s="885">
        <f>[2]淋菌!N40</f>
        <v>0</v>
      </c>
      <c r="O57" s="885">
        <f>[2]淋菌!O40</f>
        <v>0</v>
      </c>
      <c r="P57" s="885">
        <f>[2]淋菌!P40</f>
        <v>0</v>
      </c>
      <c r="Q57" s="885">
        <f>[2]淋菌!Q40</f>
        <v>0</v>
      </c>
      <c r="R57" s="885">
        <f>[2]淋菌!R40</f>
        <v>0</v>
      </c>
      <c r="S57" s="885">
        <f>[2]淋菌!S40</f>
        <v>0</v>
      </c>
    </row>
    <row r="58" spans="2:23" ht="14.25" x14ac:dyDescent="0.15">
      <c r="B58" s="545" t="s">
        <v>83</v>
      </c>
      <c r="C58" s="885">
        <f>[2]淋菌!C41</f>
        <v>0.08</v>
      </c>
      <c r="D58" s="885">
        <f>[2]淋菌!D41</f>
        <v>0</v>
      </c>
      <c r="E58" s="885">
        <f>[2]淋菌!E41</f>
        <v>0</v>
      </c>
      <c r="F58" s="885">
        <f>[2]淋菌!F41</f>
        <v>0</v>
      </c>
      <c r="G58" s="885">
        <f>[2]淋菌!G41</f>
        <v>0</v>
      </c>
      <c r="H58" s="885">
        <f>[2]淋菌!H41</f>
        <v>0</v>
      </c>
      <c r="I58" s="885">
        <f>[2]淋菌!I41</f>
        <v>0</v>
      </c>
      <c r="J58" s="885">
        <f>[2]淋菌!J41</f>
        <v>0</v>
      </c>
      <c r="K58" s="885">
        <f>[2]淋菌!K41</f>
        <v>0</v>
      </c>
      <c r="L58" s="885">
        <f>[2]淋菌!L41</f>
        <v>0.08</v>
      </c>
      <c r="M58" s="885">
        <f>[2]淋菌!M41</f>
        <v>0</v>
      </c>
      <c r="N58" s="885">
        <f>[2]淋菌!N41</f>
        <v>0</v>
      </c>
      <c r="O58" s="885">
        <f>[2]淋菌!O41</f>
        <v>0</v>
      </c>
      <c r="P58" s="885">
        <f>[2]淋菌!P41</f>
        <v>0</v>
      </c>
      <c r="Q58" s="885">
        <f>[2]淋菌!Q41</f>
        <v>0</v>
      </c>
      <c r="R58" s="885">
        <f>[2]淋菌!R41</f>
        <v>0</v>
      </c>
      <c r="S58" s="885">
        <f>[2]淋菌!S41</f>
        <v>0</v>
      </c>
    </row>
    <row r="59" spans="2:23" ht="14.25" x14ac:dyDescent="0.15">
      <c r="B59" s="546" t="s">
        <v>84</v>
      </c>
      <c r="C59" s="885">
        <f>[2]淋菌!C42</f>
        <v>0</v>
      </c>
      <c r="D59" s="885">
        <f>[2]淋菌!D42</f>
        <v>0</v>
      </c>
      <c r="E59" s="885">
        <f>[2]淋菌!E42</f>
        <v>0</v>
      </c>
      <c r="F59" s="885">
        <f>[2]淋菌!F42</f>
        <v>0</v>
      </c>
      <c r="G59" s="885">
        <f>[2]淋菌!G42</f>
        <v>0</v>
      </c>
      <c r="H59" s="885">
        <f>[2]淋菌!H42</f>
        <v>0</v>
      </c>
      <c r="I59" s="885">
        <f>[2]淋菌!I42</f>
        <v>0</v>
      </c>
      <c r="J59" s="885">
        <f>[2]淋菌!J42</f>
        <v>0</v>
      </c>
      <c r="K59" s="885">
        <f>[2]淋菌!K42</f>
        <v>0</v>
      </c>
      <c r="L59" s="885">
        <f>[2]淋菌!L42</f>
        <v>0</v>
      </c>
      <c r="M59" s="885">
        <f>[2]淋菌!M42</f>
        <v>0</v>
      </c>
      <c r="N59" s="885">
        <f>[2]淋菌!N42</f>
        <v>0</v>
      </c>
      <c r="O59" s="885">
        <f>[2]淋菌!O42</f>
        <v>0</v>
      </c>
      <c r="P59" s="885">
        <f>[2]淋菌!P42</f>
        <v>0</v>
      </c>
      <c r="Q59" s="885">
        <f>[2]淋菌!Q42</f>
        <v>0</v>
      </c>
      <c r="R59" s="885">
        <f>[2]淋菌!R42</f>
        <v>0</v>
      </c>
      <c r="S59" s="885">
        <f>[2]淋菌!S42</f>
        <v>0</v>
      </c>
    </row>
    <row r="60" spans="2:23" ht="14.25" x14ac:dyDescent="0.15">
      <c r="B60" s="547" t="s">
        <v>85</v>
      </c>
      <c r="C60" s="885">
        <f>[2]淋菌!C43</f>
        <v>0.33</v>
      </c>
      <c r="D60" s="885">
        <f>[2]淋菌!D43</f>
        <v>0</v>
      </c>
      <c r="E60" s="885">
        <f>[2]淋菌!E43</f>
        <v>0</v>
      </c>
      <c r="F60" s="885">
        <f>[2]淋菌!F43</f>
        <v>0</v>
      </c>
      <c r="G60" s="885">
        <f>[2]淋菌!G43</f>
        <v>0</v>
      </c>
      <c r="H60" s="885">
        <f>[2]淋菌!H43</f>
        <v>0</v>
      </c>
      <c r="I60" s="885">
        <f>[2]淋菌!I43</f>
        <v>0.08</v>
      </c>
      <c r="J60" s="885">
        <f>[2]淋菌!J43</f>
        <v>0.08</v>
      </c>
      <c r="K60" s="885">
        <f>[2]淋菌!K43</f>
        <v>0</v>
      </c>
      <c r="L60" s="885">
        <f>[2]淋菌!L43</f>
        <v>0.08</v>
      </c>
      <c r="M60" s="885">
        <f>[2]淋菌!M43</f>
        <v>0.08</v>
      </c>
      <c r="N60" s="885">
        <f>[2]淋菌!N43</f>
        <v>0</v>
      </c>
      <c r="O60" s="885">
        <f>[2]淋菌!O43</f>
        <v>0</v>
      </c>
      <c r="P60" s="885">
        <f>[2]淋菌!P43</f>
        <v>0</v>
      </c>
      <c r="Q60" s="885">
        <f>[2]淋菌!Q43</f>
        <v>0</v>
      </c>
      <c r="R60" s="885">
        <f>[2]淋菌!R43</f>
        <v>0</v>
      </c>
      <c r="S60" s="885">
        <f>[2]淋菌!S43</f>
        <v>0</v>
      </c>
    </row>
    <row r="61" spans="2:23" ht="14.25" x14ac:dyDescent="0.15">
      <c r="B61" s="545" t="s">
        <v>86</v>
      </c>
      <c r="C61" s="885">
        <f>[2]淋菌!C44</f>
        <v>0</v>
      </c>
      <c r="D61" s="885">
        <f>[2]淋菌!D44</f>
        <v>0</v>
      </c>
      <c r="E61" s="885">
        <f>[2]淋菌!E44</f>
        <v>0</v>
      </c>
      <c r="F61" s="885">
        <f>[2]淋菌!F44</f>
        <v>0</v>
      </c>
      <c r="G61" s="885">
        <f>[2]淋菌!G44</f>
        <v>0</v>
      </c>
      <c r="H61" s="885">
        <f>[2]淋菌!H44</f>
        <v>0</v>
      </c>
      <c r="I61" s="885">
        <f>[2]淋菌!I44</f>
        <v>0</v>
      </c>
      <c r="J61" s="885">
        <f>[2]淋菌!J44</f>
        <v>0</v>
      </c>
      <c r="K61" s="885">
        <f>[2]淋菌!K44</f>
        <v>0</v>
      </c>
      <c r="L61" s="885">
        <f>[2]淋菌!L44</f>
        <v>0</v>
      </c>
      <c r="M61" s="885">
        <f>[2]淋菌!M44</f>
        <v>0</v>
      </c>
      <c r="N61" s="885">
        <f>[2]淋菌!N44</f>
        <v>0</v>
      </c>
      <c r="O61" s="885">
        <f>[2]淋菌!O44</f>
        <v>0</v>
      </c>
      <c r="P61" s="885">
        <f>[2]淋菌!P44</f>
        <v>0</v>
      </c>
      <c r="Q61" s="885">
        <f>[2]淋菌!Q44</f>
        <v>0</v>
      </c>
      <c r="R61" s="885">
        <f>[2]淋菌!R44</f>
        <v>0</v>
      </c>
      <c r="S61" s="885">
        <f>[2]淋菌!S44</f>
        <v>0</v>
      </c>
    </row>
    <row r="62" spans="2:23" ht="14.25" x14ac:dyDescent="0.15">
      <c r="B62" s="547" t="s">
        <v>87</v>
      </c>
      <c r="C62" s="885">
        <f>[2]淋菌!C45</f>
        <v>0</v>
      </c>
      <c r="D62" s="885">
        <f>[2]淋菌!D45</f>
        <v>0</v>
      </c>
      <c r="E62" s="885">
        <f>[2]淋菌!E45</f>
        <v>0</v>
      </c>
      <c r="F62" s="885">
        <f>[2]淋菌!F45</f>
        <v>0</v>
      </c>
      <c r="G62" s="885">
        <f>[2]淋菌!G45</f>
        <v>0</v>
      </c>
      <c r="H62" s="885">
        <f>[2]淋菌!H45</f>
        <v>0</v>
      </c>
      <c r="I62" s="885">
        <f>[2]淋菌!I45</f>
        <v>0</v>
      </c>
      <c r="J62" s="885">
        <f>[2]淋菌!J45</f>
        <v>0</v>
      </c>
      <c r="K62" s="885">
        <f>[2]淋菌!K45</f>
        <v>0</v>
      </c>
      <c r="L62" s="885">
        <f>[2]淋菌!L45</f>
        <v>0</v>
      </c>
      <c r="M62" s="885">
        <f>[2]淋菌!M45</f>
        <v>0</v>
      </c>
      <c r="N62" s="885">
        <f>[2]淋菌!N45</f>
        <v>0</v>
      </c>
      <c r="O62" s="885">
        <f>[2]淋菌!O45</f>
        <v>0</v>
      </c>
      <c r="P62" s="885">
        <f>[2]淋菌!P45</f>
        <v>0</v>
      </c>
      <c r="Q62" s="885">
        <f>[2]淋菌!Q45</f>
        <v>0</v>
      </c>
      <c r="R62" s="885">
        <f>[2]淋菌!R45</f>
        <v>0</v>
      </c>
      <c r="S62" s="885">
        <f>[2]淋菌!S45</f>
        <v>0</v>
      </c>
    </row>
    <row r="63" spans="2:23" ht="14.25" x14ac:dyDescent="0.15">
      <c r="B63" s="545" t="s">
        <v>88</v>
      </c>
      <c r="C63" s="885">
        <f>[2]淋菌!C46</f>
        <v>0</v>
      </c>
      <c r="D63" s="885">
        <f>[2]淋菌!D46</f>
        <v>0</v>
      </c>
      <c r="E63" s="885">
        <f>[2]淋菌!E46</f>
        <v>0</v>
      </c>
      <c r="F63" s="885">
        <f>[2]淋菌!F46</f>
        <v>0</v>
      </c>
      <c r="G63" s="885">
        <f>[2]淋菌!G46</f>
        <v>0</v>
      </c>
      <c r="H63" s="885">
        <f>[2]淋菌!H46</f>
        <v>0</v>
      </c>
      <c r="I63" s="885">
        <f>[2]淋菌!I46</f>
        <v>0</v>
      </c>
      <c r="J63" s="885">
        <f>[2]淋菌!J46</f>
        <v>0</v>
      </c>
      <c r="K63" s="885">
        <f>[2]淋菌!K46</f>
        <v>0</v>
      </c>
      <c r="L63" s="885">
        <f>[2]淋菌!L46</f>
        <v>0</v>
      </c>
      <c r="M63" s="885">
        <f>[2]淋菌!M46</f>
        <v>0</v>
      </c>
      <c r="N63" s="885">
        <f>[2]淋菌!N46</f>
        <v>0</v>
      </c>
      <c r="O63" s="885">
        <f>[2]淋菌!O46</f>
        <v>0</v>
      </c>
      <c r="P63" s="885">
        <f>[2]淋菌!P46</f>
        <v>0</v>
      </c>
      <c r="Q63" s="885">
        <f>[2]淋菌!Q46</f>
        <v>0</v>
      </c>
      <c r="R63" s="885">
        <f>[2]淋菌!R46</f>
        <v>0</v>
      </c>
      <c r="S63" s="885">
        <f>[2]淋菌!S46</f>
        <v>0</v>
      </c>
    </row>
    <row r="64" spans="2:23" ht="14.25" x14ac:dyDescent="0.15">
      <c r="B64" s="547" t="s">
        <v>89</v>
      </c>
      <c r="C64" s="885">
        <f>[2]淋菌!C47</f>
        <v>0</v>
      </c>
      <c r="D64" s="885">
        <f>[2]淋菌!D47</f>
        <v>0</v>
      </c>
      <c r="E64" s="885">
        <f>[2]淋菌!E47</f>
        <v>0</v>
      </c>
      <c r="F64" s="885">
        <f>[2]淋菌!F47</f>
        <v>0</v>
      </c>
      <c r="G64" s="885">
        <f>[2]淋菌!G47</f>
        <v>0</v>
      </c>
      <c r="H64" s="885">
        <f>[2]淋菌!H47</f>
        <v>0</v>
      </c>
      <c r="I64" s="885">
        <f>[2]淋菌!I47</f>
        <v>0</v>
      </c>
      <c r="J64" s="885">
        <f>[2]淋菌!J47</f>
        <v>0</v>
      </c>
      <c r="K64" s="885">
        <f>[2]淋菌!K47</f>
        <v>0</v>
      </c>
      <c r="L64" s="885">
        <f>[2]淋菌!L47</f>
        <v>0</v>
      </c>
      <c r="M64" s="885">
        <f>[2]淋菌!M47</f>
        <v>0</v>
      </c>
      <c r="N64" s="885">
        <f>[2]淋菌!N47</f>
        <v>0</v>
      </c>
      <c r="O64" s="885">
        <f>[2]淋菌!O47</f>
        <v>0</v>
      </c>
      <c r="P64" s="885">
        <f>[2]淋菌!P47</f>
        <v>0</v>
      </c>
      <c r="Q64" s="885">
        <f>[2]淋菌!Q47</f>
        <v>0</v>
      </c>
      <c r="R64" s="885">
        <f>[2]淋菌!R47</f>
        <v>0</v>
      </c>
      <c r="S64" s="885">
        <f>[2]淋菌!S47</f>
        <v>0</v>
      </c>
    </row>
    <row r="65" spans="2:23" ht="14.25" x14ac:dyDescent="0.15">
      <c r="B65" s="545" t="s">
        <v>90</v>
      </c>
      <c r="C65" s="885">
        <f>[2]淋菌!C48</f>
        <v>0</v>
      </c>
      <c r="D65" s="885">
        <f>[2]淋菌!D48</f>
        <v>0</v>
      </c>
      <c r="E65" s="885">
        <f>[2]淋菌!E48</f>
        <v>0</v>
      </c>
      <c r="F65" s="885">
        <f>[2]淋菌!F48</f>
        <v>0</v>
      </c>
      <c r="G65" s="885">
        <f>[2]淋菌!G48</f>
        <v>0</v>
      </c>
      <c r="H65" s="885">
        <f>[2]淋菌!H48</f>
        <v>0</v>
      </c>
      <c r="I65" s="885">
        <f>[2]淋菌!I48</f>
        <v>0</v>
      </c>
      <c r="J65" s="885">
        <f>[2]淋菌!J48</f>
        <v>0</v>
      </c>
      <c r="K65" s="885">
        <f>[2]淋菌!K48</f>
        <v>0</v>
      </c>
      <c r="L65" s="885">
        <f>[2]淋菌!L48</f>
        <v>0</v>
      </c>
      <c r="M65" s="885">
        <f>[2]淋菌!M48</f>
        <v>0</v>
      </c>
      <c r="N65" s="885">
        <f>[2]淋菌!N48</f>
        <v>0</v>
      </c>
      <c r="O65" s="885">
        <f>[2]淋菌!O48</f>
        <v>0</v>
      </c>
      <c r="P65" s="885">
        <f>[2]淋菌!P48</f>
        <v>0</v>
      </c>
      <c r="Q65" s="885">
        <f>[2]淋菌!Q48</f>
        <v>0</v>
      </c>
      <c r="R65" s="885">
        <f>[2]淋菌!R48</f>
        <v>0</v>
      </c>
      <c r="S65" s="885">
        <f>[2]淋菌!S48</f>
        <v>0</v>
      </c>
    </row>
    <row r="66" spans="2:23" ht="14.25" x14ac:dyDescent="0.15">
      <c r="B66" s="547" t="s">
        <v>91</v>
      </c>
      <c r="C66" s="885">
        <f>[2]淋菌!C49</f>
        <v>0</v>
      </c>
      <c r="D66" s="885">
        <f>[2]淋菌!D49</f>
        <v>0</v>
      </c>
      <c r="E66" s="885">
        <f>[2]淋菌!E49</f>
        <v>0</v>
      </c>
      <c r="F66" s="885">
        <f>[2]淋菌!F49</f>
        <v>0</v>
      </c>
      <c r="G66" s="885">
        <f>[2]淋菌!G49</f>
        <v>0</v>
      </c>
      <c r="H66" s="885">
        <f>[2]淋菌!H49</f>
        <v>0</v>
      </c>
      <c r="I66" s="885">
        <f>[2]淋菌!I49</f>
        <v>0</v>
      </c>
      <c r="J66" s="885">
        <f>[2]淋菌!J49</f>
        <v>0</v>
      </c>
      <c r="K66" s="885">
        <f>[2]淋菌!K49</f>
        <v>0</v>
      </c>
      <c r="L66" s="885">
        <f>[2]淋菌!L49</f>
        <v>0</v>
      </c>
      <c r="M66" s="885">
        <f>[2]淋菌!M49</f>
        <v>0</v>
      </c>
      <c r="N66" s="885">
        <f>[2]淋菌!N49</f>
        <v>0</v>
      </c>
      <c r="O66" s="885">
        <f>[2]淋菌!O49</f>
        <v>0</v>
      </c>
      <c r="P66" s="885">
        <f>[2]淋菌!P49</f>
        <v>0</v>
      </c>
      <c r="Q66" s="885">
        <f>[2]淋菌!Q49</f>
        <v>0</v>
      </c>
      <c r="R66" s="885">
        <f>[2]淋菌!R49</f>
        <v>0</v>
      </c>
      <c r="S66" s="885">
        <f>[2]淋菌!S49</f>
        <v>0</v>
      </c>
    </row>
    <row r="67" spans="2:23" ht="14.25" x14ac:dyDescent="0.15">
      <c r="B67" s="545" t="s">
        <v>92</v>
      </c>
      <c r="C67" s="885">
        <f>[2]淋菌!C50</f>
        <v>0</v>
      </c>
      <c r="D67" s="885">
        <f>[2]淋菌!D50</f>
        <v>0</v>
      </c>
      <c r="E67" s="885">
        <f>[2]淋菌!E50</f>
        <v>0</v>
      </c>
      <c r="F67" s="885">
        <f>[2]淋菌!F50</f>
        <v>0</v>
      </c>
      <c r="G67" s="885">
        <f>[2]淋菌!G50</f>
        <v>0</v>
      </c>
      <c r="H67" s="885">
        <f>[2]淋菌!H50</f>
        <v>0</v>
      </c>
      <c r="I67" s="885">
        <f>[2]淋菌!I50</f>
        <v>0</v>
      </c>
      <c r="J67" s="885">
        <f>[2]淋菌!J50</f>
        <v>0</v>
      </c>
      <c r="K67" s="885">
        <f>[2]淋菌!K50</f>
        <v>0</v>
      </c>
      <c r="L67" s="885">
        <f>[2]淋菌!L50</f>
        <v>0</v>
      </c>
      <c r="M67" s="885">
        <f>[2]淋菌!M50</f>
        <v>0</v>
      </c>
      <c r="N67" s="885">
        <f>[2]淋菌!N50</f>
        <v>0</v>
      </c>
      <c r="O67" s="885">
        <f>[2]淋菌!O50</f>
        <v>0</v>
      </c>
      <c r="P67" s="885">
        <f>[2]淋菌!P50</f>
        <v>0</v>
      </c>
      <c r="Q67" s="885">
        <f>[2]淋菌!Q50</f>
        <v>0</v>
      </c>
      <c r="R67" s="885">
        <f>[2]淋菌!R50</f>
        <v>0</v>
      </c>
      <c r="S67" s="885">
        <f>[2]淋菌!S50</f>
        <v>0</v>
      </c>
    </row>
    <row r="68" spans="2:23" ht="15" thickBot="1" x14ac:dyDescent="0.2">
      <c r="B68" s="547" t="s">
        <v>93</v>
      </c>
      <c r="C68" s="885">
        <f>[2]淋菌!C51</f>
        <v>0</v>
      </c>
      <c r="D68" s="885">
        <f>[2]淋菌!D51</f>
        <v>0</v>
      </c>
      <c r="E68" s="885">
        <f>[2]淋菌!E51</f>
        <v>0</v>
      </c>
      <c r="F68" s="885">
        <f>[2]淋菌!F51</f>
        <v>0</v>
      </c>
      <c r="G68" s="885">
        <f>[2]淋菌!G51</f>
        <v>0</v>
      </c>
      <c r="H68" s="885">
        <f>[2]淋菌!H51</f>
        <v>0</v>
      </c>
      <c r="I68" s="885">
        <f>[2]淋菌!I51</f>
        <v>0</v>
      </c>
      <c r="J68" s="885">
        <f>[2]淋菌!J51</f>
        <v>0</v>
      </c>
      <c r="K68" s="885">
        <f>[2]淋菌!K51</f>
        <v>0</v>
      </c>
      <c r="L68" s="885">
        <f>[2]淋菌!L51</f>
        <v>0</v>
      </c>
      <c r="M68" s="885">
        <f>[2]淋菌!M51</f>
        <v>0</v>
      </c>
      <c r="N68" s="885">
        <f>[2]淋菌!N51</f>
        <v>0</v>
      </c>
      <c r="O68" s="885">
        <f>[2]淋菌!O51</f>
        <v>0</v>
      </c>
      <c r="P68" s="885">
        <f>[2]淋菌!P51</f>
        <v>0</v>
      </c>
      <c r="Q68" s="885">
        <f>[2]淋菌!Q51</f>
        <v>0</v>
      </c>
      <c r="R68" s="885">
        <f>[2]淋菌!R51</f>
        <v>0</v>
      </c>
      <c r="S68" s="885">
        <f>[2]淋菌!S51</f>
        <v>0</v>
      </c>
    </row>
    <row r="69" spans="2:23" ht="15" thickBot="1" x14ac:dyDescent="0.2">
      <c r="B69" s="161" t="s">
        <v>39</v>
      </c>
      <c r="C69" s="776">
        <f t="shared" ref="C69" si="26">SUM(C57:C68)</f>
        <v>0.49</v>
      </c>
      <c r="D69" s="885">
        <f>[2]淋菌!D52</f>
        <v>0</v>
      </c>
      <c r="E69" s="885">
        <f>[2]淋菌!E52</f>
        <v>0</v>
      </c>
      <c r="F69" s="885">
        <f>[2]淋菌!F52</f>
        <v>0</v>
      </c>
      <c r="G69" s="885">
        <f>[2]淋菌!G52</f>
        <v>0</v>
      </c>
      <c r="H69" s="885">
        <f>[2]淋菌!H52</f>
        <v>0</v>
      </c>
      <c r="I69" s="885">
        <f>[2]淋菌!I52</f>
        <v>0.08</v>
      </c>
      <c r="J69" s="885">
        <f>[2]淋菌!J52</f>
        <v>0.16</v>
      </c>
      <c r="K69" s="885">
        <f>[2]淋菌!K52</f>
        <v>0</v>
      </c>
      <c r="L69" s="885">
        <f>[2]淋菌!L52</f>
        <v>0.16</v>
      </c>
      <c r="M69" s="885">
        <f>[2]淋菌!M52</f>
        <v>0.08</v>
      </c>
      <c r="N69" s="885">
        <f>[2]淋菌!N52</f>
        <v>0</v>
      </c>
      <c r="O69" s="885">
        <f>[2]淋菌!O52</f>
        <v>0</v>
      </c>
      <c r="P69" s="885">
        <f>[2]淋菌!P52</f>
        <v>0</v>
      </c>
      <c r="Q69" s="885">
        <f>[2]淋菌!Q52</f>
        <v>0</v>
      </c>
      <c r="R69" s="885">
        <f>[2]淋菌!R52</f>
        <v>0</v>
      </c>
      <c r="S69" s="885">
        <f>[2]淋菌!S52</f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0.16326530612244899</v>
      </c>
      <c r="J70" s="549">
        <f>J69/C69</f>
        <v>0.32653061224489799</v>
      </c>
      <c r="K70" s="549">
        <f>K69/C69</f>
        <v>0</v>
      </c>
      <c r="L70" s="549">
        <f>L69/C69</f>
        <v>0.32653061224489799</v>
      </c>
      <c r="M70" s="549">
        <f>M69/C69</f>
        <v>0.16326530612244899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令和8年　</v>
      </c>
      <c r="C73" s="551" t="s">
        <v>230</v>
      </c>
    </row>
    <row r="74" spans="2:23" ht="36.75" customHeight="1" thickBot="1" x14ac:dyDescent="0.2">
      <c r="B74" s="552" t="s">
        <v>226</v>
      </c>
      <c r="C74" s="734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89">
        <f>SUM(D75:S75)</f>
        <v>3</v>
      </c>
      <c r="D75" s="789">
        <f>[2]淋菌!D21</f>
        <v>0</v>
      </c>
      <c r="E75" s="789">
        <f>[2]淋菌!E21</f>
        <v>0</v>
      </c>
      <c r="F75" s="789">
        <f>[2]淋菌!F21</f>
        <v>0</v>
      </c>
      <c r="G75" s="789">
        <f>[2]淋菌!G21</f>
        <v>0</v>
      </c>
      <c r="H75" s="789">
        <f>[2]淋菌!H21</f>
        <v>0</v>
      </c>
      <c r="I75" s="789">
        <f>[2]淋菌!I21</f>
        <v>1</v>
      </c>
      <c r="J75" s="789">
        <f>[2]淋菌!J21</f>
        <v>2</v>
      </c>
      <c r="K75" s="789">
        <f>[2]淋菌!K21</f>
        <v>0</v>
      </c>
      <c r="L75" s="789">
        <f>[2]淋菌!L21</f>
        <v>0</v>
      </c>
      <c r="M75" s="789">
        <f>[2]淋菌!M21</f>
        <v>0</v>
      </c>
      <c r="N75" s="789">
        <f>[2]淋菌!N21</f>
        <v>0</v>
      </c>
      <c r="O75" s="789">
        <f>[2]淋菌!O21</f>
        <v>0</v>
      </c>
      <c r="P75" s="789">
        <f>[2]淋菌!P21</f>
        <v>0</v>
      </c>
      <c r="Q75" s="789">
        <f>[2]淋菌!Q21</f>
        <v>0</v>
      </c>
      <c r="R75" s="789">
        <f>[2]淋菌!R21</f>
        <v>0</v>
      </c>
      <c r="S75" s="789">
        <f>[2]淋菌!S21</f>
        <v>0</v>
      </c>
      <c r="V75">
        <f>'保健所別（令和8年）'!$D$244</f>
        <v>3</v>
      </c>
      <c r="W75">
        <f>C75-V75</f>
        <v>0</v>
      </c>
    </row>
    <row r="76" spans="2:23" ht="14.25" x14ac:dyDescent="0.15">
      <c r="B76" s="554" t="s">
        <v>83</v>
      </c>
      <c r="C76" s="789">
        <f t="shared" ref="C76:C86" si="27">SUM(D76:S76)</f>
        <v>2</v>
      </c>
      <c r="D76" s="789">
        <f>[2]淋菌!D22</f>
        <v>0</v>
      </c>
      <c r="E76" s="789">
        <f>[2]淋菌!E22</f>
        <v>0</v>
      </c>
      <c r="F76" s="789">
        <f>[2]淋菌!F22</f>
        <v>0</v>
      </c>
      <c r="G76" s="789">
        <f>[2]淋菌!G22</f>
        <v>0</v>
      </c>
      <c r="H76" s="789">
        <f>[2]淋菌!H22</f>
        <v>0</v>
      </c>
      <c r="I76" s="789">
        <f>[2]淋菌!I22</f>
        <v>1</v>
      </c>
      <c r="J76" s="789">
        <f>[2]淋菌!J22</f>
        <v>0</v>
      </c>
      <c r="K76" s="789">
        <f>[2]淋菌!K22</f>
        <v>0</v>
      </c>
      <c r="L76" s="789">
        <f>[2]淋菌!L22</f>
        <v>1</v>
      </c>
      <c r="M76" s="789">
        <f>[2]淋菌!M22</f>
        <v>0</v>
      </c>
      <c r="N76" s="789">
        <f>[2]淋菌!N22</f>
        <v>0</v>
      </c>
      <c r="O76" s="789">
        <f>[2]淋菌!O22</f>
        <v>0</v>
      </c>
      <c r="P76" s="789">
        <f>[2]淋菌!P22</f>
        <v>0</v>
      </c>
      <c r="Q76" s="789">
        <f>[2]淋菌!Q22</f>
        <v>0</v>
      </c>
      <c r="R76" s="789">
        <f>[2]淋菌!R22</f>
        <v>0</v>
      </c>
      <c r="S76" s="789">
        <f>[2]淋菌!S22</f>
        <v>0</v>
      </c>
      <c r="V76">
        <f>'保健所別（令和8年）'!$E$244</f>
        <v>2</v>
      </c>
      <c r="W76">
        <f t="shared" ref="W76:W86" si="28">C76-V76</f>
        <v>0</v>
      </c>
    </row>
    <row r="77" spans="2:23" ht="14.25" x14ac:dyDescent="0.15">
      <c r="B77" s="555" t="s">
        <v>84</v>
      </c>
      <c r="C77" s="789">
        <f t="shared" si="27"/>
        <v>3</v>
      </c>
      <c r="D77" s="789">
        <f>[2]淋菌!D23</f>
        <v>0</v>
      </c>
      <c r="E77" s="789">
        <f>[2]淋菌!E23</f>
        <v>0</v>
      </c>
      <c r="F77" s="789">
        <f>[2]淋菌!F23</f>
        <v>0</v>
      </c>
      <c r="G77" s="789">
        <f>[2]淋菌!G23</f>
        <v>0</v>
      </c>
      <c r="H77" s="789">
        <f>[2]淋菌!H23</f>
        <v>0</v>
      </c>
      <c r="I77" s="789">
        <f>[2]淋菌!I23</f>
        <v>1</v>
      </c>
      <c r="J77" s="789">
        <f>[2]淋菌!J23</f>
        <v>1</v>
      </c>
      <c r="K77" s="789">
        <f>[2]淋菌!K23</f>
        <v>1</v>
      </c>
      <c r="L77" s="789">
        <f>[2]淋菌!L23</f>
        <v>0</v>
      </c>
      <c r="M77" s="789">
        <f>[2]淋菌!M23</f>
        <v>0</v>
      </c>
      <c r="N77" s="789">
        <f>[2]淋菌!N23</f>
        <v>0</v>
      </c>
      <c r="O77" s="789">
        <f>[2]淋菌!O23</f>
        <v>0</v>
      </c>
      <c r="P77" s="789">
        <f>[2]淋菌!P23</f>
        <v>0</v>
      </c>
      <c r="Q77" s="789">
        <f>[2]淋菌!Q23</f>
        <v>0</v>
      </c>
      <c r="R77" s="789">
        <f>[2]淋菌!R23</f>
        <v>0</v>
      </c>
      <c r="S77" s="789">
        <f>[2]淋菌!S23</f>
        <v>0</v>
      </c>
      <c r="V77">
        <f>'保健所別（令和8年）'!$F$244</f>
        <v>3</v>
      </c>
      <c r="W77">
        <f t="shared" si="28"/>
        <v>0</v>
      </c>
    </row>
    <row r="78" spans="2:23" ht="14.25" x14ac:dyDescent="0.15">
      <c r="B78" s="556" t="s">
        <v>85</v>
      </c>
      <c r="C78" s="789">
        <f t="shared" si="27"/>
        <v>2</v>
      </c>
      <c r="D78" s="789">
        <f>[2]淋菌!D24</f>
        <v>0</v>
      </c>
      <c r="E78" s="789">
        <f>[2]淋菌!E24</f>
        <v>0</v>
      </c>
      <c r="F78" s="789">
        <f>[2]淋菌!F24</f>
        <v>0</v>
      </c>
      <c r="G78" s="789">
        <f>[2]淋菌!G24</f>
        <v>0</v>
      </c>
      <c r="H78" s="789">
        <f>[2]淋菌!H24</f>
        <v>1</v>
      </c>
      <c r="I78" s="789">
        <f>[2]淋菌!I24</f>
        <v>0</v>
      </c>
      <c r="J78" s="789">
        <f>[2]淋菌!J24</f>
        <v>0</v>
      </c>
      <c r="K78" s="789">
        <f>[2]淋菌!K24</f>
        <v>0</v>
      </c>
      <c r="L78" s="789">
        <f>[2]淋菌!L24</f>
        <v>1</v>
      </c>
      <c r="M78" s="789">
        <f>[2]淋菌!M24</f>
        <v>0</v>
      </c>
      <c r="N78" s="789">
        <f>[2]淋菌!N24</f>
        <v>0</v>
      </c>
      <c r="O78" s="789">
        <f>[2]淋菌!O24</f>
        <v>0</v>
      </c>
      <c r="P78" s="789">
        <f>[2]淋菌!P24</f>
        <v>0</v>
      </c>
      <c r="Q78" s="789">
        <f>[2]淋菌!Q24</f>
        <v>0</v>
      </c>
      <c r="R78" s="789">
        <f>[2]淋菌!R24</f>
        <v>0</v>
      </c>
      <c r="S78" s="789">
        <f>[2]淋菌!S24</f>
        <v>0</v>
      </c>
      <c r="V78">
        <f>'保健所別（令和8年）'!$G$244</f>
        <v>2</v>
      </c>
      <c r="W78">
        <f t="shared" si="28"/>
        <v>0</v>
      </c>
    </row>
    <row r="79" spans="2:23" ht="14.25" x14ac:dyDescent="0.15">
      <c r="B79" s="554" t="s">
        <v>86</v>
      </c>
      <c r="C79" s="789">
        <f t="shared" si="27"/>
        <v>4</v>
      </c>
      <c r="D79" s="789">
        <f>[2]淋菌!D25</f>
        <v>0</v>
      </c>
      <c r="E79" s="789">
        <f>[2]淋菌!E25</f>
        <v>0</v>
      </c>
      <c r="F79" s="789">
        <f>[2]淋菌!F25</f>
        <v>0</v>
      </c>
      <c r="G79" s="789">
        <f>[2]淋菌!G25</f>
        <v>0</v>
      </c>
      <c r="H79" s="789">
        <f>[2]淋菌!H25</f>
        <v>1</v>
      </c>
      <c r="I79" s="789">
        <f>[2]淋菌!I25</f>
        <v>2</v>
      </c>
      <c r="J79" s="789">
        <f>[2]淋菌!J25</f>
        <v>0</v>
      </c>
      <c r="K79" s="789">
        <f>[2]淋菌!K25</f>
        <v>1</v>
      </c>
      <c r="L79" s="789">
        <f>[2]淋菌!L25</f>
        <v>0</v>
      </c>
      <c r="M79" s="789">
        <f>[2]淋菌!M25</f>
        <v>0</v>
      </c>
      <c r="N79" s="789">
        <f>[2]淋菌!N25</f>
        <v>0</v>
      </c>
      <c r="O79" s="789">
        <f>[2]淋菌!O25</f>
        <v>0</v>
      </c>
      <c r="P79" s="789">
        <f>[2]淋菌!P25</f>
        <v>0</v>
      </c>
      <c r="Q79" s="789">
        <f>[2]淋菌!Q25</f>
        <v>0</v>
      </c>
      <c r="R79" s="789">
        <f>[2]淋菌!R25</f>
        <v>0</v>
      </c>
      <c r="S79" s="789">
        <f>[2]淋菌!S25</f>
        <v>0</v>
      </c>
      <c r="T79" s="103"/>
      <c r="V79">
        <f>'保健所別（令和8年）'!$H$244</f>
        <v>4</v>
      </c>
      <c r="W79">
        <f t="shared" si="28"/>
        <v>0</v>
      </c>
    </row>
    <row r="80" spans="2:23" ht="14.25" x14ac:dyDescent="0.15">
      <c r="B80" s="556" t="s">
        <v>87</v>
      </c>
      <c r="C80" s="789">
        <f t="shared" si="27"/>
        <v>0</v>
      </c>
      <c r="D80" s="789">
        <f>[2]淋菌!D26</f>
        <v>0</v>
      </c>
      <c r="E80" s="789">
        <f>[2]淋菌!E26</f>
        <v>0</v>
      </c>
      <c r="F80" s="789">
        <f>[2]淋菌!F26</f>
        <v>0</v>
      </c>
      <c r="G80" s="789">
        <f>[2]淋菌!G26</f>
        <v>0</v>
      </c>
      <c r="H80" s="789">
        <f>[2]淋菌!H26</f>
        <v>0</v>
      </c>
      <c r="I80" s="789">
        <f>[2]淋菌!I26</f>
        <v>0</v>
      </c>
      <c r="J80" s="789">
        <f>[2]淋菌!J26</f>
        <v>0</v>
      </c>
      <c r="K80" s="789">
        <f>[2]淋菌!K26</f>
        <v>0</v>
      </c>
      <c r="L80" s="789">
        <f>[2]淋菌!L26</f>
        <v>0</v>
      </c>
      <c r="M80" s="789">
        <f>[2]淋菌!M26</f>
        <v>0</v>
      </c>
      <c r="N80" s="789">
        <f>[2]淋菌!N26</f>
        <v>0</v>
      </c>
      <c r="O80" s="789">
        <f>[2]淋菌!O26</f>
        <v>0</v>
      </c>
      <c r="P80" s="789">
        <f>[2]淋菌!P26</f>
        <v>0</v>
      </c>
      <c r="Q80" s="789">
        <f>[2]淋菌!Q26</f>
        <v>0</v>
      </c>
      <c r="R80" s="789">
        <f>[2]淋菌!R26</f>
        <v>0</v>
      </c>
      <c r="S80" s="789">
        <f>[2]淋菌!S26</f>
        <v>0</v>
      </c>
      <c r="V80">
        <f>'保健所別（令和8年）'!$I$244</f>
        <v>0</v>
      </c>
      <c r="W80">
        <f t="shared" si="28"/>
        <v>0</v>
      </c>
    </row>
    <row r="81" spans="2:23" ht="14.25" x14ac:dyDescent="0.15">
      <c r="B81" s="554" t="s">
        <v>88</v>
      </c>
      <c r="C81" s="789">
        <f t="shared" si="27"/>
        <v>0</v>
      </c>
      <c r="D81" s="789">
        <f>[2]淋菌!D27</f>
        <v>0</v>
      </c>
      <c r="E81" s="789">
        <f>[2]淋菌!E27</f>
        <v>0</v>
      </c>
      <c r="F81" s="789">
        <f>[2]淋菌!F27</f>
        <v>0</v>
      </c>
      <c r="G81" s="789">
        <f>[2]淋菌!G27</f>
        <v>0</v>
      </c>
      <c r="H81" s="789">
        <f>[2]淋菌!H27</f>
        <v>0</v>
      </c>
      <c r="I81" s="789">
        <f>[2]淋菌!I27</f>
        <v>0</v>
      </c>
      <c r="J81" s="789">
        <f>[2]淋菌!J27</f>
        <v>0</v>
      </c>
      <c r="K81" s="789">
        <f>[2]淋菌!K27</f>
        <v>0</v>
      </c>
      <c r="L81" s="789">
        <f>[2]淋菌!L27</f>
        <v>0</v>
      </c>
      <c r="M81" s="789">
        <f>[2]淋菌!M27</f>
        <v>0</v>
      </c>
      <c r="N81" s="789">
        <f>[2]淋菌!N27</f>
        <v>0</v>
      </c>
      <c r="O81" s="789">
        <f>[2]淋菌!O27</f>
        <v>0</v>
      </c>
      <c r="P81" s="789">
        <f>[2]淋菌!P27</f>
        <v>0</v>
      </c>
      <c r="Q81" s="789">
        <f>[2]淋菌!Q27</f>
        <v>0</v>
      </c>
      <c r="R81" s="789">
        <f>[2]淋菌!R27</f>
        <v>0</v>
      </c>
      <c r="S81" s="789">
        <f>[2]淋菌!S27</f>
        <v>0</v>
      </c>
      <c r="V81">
        <f>'保健所別（令和8年）'!$J$244</f>
        <v>0</v>
      </c>
      <c r="W81">
        <f t="shared" si="28"/>
        <v>0</v>
      </c>
    </row>
    <row r="82" spans="2:23" ht="14.25" x14ac:dyDescent="0.15">
      <c r="B82" s="556" t="s">
        <v>89</v>
      </c>
      <c r="C82" s="789">
        <f t="shared" si="27"/>
        <v>0</v>
      </c>
      <c r="D82" s="789">
        <f>[2]淋菌!D28</f>
        <v>0</v>
      </c>
      <c r="E82" s="789">
        <f>[2]淋菌!E28</f>
        <v>0</v>
      </c>
      <c r="F82" s="789">
        <f>[2]淋菌!F28</f>
        <v>0</v>
      </c>
      <c r="G82" s="789">
        <f>[2]淋菌!G28</f>
        <v>0</v>
      </c>
      <c r="H82" s="789">
        <f>[2]淋菌!H28</f>
        <v>0</v>
      </c>
      <c r="I82" s="789">
        <f>[2]淋菌!I28</f>
        <v>0</v>
      </c>
      <c r="J82" s="789">
        <f>[2]淋菌!J28</f>
        <v>0</v>
      </c>
      <c r="K82" s="789">
        <f>[2]淋菌!K28</f>
        <v>0</v>
      </c>
      <c r="L82" s="789">
        <f>[2]淋菌!L28</f>
        <v>0</v>
      </c>
      <c r="M82" s="789">
        <f>[2]淋菌!M28</f>
        <v>0</v>
      </c>
      <c r="N82" s="789">
        <f>[2]淋菌!N28</f>
        <v>0</v>
      </c>
      <c r="O82" s="789">
        <f>[2]淋菌!O28</f>
        <v>0</v>
      </c>
      <c r="P82" s="789">
        <f>[2]淋菌!P28</f>
        <v>0</v>
      </c>
      <c r="Q82" s="789">
        <f>[2]淋菌!Q28</f>
        <v>0</v>
      </c>
      <c r="R82" s="789">
        <f>[2]淋菌!R28</f>
        <v>0</v>
      </c>
      <c r="S82" s="789">
        <f>[2]淋菌!S28</f>
        <v>0</v>
      </c>
      <c r="V82">
        <f>'保健所別（令和8年）'!$K$244</f>
        <v>0</v>
      </c>
      <c r="W82">
        <f t="shared" si="28"/>
        <v>0</v>
      </c>
    </row>
    <row r="83" spans="2:23" ht="14.25" x14ac:dyDescent="0.15">
      <c r="B83" s="554" t="s">
        <v>90</v>
      </c>
      <c r="C83" s="789">
        <f t="shared" si="27"/>
        <v>0</v>
      </c>
      <c r="D83" s="789">
        <f>[2]淋菌!D29</f>
        <v>0</v>
      </c>
      <c r="E83" s="789">
        <f>[2]淋菌!E29</f>
        <v>0</v>
      </c>
      <c r="F83" s="789">
        <f>[2]淋菌!F29</f>
        <v>0</v>
      </c>
      <c r="G83" s="789">
        <f>[2]淋菌!G29</f>
        <v>0</v>
      </c>
      <c r="H83" s="789">
        <f>[2]淋菌!H29</f>
        <v>0</v>
      </c>
      <c r="I83" s="789">
        <f>[2]淋菌!I29</f>
        <v>0</v>
      </c>
      <c r="J83" s="789">
        <f>[2]淋菌!J29</f>
        <v>0</v>
      </c>
      <c r="K83" s="789">
        <f>[2]淋菌!K29</f>
        <v>0</v>
      </c>
      <c r="L83" s="789">
        <f>[2]淋菌!L29</f>
        <v>0</v>
      </c>
      <c r="M83" s="789">
        <f>[2]淋菌!M29</f>
        <v>0</v>
      </c>
      <c r="N83" s="789">
        <f>[2]淋菌!N29</f>
        <v>0</v>
      </c>
      <c r="O83" s="789">
        <f>[2]淋菌!O29</f>
        <v>0</v>
      </c>
      <c r="P83" s="789">
        <f>[2]淋菌!P29</f>
        <v>0</v>
      </c>
      <c r="Q83" s="789">
        <f>[2]淋菌!Q29</f>
        <v>0</v>
      </c>
      <c r="R83" s="789">
        <f>[2]淋菌!R29</f>
        <v>0</v>
      </c>
      <c r="S83" s="789">
        <f>[2]淋菌!S29</f>
        <v>0</v>
      </c>
      <c r="V83">
        <f>'保健所別（令和8年）'!$L$244</f>
        <v>0</v>
      </c>
      <c r="W83">
        <f t="shared" si="28"/>
        <v>0</v>
      </c>
    </row>
    <row r="84" spans="2:23" ht="14.25" x14ac:dyDescent="0.15">
      <c r="B84" s="556" t="s">
        <v>91</v>
      </c>
      <c r="C84" s="789">
        <f t="shared" si="27"/>
        <v>0</v>
      </c>
      <c r="D84" s="789">
        <f>[2]淋菌!D30</f>
        <v>0</v>
      </c>
      <c r="E84" s="789">
        <f>[2]淋菌!E30</f>
        <v>0</v>
      </c>
      <c r="F84" s="789">
        <f>[2]淋菌!F30</f>
        <v>0</v>
      </c>
      <c r="G84" s="789">
        <f>[2]淋菌!G30</f>
        <v>0</v>
      </c>
      <c r="H84" s="789">
        <f>[2]淋菌!H30</f>
        <v>0</v>
      </c>
      <c r="I84" s="789">
        <f>[2]淋菌!I30</f>
        <v>0</v>
      </c>
      <c r="J84" s="789">
        <f>[2]淋菌!J30</f>
        <v>0</v>
      </c>
      <c r="K84" s="789">
        <f>[2]淋菌!K30</f>
        <v>0</v>
      </c>
      <c r="L84" s="789">
        <f>[2]淋菌!L30</f>
        <v>0</v>
      </c>
      <c r="M84" s="789">
        <f>[2]淋菌!M30</f>
        <v>0</v>
      </c>
      <c r="N84" s="789">
        <f>[2]淋菌!N30</f>
        <v>0</v>
      </c>
      <c r="O84" s="789">
        <f>[2]淋菌!O30</f>
        <v>0</v>
      </c>
      <c r="P84" s="789">
        <f>[2]淋菌!P30</f>
        <v>0</v>
      </c>
      <c r="Q84" s="789">
        <f>[2]淋菌!Q30</f>
        <v>0</v>
      </c>
      <c r="R84" s="789">
        <f>[2]淋菌!R30</f>
        <v>0</v>
      </c>
      <c r="S84" s="789">
        <f>[2]淋菌!S30</f>
        <v>0</v>
      </c>
      <c r="V84">
        <f>'保健所別（令和8年）'!$M$244</f>
        <v>0</v>
      </c>
      <c r="W84">
        <f t="shared" si="28"/>
        <v>0</v>
      </c>
    </row>
    <row r="85" spans="2:23" ht="14.25" x14ac:dyDescent="0.15">
      <c r="B85" s="554" t="s">
        <v>92</v>
      </c>
      <c r="C85" s="789">
        <f t="shared" si="27"/>
        <v>0</v>
      </c>
      <c r="D85" s="789">
        <f>[2]淋菌!D31</f>
        <v>0</v>
      </c>
      <c r="E85" s="789">
        <f>[2]淋菌!E31</f>
        <v>0</v>
      </c>
      <c r="F85" s="789">
        <f>[2]淋菌!F31</f>
        <v>0</v>
      </c>
      <c r="G85" s="789">
        <f>[2]淋菌!G31</f>
        <v>0</v>
      </c>
      <c r="H85" s="789">
        <f>[2]淋菌!H31</f>
        <v>0</v>
      </c>
      <c r="I85" s="789">
        <f>[2]淋菌!I31</f>
        <v>0</v>
      </c>
      <c r="J85" s="789">
        <f>[2]淋菌!J31</f>
        <v>0</v>
      </c>
      <c r="K85" s="789">
        <f>[2]淋菌!K31</f>
        <v>0</v>
      </c>
      <c r="L85" s="789">
        <f>[2]淋菌!L31</f>
        <v>0</v>
      </c>
      <c r="M85" s="789">
        <f>[2]淋菌!M31</f>
        <v>0</v>
      </c>
      <c r="N85" s="789">
        <f>[2]淋菌!N31</f>
        <v>0</v>
      </c>
      <c r="O85" s="789">
        <f>[2]淋菌!O31</f>
        <v>0</v>
      </c>
      <c r="P85" s="789">
        <f>[2]淋菌!P31</f>
        <v>0</v>
      </c>
      <c r="Q85" s="789">
        <f>[2]淋菌!Q31</f>
        <v>0</v>
      </c>
      <c r="R85" s="789">
        <f>[2]淋菌!R31</f>
        <v>0</v>
      </c>
      <c r="S85" s="789">
        <f>[2]淋菌!S31</f>
        <v>0</v>
      </c>
      <c r="V85">
        <f>'保健所別（令和8年）'!$N$244</f>
        <v>0</v>
      </c>
      <c r="W85">
        <f t="shared" si="28"/>
        <v>0</v>
      </c>
    </row>
    <row r="86" spans="2:23" ht="15" thickBot="1" x14ac:dyDescent="0.2">
      <c r="B86" s="556" t="s">
        <v>93</v>
      </c>
      <c r="C86" s="789">
        <f t="shared" si="27"/>
        <v>0</v>
      </c>
      <c r="D86" s="789">
        <f>[2]淋菌!D32</f>
        <v>0</v>
      </c>
      <c r="E86" s="789">
        <f>[2]淋菌!E32</f>
        <v>0</v>
      </c>
      <c r="F86" s="789">
        <f>[2]淋菌!F32</f>
        <v>0</v>
      </c>
      <c r="G86" s="789">
        <f>[2]淋菌!G32</f>
        <v>0</v>
      </c>
      <c r="H86" s="789">
        <f>[2]淋菌!H32</f>
        <v>0</v>
      </c>
      <c r="I86" s="789">
        <f>[2]淋菌!I32</f>
        <v>0</v>
      </c>
      <c r="J86" s="789">
        <f>[2]淋菌!J32</f>
        <v>0</v>
      </c>
      <c r="K86" s="789">
        <f>[2]淋菌!K32</f>
        <v>0</v>
      </c>
      <c r="L86" s="789">
        <f>[2]淋菌!L32</f>
        <v>0</v>
      </c>
      <c r="M86" s="789">
        <f>[2]淋菌!M32</f>
        <v>0</v>
      </c>
      <c r="N86" s="789">
        <f>[2]淋菌!N32</f>
        <v>0</v>
      </c>
      <c r="O86" s="789">
        <f>[2]淋菌!O32</f>
        <v>0</v>
      </c>
      <c r="P86" s="789">
        <f>[2]淋菌!P32</f>
        <v>0</v>
      </c>
      <c r="Q86" s="789">
        <f>[2]淋菌!Q32</f>
        <v>0</v>
      </c>
      <c r="R86" s="789">
        <f>[2]淋菌!R32</f>
        <v>0</v>
      </c>
      <c r="S86" s="789">
        <f>[2]淋菌!S32</f>
        <v>0</v>
      </c>
      <c r="V86">
        <f>'保健所別（令和8年）'!$O$244</f>
        <v>0</v>
      </c>
      <c r="W86">
        <f t="shared" si="28"/>
        <v>0</v>
      </c>
    </row>
    <row r="87" spans="2:23" ht="15" thickBot="1" x14ac:dyDescent="0.2">
      <c r="B87" s="164" t="s">
        <v>39</v>
      </c>
      <c r="C87" s="732">
        <f t="shared" ref="C87:S87" si="29">SUM(C75:C86)</f>
        <v>14</v>
      </c>
      <c r="D87" s="767">
        <f t="shared" si="29"/>
        <v>0</v>
      </c>
      <c r="E87" s="767">
        <f t="shared" si="29"/>
        <v>0</v>
      </c>
      <c r="F87" s="767">
        <f t="shared" si="29"/>
        <v>0</v>
      </c>
      <c r="G87" s="767">
        <f t="shared" si="29"/>
        <v>0</v>
      </c>
      <c r="H87" s="767">
        <f t="shared" si="29"/>
        <v>2</v>
      </c>
      <c r="I87" s="767">
        <f t="shared" si="29"/>
        <v>5</v>
      </c>
      <c r="J87" s="767">
        <f t="shared" si="29"/>
        <v>3</v>
      </c>
      <c r="K87" s="767">
        <f t="shared" si="29"/>
        <v>2</v>
      </c>
      <c r="L87" s="767">
        <f t="shared" si="29"/>
        <v>2</v>
      </c>
      <c r="M87" s="767">
        <f t="shared" si="29"/>
        <v>0</v>
      </c>
      <c r="N87" s="767">
        <f t="shared" si="29"/>
        <v>0</v>
      </c>
      <c r="O87" s="767">
        <f t="shared" si="29"/>
        <v>0</v>
      </c>
      <c r="P87" s="767">
        <f t="shared" si="29"/>
        <v>0</v>
      </c>
      <c r="Q87" s="767">
        <f t="shared" si="29"/>
        <v>0</v>
      </c>
      <c r="R87" s="767">
        <f t="shared" si="29"/>
        <v>0</v>
      </c>
      <c r="S87" s="768">
        <f t="shared" si="29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0.14285714285714285</v>
      </c>
      <c r="I88" s="558">
        <f>I87/C87</f>
        <v>0.35714285714285715</v>
      </c>
      <c r="J88" s="558">
        <f>J87/C87</f>
        <v>0.21428571428571427</v>
      </c>
      <c r="K88" s="558">
        <f>K87/C87</f>
        <v>0.14285714285714285</v>
      </c>
      <c r="L88" s="558">
        <f>L87/C87</f>
        <v>0.14285714285714285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令和8年　</v>
      </c>
      <c r="C90" t="s">
        <v>229</v>
      </c>
    </row>
    <row r="91" spans="2:23" ht="72.75" thickBot="1" x14ac:dyDescent="0.2">
      <c r="B91" s="552" t="s">
        <v>227</v>
      </c>
      <c r="C91" s="734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893">
        <f>[2]淋菌!C57</f>
        <v>0.25</v>
      </c>
      <c r="D92" s="893">
        <f>[2]淋菌!D57</f>
        <v>0</v>
      </c>
      <c r="E92" s="893">
        <f>[2]淋菌!E57</f>
        <v>0</v>
      </c>
      <c r="F92" s="893">
        <f>[2]淋菌!F57</f>
        <v>0</v>
      </c>
      <c r="G92" s="893">
        <f>[2]淋菌!G57</f>
        <v>0</v>
      </c>
      <c r="H92" s="893">
        <f>[2]淋菌!H57</f>
        <v>0</v>
      </c>
      <c r="I92" s="893">
        <f>[2]淋菌!I57</f>
        <v>0.08</v>
      </c>
      <c r="J92" s="893">
        <f>[2]淋菌!J57</f>
        <v>0.17</v>
      </c>
      <c r="K92" s="893">
        <f>[2]淋菌!K57</f>
        <v>0</v>
      </c>
      <c r="L92" s="893">
        <f>[2]淋菌!L57</f>
        <v>0</v>
      </c>
      <c r="M92" s="893">
        <f>[2]淋菌!M57</f>
        <v>0</v>
      </c>
      <c r="N92" s="893">
        <f>[2]淋菌!N57</f>
        <v>0</v>
      </c>
      <c r="O92" s="893">
        <f>[2]淋菌!O57</f>
        <v>0</v>
      </c>
      <c r="P92" s="893">
        <f>[2]淋菌!P57</f>
        <v>0</v>
      </c>
      <c r="Q92" s="893">
        <f>[2]淋菌!Q57</f>
        <v>0</v>
      </c>
      <c r="R92" s="893">
        <f>[2]淋菌!R57</f>
        <v>0</v>
      </c>
      <c r="S92" s="893">
        <f>[2]淋菌!S57</f>
        <v>0</v>
      </c>
    </row>
    <row r="93" spans="2:23" ht="14.25" x14ac:dyDescent="0.15">
      <c r="B93" s="554" t="s">
        <v>83</v>
      </c>
      <c r="C93" s="893">
        <f>[2]淋菌!C58</f>
        <v>0.17</v>
      </c>
      <c r="D93" s="893">
        <f>[2]淋菌!D58</f>
        <v>0</v>
      </c>
      <c r="E93" s="893">
        <f>[2]淋菌!E58</f>
        <v>0</v>
      </c>
      <c r="F93" s="893">
        <f>[2]淋菌!F58</f>
        <v>0</v>
      </c>
      <c r="G93" s="893">
        <f>[2]淋菌!G58</f>
        <v>0</v>
      </c>
      <c r="H93" s="893">
        <f>[2]淋菌!H58</f>
        <v>0</v>
      </c>
      <c r="I93" s="893">
        <f>[2]淋菌!I58</f>
        <v>0.08</v>
      </c>
      <c r="J93" s="893">
        <f>[2]淋菌!J58</f>
        <v>0</v>
      </c>
      <c r="K93" s="893">
        <f>[2]淋菌!K58</f>
        <v>0</v>
      </c>
      <c r="L93" s="893">
        <f>[2]淋菌!L58</f>
        <v>0.08</v>
      </c>
      <c r="M93" s="893">
        <f>[2]淋菌!M58</f>
        <v>0</v>
      </c>
      <c r="N93" s="893">
        <f>[2]淋菌!N58</f>
        <v>0</v>
      </c>
      <c r="O93" s="893">
        <f>[2]淋菌!O58</f>
        <v>0</v>
      </c>
      <c r="P93" s="893">
        <f>[2]淋菌!P58</f>
        <v>0</v>
      </c>
      <c r="Q93" s="893">
        <f>[2]淋菌!Q58</f>
        <v>0</v>
      </c>
      <c r="R93" s="893">
        <f>[2]淋菌!R58</f>
        <v>0</v>
      </c>
      <c r="S93" s="893">
        <f>[2]淋菌!S58</f>
        <v>0</v>
      </c>
    </row>
    <row r="94" spans="2:23" ht="14.25" x14ac:dyDescent="0.15">
      <c r="B94" s="555" t="s">
        <v>84</v>
      </c>
      <c r="C94" s="893">
        <f>[2]淋菌!C59</f>
        <v>0.25</v>
      </c>
      <c r="D94" s="893">
        <f>[2]淋菌!D59</f>
        <v>0</v>
      </c>
      <c r="E94" s="893">
        <f>[2]淋菌!E59</f>
        <v>0</v>
      </c>
      <c r="F94" s="893">
        <f>[2]淋菌!F59</f>
        <v>0</v>
      </c>
      <c r="G94" s="893">
        <f>[2]淋菌!G59</f>
        <v>0</v>
      </c>
      <c r="H94" s="893">
        <f>[2]淋菌!H59</f>
        <v>0</v>
      </c>
      <c r="I94" s="893">
        <f>[2]淋菌!I59</f>
        <v>0.08</v>
      </c>
      <c r="J94" s="893">
        <f>[2]淋菌!J59</f>
        <v>0.08</v>
      </c>
      <c r="K94" s="893">
        <f>[2]淋菌!K59</f>
        <v>0.08</v>
      </c>
      <c r="L94" s="893">
        <f>[2]淋菌!L59</f>
        <v>0</v>
      </c>
      <c r="M94" s="893">
        <f>[2]淋菌!M59</f>
        <v>0</v>
      </c>
      <c r="N94" s="893">
        <f>[2]淋菌!N59</f>
        <v>0</v>
      </c>
      <c r="O94" s="893">
        <f>[2]淋菌!O59</f>
        <v>0</v>
      </c>
      <c r="P94" s="893">
        <f>[2]淋菌!P59</f>
        <v>0</v>
      </c>
      <c r="Q94" s="893">
        <f>[2]淋菌!Q59</f>
        <v>0</v>
      </c>
      <c r="R94" s="893">
        <f>[2]淋菌!R59</f>
        <v>0</v>
      </c>
      <c r="S94" s="893">
        <f>[2]淋菌!S59</f>
        <v>0</v>
      </c>
    </row>
    <row r="95" spans="2:23" ht="14.25" x14ac:dyDescent="0.15">
      <c r="B95" s="556" t="s">
        <v>85</v>
      </c>
      <c r="C95" s="893">
        <f>[2]淋菌!C60</f>
        <v>0.17</v>
      </c>
      <c r="D95" s="893">
        <f>[2]淋菌!D60</f>
        <v>0</v>
      </c>
      <c r="E95" s="893">
        <f>[2]淋菌!E60</f>
        <v>0</v>
      </c>
      <c r="F95" s="893">
        <f>[2]淋菌!F60</f>
        <v>0</v>
      </c>
      <c r="G95" s="893">
        <f>[2]淋菌!G60</f>
        <v>0</v>
      </c>
      <c r="H95" s="893">
        <f>[2]淋菌!H60</f>
        <v>0.08</v>
      </c>
      <c r="I95" s="893">
        <f>[2]淋菌!I60</f>
        <v>0</v>
      </c>
      <c r="J95" s="893">
        <f>[2]淋菌!J60</f>
        <v>0</v>
      </c>
      <c r="K95" s="893">
        <f>[2]淋菌!K60</f>
        <v>0</v>
      </c>
      <c r="L95" s="893">
        <f>[2]淋菌!L60</f>
        <v>0.08</v>
      </c>
      <c r="M95" s="893">
        <f>[2]淋菌!M60</f>
        <v>0</v>
      </c>
      <c r="N95" s="893">
        <f>[2]淋菌!N60</f>
        <v>0</v>
      </c>
      <c r="O95" s="893">
        <f>[2]淋菌!O60</f>
        <v>0</v>
      </c>
      <c r="P95" s="893">
        <f>[2]淋菌!P60</f>
        <v>0</v>
      </c>
      <c r="Q95" s="893">
        <f>[2]淋菌!Q60</f>
        <v>0</v>
      </c>
      <c r="R95" s="893">
        <f>[2]淋菌!R60</f>
        <v>0</v>
      </c>
      <c r="S95" s="893">
        <f>[2]淋菌!S60</f>
        <v>0</v>
      </c>
    </row>
    <row r="96" spans="2:23" ht="14.25" x14ac:dyDescent="0.15">
      <c r="B96" s="554" t="s">
        <v>86</v>
      </c>
      <c r="C96" s="893">
        <f>[2]淋菌!C61</f>
        <v>0.33</v>
      </c>
      <c r="D96" s="893">
        <f>[2]淋菌!D61</f>
        <v>0</v>
      </c>
      <c r="E96" s="893">
        <f>[2]淋菌!E61</f>
        <v>0</v>
      </c>
      <c r="F96" s="893">
        <f>[2]淋菌!F61</f>
        <v>0</v>
      </c>
      <c r="G96" s="893">
        <f>[2]淋菌!G61</f>
        <v>0</v>
      </c>
      <c r="H96" s="893">
        <f>[2]淋菌!H61</f>
        <v>0.08</v>
      </c>
      <c r="I96" s="893">
        <f>[2]淋菌!I61</f>
        <v>0.17</v>
      </c>
      <c r="J96" s="893">
        <f>[2]淋菌!J61</f>
        <v>0</v>
      </c>
      <c r="K96" s="893">
        <f>[2]淋菌!K61</f>
        <v>0.08</v>
      </c>
      <c r="L96" s="893">
        <f>[2]淋菌!L61</f>
        <v>0</v>
      </c>
      <c r="M96" s="893">
        <f>[2]淋菌!M61</f>
        <v>0</v>
      </c>
      <c r="N96" s="893">
        <f>[2]淋菌!N61</f>
        <v>0</v>
      </c>
      <c r="O96" s="893">
        <f>[2]淋菌!O61</f>
        <v>0</v>
      </c>
      <c r="P96" s="893">
        <f>[2]淋菌!P61</f>
        <v>0</v>
      </c>
      <c r="Q96" s="893">
        <f>[2]淋菌!Q61</f>
        <v>0</v>
      </c>
      <c r="R96" s="893">
        <f>[2]淋菌!R61</f>
        <v>0</v>
      </c>
      <c r="S96" s="893">
        <f>[2]淋菌!S61</f>
        <v>0</v>
      </c>
    </row>
    <row r="97" spans="2:19" ht="14.25" x14ac:dyDescent="0.15">
      <c r="B97" s="556" t="s">
        <v>87</v>
      </c>
      <c r="C97" s="893">
        <f>[2]淋菌!C62</f>
        <v>0</v>
      </c>
      <c r="D97" s="893">
        <f>[2]淋菌!D62</f>
        <v>0</v>
      </c>
      <c r="E97" s="893">
        <f>[2]淋菌!E62</f>
        <v>0</v>
      </c>
      <c r="F97" s="893">
        <f>[2]淋菌!F62</f>
        <v>0</v>
      </c>
      <c r="G97" s="893">
        <f>[2]淋菌!G62</f>
        <v>0</v>
      </c>
      <c r="H97" s="893">
        <f>[2]淋菌!H62</f>
        <v>0</v>
      </c>
      <c r="I97" s="893">
        <f>[2]淋菌!I62</f>
        <v>0</v>
      </c>
      <c r="J97" s="893">
        <f>[2]淋菌!J62</f>
        <v>0</v>
      </c>
      <c r="K97" s="893">
        <f>[2]淋菌!K62</f>
        <v>0</v>
      </c>
      <c r="L97" s="893">
        <f>[2]淋菌!L62</f>
        <v>0</v>
      </c>
      <c r="M97" s="893">
        <f>[2]淋菌!M62</f>
        <v>0</v>
      </c>
      <c r="N97" s="893">
        <f>[2]淋菌!N62</f>
        <v>0</v>
      </c>
      <c r="O97" s="893">
        <f>[2]淋菌!O62</f>
        <v>0</v>
      </c>
      <c r="P97" s="893">
        <f>[2]淋菌!P62</f>
        <v>0</v>
      </c>
      <c r="Q97" s="893">
        <f>[2]淋菌!Q62</f>
        <v>0</v>
      </c>
      <c r="R97" s="893">
        <f>[2]淋菌!R62</f>
        <v>0</v>
      </c>
      <c r="S97" s="893">
        <f>[2]淋菌!S62</f>
        <v>0</v>
      </c>
    </row>
    <row r="98" spans="2:19" ht="14.25" x14ac:dyDescent="0.15">
      <c r="B98" s="554" t="s">
        <v>88</v>
      </c>
      <c r="C98" s="893">
        <f>[2]淋菌!C63</f>
        <v>0</v>
      </c>
      <c r="D98" s="893">
        <f>[2]淋菌!D63</f>
        <v>0</v>
      </c>
      <c r="E98" s="893">
        <f>[2]淋菌!E63</f>
        <v>0</v>
      </c>
      <c r="F98" s="893">
        <f>[2]淋菌!F63</f>
        <v>0</v>
      </c>
      <c r="G98" s="893">
        <f>[2]淋菌!G63</f>
        <v>0</v>
      </c>
      <c r="H98" s="893">
        <f>[2]淋菌!H63</f>
        <v>0</v>
      </c>
      <c r="I98" s="893">
        <f>[2]淋菌!I63</f>
        <v>0</v>
      </c>
      <c r="J98" s="893">
        <f>[2]淋菌!J63</f>
        <v>0</v>
      </c>
      <c r="K98" s="893">
        <f>[2]淋菌!K63</f>
        <v>0</v>
      </c>
      <c r="L98" s="893">
        <f>[2]淋菌!L63</f>
        <v>0</v>
      </c>
      <c r="M98" s="893">
        <f>[2]淋菌!M63</f>
        <v>0</v>
      </c>
      <c r="N98" s="893">
        <f>[2]淋菌!N63</f>
        <v>0</v>
      </c>
      <c r="O98" s="893">
        <f>[2]淋菌!O63</f>
        <v>0</v>
      </c>
      <c r="P98" s="893">
        <f>[2]淋菌!P63</f>
        <v>0</v>
      </c>
      <c r="Q98" s="893">
        <f>[2]淋菌!Q63</f>
        <v>0</v>
      </c>
      <c r="R98" s="893">
        <f>[2]淋菌!R63</f>
        <v>0</v>
      </c>
      <c r="S98" s="893">
        <f>[2]淋菌!S63</f>
        <v>0</v>
      </c>
    </row>
    <row r="99" spans="2:19" ht="14.25" x14ac:dyDescent="0.15">
      <c r="B99" s="556" t="s">
        <v>89</v>
      </c>
      <c r="C99" s="893">
        <f>[2]淋菌!C64</f>
        <v>0</v>
      </c>
      <c r="D99" s="893">
        <f>[2]淋菌!D64</f>
        <v>0</v>
      </c>
      <c r="E99" s="893">
        <f>[2]淋菌!E64</f>
        <v>0</v>
      </c>
      <c r="F99" s="893">
        <f>[2]淋菌!F64</f>
        <v>0</v>
      </c>
      <c r="G99" s="893">
        <f>[2]淋菌!G64</f>
        <v>0</v>
      </c>
      <c r="H99" s="893">
        <f>[2]淋菌!H64</f>
        <v>0</v>
      </c>
      <c r="I99" s="893">
        <f>[2]淋菌!I64</f>
        <v>0</v>
      </c>
      <c r="J99" s="893">
        <f>[2]淋菌!J64</f>
        <v>0</v>
      </c>
      <c r="K99" s="893">
        <f>[2]淋菌!K64</f>
        <v>0</v>
      </c>
      <c r="L99" s="893">
        <f>[2]淋菌!L64</f>
        <v>0</v>
      </c>
      <c r="M99" s="893">
        <f>[2]淋菌!M64</f>
        <v>0</v>
      </c>
      <c r="N99" s="893">
        <f>[2]淋菌!N64</f>
        <v>0</v>
      </c>
      <c r="O99" s="893">
        <f>[2]淋菌!O64</f>
        <v>0</v>
      </c>
      <c r="P99" s="893">
        <f>[2]淋菌!P64</f>
        <v>0</v>
      </c>
      <c r="Q99" s="893">
        <f>[2]淋菌!Q64</f>
        <v>0</v>
      </c>
      <c r="R99" s="893">
        <f>[2]淋菌!R64</f>
        <v>0</v>
      </c>
      <c r="S99" s="893">
        <f>[2]淋菌!S64</f>
        <v>0</v>
      </c>
    </row>
    <row r="100" spans="2:19" ht="14.25" x14ac:dyDescent="0.15">
      <c r="B100" s="554" t="s">
        <v>90</v>
      </c>
      <c r="C100" s="893">
        <f>[2]淋菌!C65</f>
        <v>0</v>
      </c>
      <c r="D100" s="893">
        <f>[2]淋菌!D65</f>
        <v>0</v>
      </c>
      <c r="E100" s="893">
        <f>[2]淋菌!E65</f>
        <v>0</v>
      </c>
      <c r="F100" s="893">
        <f>[2]淋菌!F65</f>
        <v>0</v>
      </c>
      <c r="G100" s="893">
        <f>[2]淋菌!G65</f>
        <v>0</v>
      </c>
      <c r="H100" s="893">
        <f>[2]淋菌!H65</f>
        <v>0</v>
      </c>
      <c r="I100" s="893">
        <f>[2]淋菌!I65</f>
        <v>0</v>
      </c>
      <c r="J100" s="893">
        <f>[2]淋菌!J65</f>
        <v>0</v>
      </c>
      <c r="K100" s="893">
        <f>[2]淋菌!K65</f>
        <v>0</v>
      </c>
      <c r="L100" s="893">
        <f>[2]淋菌!L65</f>
        <v>0</v>
      </c>
      <c r="M100" s="893">
        <f>[2]淋菌!M65</f>
        <v>0</v>
      </c>
      <c r="N100" s="893">
        <f>[2]淋菌!N65</f>
        <v>0</v>
      </c>
      <c r="O100" s="893">
        <f>[2]淋菌!O65</f>
        <v>0</v>
      </c>
      <c r="P100" s="893">
        <f>[2]淋菌!P65</f>
        <v>0</v>
      </c>
      <c r="Q100" s="893">
        <f>[2]淋菌!Q65</f>
        <v>0</v>
      </c>
      <c r="R100" s="893">
        <f>[2]淋菌!R65</f>
        <v>0</v>
      </c>
      <c r="S100" s="893">
        <f>[2]淋菌!S65</f>
        <v>0</v>
      </c>
    </row>
    <row r="101" spans="2:19" ht="14.25" x14ac:dyDescent="0.15">
      <c r="B101" s="556" t="s">
        <v>91</v>
      </c>
      <c r="C101" s="893">
        <f>[2]淋菌!C66</f>
        <v>0</v>
      </c>
      <c r="D101" s="893">
        <f>[2]淋菌!D66</f>
        <v>0</v>
      </c>
      <c r="E101" s="893">
        <f>[2]淋菌!E66</f>
        <v>0</v>
      </c>
      <c r="F101" s="893">
        <f>[2]淋菌!F66</f>
        <v>0</v>
      </c>
      <c r="G101" s="893">
        <f>[2]淋菌!G66</f>
        <v>0</v>
      </c>
      <c r="H101" s="893">
        <f>[2]淋菌!H66</f>
        <v>0</v>
      </c>
      <c r="I101" s="893">
        <f>[2]淋菌!I66</f>
        <v>0</v>
      </c>
      <c r="J101" s="893">
        <f>[2]淋菌!J66</f>
        <v>0</v>
      </c>
      <c r="K101" s="893">
        <f>[2]淋菌!K66</f>
        <v>0</v>
      </c>
      <c r="L101" s="893">
        <f>[2]淋菌!L66</f>
        <v>0</v>
      </c>
      <c r="M101" s="893">
        <f>[2]淋菌!M66</f>
        <v>0</v>
      </c>
      <c r="N101" s="893">
        <f>[2]淋菌!N66</f>
        <v>0</v>
      </c>
      <c r="O101" s="893">
        <f>[2]淋菌!O66</f>
        <v>0</v>
      </c>
      <c r="P101" s="893">
        <f>[2]淋菌!P66</f>
        <v>0</v>
      </c>
      <c r="Q101" s="893">
        <f>[2]淋菌!Q66</f>
        <v>0</v>
      </c>
      <c r="R101" s="893">
        <f>[2]淋菌!R66</f>
        <v>0</v>
      </c>
      <c r="S101" s="893">
        <f>[2]淋菌!S66</f>
        <v>0</v>
      </c>
    </row>
    <row r="102" spans="2:19" ht="14.25" x14ac:dyDescent="0.15">
      <c r="B102" s="554" t="s">
        <v>92</v>
      </c>
      <c r="C102" s="893">
        <f>[2]淋菌!C67</f>
        <v>0</v>
      </c>
      <c r="D102" s="893">
        <f>[2]淋菌!D67</f>
        <v>0</v>
      </c>
      <c r="E102" s="893">
        <f>[2]淋菌!E67</f>
        <v>0</v>
      </c>
      <c r="F102" s="893">
        <f>[2]淋菌!F67</f>
        <v>0</v>
      </c>
      <c r="G102" s="893">
        <f>[2]淋菌!G67</f>
        <v>0</v>
      </c>
      <c r="H102" s="893">
        <f>[2]淋菌!H67</f>
        <v>0</v>
      </c>
      <c r="I102" s="893">
        <f>[2]淋菌!I67</f>
        <v>0</v>
      </c>
      <c r="J102" s="893">
        <f>[2]淋菌!J67</f>
        <v>0</v>
      </c>
      <c r="K102" s="893">
        <f>[2]淋菌!K67</f>
        <v>0</v>
      </c>
      <c r="L102" s="893">
        <f>[2]淋菌!L67</f>
        <v>0</v>
      </c>
      <c r="M102" s="893">
        <f>[2]淋菌!M67</f>
        <v>0</v>
      </c>
      <c r="N102" s="893">
        <f>[2]淋菌!N67</f>
        <v>0</v>
      </c>
      <c r="O102" s="893">
        <f>[2]淋菌!O67</f>
        <v>0</v>
      </c>
      <c r="P102" s="893">
        <f>[2]淋菌!P67</f>
        <v>0</v>
      </c>
      <c r="Q102" s="893">
        <f>[2]淋菌!Q67</f>
        <v>0</v>
      </c>
      <c r="R102" s="893">
        <f>[2]淋菌!R67</f>
        <v>0</v>
      </c>
      <c r="S102" s="893">
        <f>[2]淋菌!S67</f>
        <v>0</v>
      </c>
    </row>
    <row r="103" spans="2:19" ht="15" thickBot="1" x14ac:dyDescent="0.2">
      <c r="B103" s="556" t="s">
        <v>93</v>
      </c>
      <c r="C103" s="893">
        <f>[2]淋菌!C68</f>
        <v>0</v>
      </c>
      <c r="D103" s="893">
        <f>[2]淋菌!D68</f>
        <v>0</v>
      </c>
      <c r="E103" s="893">
        <f>[2]淋菌!E68</f>
        <v>0</v>
      </c>
      <c r="F103" s="893">
        <f>[2]淋菌!F68</f>
        <v>0</v>
      </c>
      <c r="G103" s="893">
        <f>[2]淋菌!G68</f>
        <v>0</v>
      </c>
      <c r="H103" s="893">
        <f>[2]淋菌!H68</f>
        <v>0</v>
      </c>
      <c r="I103" s="893">
        <f>[2]淋菌!I68</f>
        <v>0</v>
      </c>
      <c r="J103" s="893">
        <f>[2]淋菌!J68</f>
        <v>0</v>
      </c>
      <c r="K103" s="893">
        <f>[2]淋菌!K68</f>
        <v>0</v>
      </c>
      <c r="L103" s="893">
        <f>[2]淋菌!L68</f>
        <v>0</v>
      </c>
      <c r="M103" s="893">
        <f>[2]淋菌!M68</f>
        <v>0</v>
      </c>
      <c r="N103" s="893">
        <f>[2]淋菌!N68</f>
        <v>0</v>
      </c>
      <c r="O103" s="893">
        <f>[2]淋菌!O68</f>
        <v>0</v>
      </c>
      <c r="P103" s="893">
        <f>[2]淋菌!P68</f>
        <v>0</v>
      </c>
      <c r="Q103" s="893">
        <f>[2]淋菌!Q68</f>
        <v>0</v>
      </c>
      <c r="R103" s="893">
        <f>[2]淋菌!R68</f>
        <v>0</v>
      </c>
      <c r="S103" s="893">
        <f>[2]淋菌!S68</f>
        <v>0</v>
      </c>
    </row>
    <row r="104" spans="2:19" ht="15" thickBot="1" x14ac:dyDescent="0.2">
      <c r="B104" s="769" t="s">
        <v>39</v>
      </c>
      <c r="C104" s="773">
        <f t="shared" ref="C104" si="30">SUM(C92:C103)</f>
        <v>1.1700000000000002</v>
      </c>
      <c r="D104" s="893">
        <f>[2]淋菌!D69</f>
        <v>0</v>
      </c>
      <c r="E104" s="893">
        <f>[2]淋菌!E69</f>
        <v>0</v>
      </c>
      <c r="F104" s="893">
        <f>[2]淋菌!F69</f>
        <v>0</v>
      </c>
      <c r="G104" s="893">
        <f>[2]淋菌!G69</f>
        <v>0</v>
      </c>
      <c r="H104" s="893">
        <f>[2]淋菌!H69</f>
        <v>0.16</v>
      </c>
      <c r="I104" s="893">
        <f>[2]淋菌!I69</f>
        <v>0.41000000000000003</v>
      </c>
      <c r="J104" s="893">
        <f>[2]淋菌!J69</f>
        <v>0.25</v>
      </c>
      <c r="K104" s="893">
        <f>[2]淋菌!K69</f>
        <v>0.16</v>
      </c>
      <c r="L104" s="893">
        <f>[2]淋菌!L69</f>
        <v>0.16</v>
      </c>
      <c r="M104" s="893">
        <f>[2]淋菌!M69</f>
        <v>0</v>
      </c>
      <c r="N104" s="893">
        <f>[2]淋菌!N69</f>
        <v>0</v>
      </c>
      <c r="O104" s="893">
        <f>[2]淋菌!O69</f>
        <v>0</v>
      </c>
      <c r="P104" s="893">
        <f>[2]淋菌!P69</f>
        <v>0</v>
      </c>
      <c r="Q104" s="893">
        <f>[2]淋菌!Q69</f>
        <v>0</v>
      </c>
      <c r="R104" s="893">
        <f>[2]淋菌!R69</f>
        <v>0</v>
      </c>
      <c r="S104" s="893">
        <f>[2]淋菌!S69</f>
        <v>0</v>
      </c>
    </row>
    <row r="105" spans="2:19" ht="14.25" thickBot="1" x14ac:dyDescent="0.2">
      <c r="B105" s="557" t="s">
        <v>66</v>
      </c>
      <c r="C105" s="770">
        <f>C104/C104</f>
        <v>1</v>
      </c>
      <c r="D105" s="771">
        <f>D104/C104</f>
        <v>0</v>
      </c>
      <c r="E105" s="771">
        <f>E104/C104</f>
        <v>0</v>
      </c>
      <c r="F105" s="771">
        <f>F104/C104</f>
        <v>0</v>
      </c>
      <c r="G105" s="771">
        <f>G104/C104</f>
        <v>0</v>
      </c>
      <c r="H105" s="771">
        <f>H104/C104</f>
        <v>0.13675213675213674</v>
      </c>
      <c r="I105" s="771">
        <f>I104/C104</f>
        <v>0.3504273504273504</v>
      </c>
      <c r="J105" s="771">
        <f>J104/C104</f>
        <v>0.21367521367521364</v>
      </c>
      <c r="K105" s="771">
        <f>K104/C104</f>
        <v>0.13675213675213674</v>
      </c>
      <c r="L105" s="771">
        <f>L104/C104</f>
        <v>0.13675213675213674</v>
      </c>
      <c r="M105" s="771">
        <f>M104/C104</f>
        <v>0</v>
      </c>
      <c r="N105" s="771">
        <f>N104/C104</f>
        <v>0</v>
      </c>
      <c r="O105" s="771">
        <f>O104/C104</f>
        <v>0</v>
      </c>
      <c r="P105" s="771">
        <f>P104/C104</f>
        <v>0</v>
      </c>
      <c r="Q105" s="771">
        <f>Q104/C104</f>
        <v>0</v>
      </c>
      <c r="R105" s="771">
        <f>R104/C104</f>
        <v>0</v>
      </c>
      <c r="S105" s="772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1">SUM(D115:S115)</f>
        <v>712</v>
      </c>
      <c r="D115" s="619">
        <f t="shared" ref="D115:S115" si="32">SUM(D149,D183)</f>
        <v>0</v>
      </c>
      <c r="E115" s="619">
        <f t="shared" si="32"/>
        <v>0</v>
      </c>
      <c r="F115" s="619">
        <f t="shared" si="32"/>
        <v>0</v>
      </c>
      <c r="G115" s="619">
        <f t="shared" si="32"/>
        <v>1</v>
      </c>
      <c r="H115" s="619">
        <f t="shared" si="32"/>
        <v>63</v>
      </c>
      <c r="I115" s="619">
        <f t="shared" si="32"/>
        <v>198</v>
      </c>
      <c r="J115" s="619">
        <f t="shared" si="32"/>
        <v>129</v>
      </c>
      <c r="K115" s="619">
        <f t="shared" si="32"/>
        <v>86</v>
      </c>
      <c r="L115" s="619">
        <f t="shared" si="32"/>
        <v>77</v>
      </c>
      <c r="M115" s="619">
        <f t="shared" si="32"/>
        <v>53</v>
      </c>
      <c r="N115" s="619">
        <f t="shared" si="32"/>
        <v>39</v>
      </c>
      <c r="O115" s="619">
        <f t="shared" si="32"/>
        <v>31</v>
      </c>
      <c r="P115" s="619">
        <f t="shared" si="32"/>
        <v>13</v>
      </c>
      <c r="Q115" s="619">
        <f t="shared" si="32"/>
        <v>10</v>
      </c>
      <c r="R115" s="619">
        <f t="shared" si="32"/>
        <v>8</v>
      </c>
      <c r="S115" s="620">
        <f t="shared" si="32"/>
        <v>4</v>
      </c>
      <c r="V115">
        <f>'保健所別（令和8年）'!$D$45</f>
        <v>712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1"/>
        <v>564</v>
      </c>
      <c r="D116" s="621">
        <f t="shared" ref="D116:S116" si="33">SUM(D150,D184)</f>
        <v>0</v>
      </c>
      <c r="E116" s="621">
        <f t="shared" si="33"/>
        <v>0</v>
      </c>
      <c r="F116" s="621">
        <f t="shared" si="33"/>
        <v>0</v>
      </c>
      <c r="G116" s="621">
        <f t="shared" si="33"/>
        <v>2</v>
      </c>
      <c r="H116" s="621">
        <f t="shared" si="33"/>
        <v>55</v>
      </c>
      <c r="I116" s="621">
        <f t="shared" si="33"/>
        <v>126</v>
      </c>
      <c r="J116" s="622">
        <f t="shared" si="33"/>
        <v>107</v>
      </c>
      <c r="K116" s="622">
        <f t="shared" si="33"/>
        <v>72</v>
      </c>
      <c r="L116" s="621">
        <f t="shared" si="33"/>
        <v>54</v>
      </c>
      <c r="M116" s="621">
        <f t="shared" si="33"/>
        <v>52</v>
      </c>
      <c r="N116" s="621">
        <f t="shared" si="33"/>
        <v>31</v>
      </c>
      <c r="O116" s="621">
        <f t="shared" si="33"/>
        <v>22</v>
      </c>
      <c r="P116" s="621">
        <f t="shared" si="33"/>
        <v>25</v>
      </c>
      <c r="Q116" s="621">
        <f t="shared" si="33"/>
        <v>11</v>
      </c>
      <c r="R116" s="621">
        <f t="shared" si="33"/>
        <v>5</v>
      </c>
      <c r="S116" s="623">
        <f t="shared" si="33"/>
        <v>2</v>
      </c>
      <c r="V116">
        <f>'保健所別（令和8年）'!$E$45</f>
        <v>564</v>
      </c>
      <c r="W116">
        <f t="shared" ref="W116:W126" si="34">C116-V116</f>
        <v>0</v>
      </c>
    </row>
    <row r="117" spans="2:23" ht="14.25" x14ac:dyDescent="0.15">
      <c r="B117" s="592" t="s">
        <v>84</v>
      </c>
      <c r="C117" s="593">
        <f t="shared" si="31"/>
        <v>623</v>
      </c>
      <c r="D117" s="624">
        <f t="shared" ref="D117:S117" si="35">SUM(D151,D185)</f>
        <v>0</v>
      </c>
      <c r="E117" s="624">
        <f t="shared" si="35"/>
        <v>0</v>
      </c>
      <c r="F117" s="624">
        <f t="shared" si="35"/>
        <v>0</v>
      </c>
      <c r="G117" s="624">
        <f t="shared" si="35"/>
        <v>3</v>
      </c>
      <c r="H117" s="624">
        <f t="shared" si="35"/>
        <v>71</v>
      </c>
      <c r="I117" s="624">
        <f t="shared" si="35"/>
        <v>133</v>
      </c>
      <c r="J117" s="624">
        <f t="shared" si="35"/>
        <v>107</v>
      </c>
      <c r="K117" s="624">
        <f t="shared" si="35"/>
        <v>70</v>
      </c>
      <c r="L117" s="624">
        <f t="shared" si="35"/>
        <v>64</v>
      </c>
      <c r="M117" s="624">
        <f t="shared" si="35"/>
        <v>62</v>
      </c>
      <c r="N117" s="624">
        <f t="shared" si="35"/>
        <v>40</v>
      </c>
      <c r="O117" s="624">
        <f t="shared" si="35"/>
        <v>30</v>
      </c>
      <c r="P117" s="624">
        <f t="shared" si="35"/>
        <v>24</v>
      </c>
      <c r="Q117" s="624">
        <f t="shared" si="35"/>
        <v>9</v>
      </c>
      <c r="R117" s="624">
        <f t="shared" si="35"/>
        <v>4</v>
      </c>
      <c r="S117" s="625">
        <f t="shared" si="35"/>
        <v>6</v>
      </c>
      <c r="V117">
        <f>'保健所別（令和8年）'!$F$45</f>
        <v>623</v>
      </c>
      <c r="W117">
        <f t="shared" si="34"/>
        <v>0</v>
      </c>
    </row>
    <row r="118" spans="2:23" ht="14.25" x14ac:dyDescent="0.15">
      <c r="B118" s="594" t="s">
        <v>85</v>
      </c>
      <c r="C118" s="595">
        <f t="shared" si="31"/>
        <v>615</v>
      </c>
      <c r="D118" s="626">
        <f t="shared" ref="D118:S118" si="36">SUM(D152,D186)</f>
        <v>0</v>
      </c>
      <c r="E118" s="626">
        <f t="shared" si="36"/>
        <v>0</v>
      </c>
      <c r="F118" s="626">
        <f t="shared" si="36"/>
        <v>0</v>
      </c>
      <c r="G118" s="626">
        <f t="shared" si="36"/>
        <v>1</v>
      </c>
      <c r="H118" s="626">
        <f t="shared" si="36"/>
        <v>75</v>
      </c>
      <c r="I118" s="626">
        <f t="shared" si="36"/>
        <v>144</v>
      </c>
      <c r="J118" s="626">
        <f t="shared" si="36"/>
        <v>108</v>
      </c>
      <c r="K118" s="626">
        <f t="shared" si="36"/>
        <v>70</v>
      </c>
      <c r="L118" s="626">
        <f t="shared" si="36"/>
        <v>51</v>
      </c>
      <c r="M118" s="626">
        <f t="shared" si="36"/>
        <v>56</v>
      </c>
      <c r="N118" s="626">
        <f t="shared" si="36"/>
        <v>41</v>
      </c>
      <c r="O118" s="626">
        <f t="shared" si="36"/>
        <v>35</v>
      </c>
      <c r="P118" s="626">
        <f t="shared" si="36"/>
        <v>22</v>
      </c>
      <c r="Q118" s="626">
        <f t="shared" si="36"/>
        <v>6</v>
      </c>
      <c r="R118" s="626">
        <f t="shared" si="36"/>
        <v>4</v>
      </c>
      <c r="S118" s="627">
        <f t="shared" si="36"/>
        <v>2</v>
      </c>
      <c r="V118">
        <f>'保健所別（令和8年）'!$G$45</f>
        <v>615</v>
      </c>
      <c r="W118">
        <f t="shared" si="34"/>
        <v>0</v>
      </c>
    </row>
    <row r="119" spans="2:23" ht="14.25" x14ac:dyDescent="0.15">
      <c r="B119" s="590" t="s">
        <v>86</v>
      </c>
      <c r="C119" s="596">
        <f t="shared" si="31"/>
        <v>589</v>
      </c>
      <c r="D119" s="621">
        <f t="shared" ref="D119:S119" si="37">SUM(D153,D187)</f>
        <v>0</v>
      </c>
      <c r="E119" s="621">
        <f t="shared" si="37"/>
        <v>0</v>
      </c>
      <c r="F119" s="621">
        <f t="shared" si="37"/>
        <v>0</v>
      </c>
      <c r="G119" s="621">
        <f t="shared" si="37"/>
        <v>2</v>
      </c>
      <c r="H119" s="621">
        <f t="shared" si="37"/>
        <v>71</v>
      </c>
      <c r="I119" s="621">
        <f t="shared" si="37"/>
        <v>131</v>
      </c>
      <c r="J119" s="622">
        <f t="shared" si="37"/>
        <v>116</v>
      </c>
      <c r="K119" s="622">
        <f t="shared" si="37"/>
        <v>56</v>
      </c>
      <c r="L119" s="621">
        <f t="shared" si="37"/>
        <v>57</v>
      </c>
      <c r="M119" s="621">
        <f t="shared" si="37"/>
        <v>49</v>
      </c>
      <c r="N119" s="621">
        <f t="shared" si="37"/>
        <v>32</v>
      </c>
      <c r="O119" s="621">
        <f t="shared" si="37"/>
        <v>37</v>
      </c>
      <c r="P119" s="621">
        <f t="shared" si="37"/>
        <v>18</v>
      </c>
      <c r="Q119" s="621">
        <f t="shared" si="37"/>
        <v>13</v>
      </c>
      <c r="R119" s="621">
        <f t="shared" si="37"/>
        <v>4</v>
      </c>
      <c r="S119" s="623">
        <f t="shared" si="37"/>
        <v>3</v>
      </c>
      <c r="V119">
        <f>'保健所別（令和8年）'!$H$45</f>
        <v>589</v>
      </c>
      <c r="W119">
        <f t="shared" si="34"/>
        <v>0</v>
      </c>
    </row>
    <row r="120" spans="2:23" ht="14.25" x14ac:dyDescent="0.15">
      <c r="B120" s="594" t="s">
        <v>87</v>
      </c>
      <c r="C120" s="597">
        <f t="shared" si="31"/>
        <v>0</v>
      </c>
      <c r="D120" s="628">
        <f t="shared" ref="D120:S120" si="38">SUM(D154,D188)</f>
        <v>0</v>
      </c>
      <c r="E120" s="628">
        <f t="shared" si="38"/>
        <v>0</v>
      </c>
      <c r="F120" s="628">
        <f t="shared" si="38"/>
        <v>0</v>
      </c>
      <c r="G120" s="628">
        <f t="shared" si="38"/>
        <v>0</v>
      </c>
      <c r="H120" s="628">
        <f t="shared" si="38"/>
        <v>0</v>
      </c>
      <c r="I120" s="628">
        <f t="shared" si="38"/>
        <v>0</v>
      </c>
      <c r="J120" s="628">
        <f t="shared" si="38"/>
        <v>0</v>
      </c>
      <c r="K120" s="628">
        <f t="shared" si="38"/>
        <v>0</v>
      </c>
      <c r="L120" s="628">
        <f t="shared" si="38"/>
        <v>0</v>
      </c>
      <c r="M120" s="628">
        <f t="shared" si="38"/>
        <v>0</v>
      </c>
      <c r="N120" s="628">
        <f t="shared" si="38"/>
        <v>0</v>
      </c>
      <c r="O120" s="626">
        <f t="shared" si="38"/>
        <v>0</v>
      </c>
      <c r="P120" s="628">
        <f t="shared" si="38"/>
        <v>0</v>
      </c>
      <c r="Q120" s="628">
        <f t="shared" si="38"/>
        <v>0</v>
      </c>
      <c r="R120" s="628">
        <f t="shared" si="38"/>
        <v>0</v>
      </c>
      <c r="S120" s="629">
        <f t="shared" si="38"/>
        <v>0</v>
      </c>
      <c r="V120">
        <f>'保健所別（令和8年）'!$I$45</f>
        <v>0</v>
      </c>
      <c r="W120">
        <f t="shared" si="34"/>
        <v>0</v>
      </c>
    </row>
    <row r="121" spans="2:23" ht="14.25" x14ac:dyDescent="0.15">
      <c r="B121" s="590" t="s">
        <v>88</v>
      </c>
      <c r="C121" s="591">
        <f t="shared" si="31"/>
        <v>0</v>
      </c>
      <c r="D121" s="621">
        <f t="shared" ref="D121:S121" si="39">SUM(D155,D189)</f>
        <v>0</v>
      </c>
      <c r="E121" s="621">
        <f t="shared" si="39"/>
        <v>0</v>
      </c>
      <c r="F121" s="621">
        <f t="shared" si="39"/>
        <v>0</v>
      </c>
      <c r="G121" s="621">
        <f t="shared" si="39"/>
        <v>0</v>
      </c>
      <c r="H121" s="621">
        <f t="shared" si="39"/>
        <v>0</v>
      </c>
      <c r="I121" s="621">
        <f t="shared" si="39"/>
        <v>0</v>
      </c>
      <c r="J121" s="621">
        <f t="shared" si="39"/>
        <v>0</v>
      </c>
      <c r="K121" s="621">
        <f t="shared" si="39"/>
        <v>0</v>
      </c>
      <c r="L121" s="621">
        <f t="shared" si="39"/>
        <v>0</v>
      </c>
      <c r="M121" s="621">
        <f t="shared" si="39"/>
        <v>0</v>
      </c>
      <c r="N121" s="621">
        <f t="shared" si="39"/>
        <v>0</v>
      </c>
      <c r="O121" s="621">
        <f t="shared" si="39"/>
        <v>0</v>
      </c>
      <c r="P121" s="621">
        <f t="shared" si="39"/>
        <v>0</v>
      </c>
      <c r="Q121" s="621">
        <f t="shared" si="39"/>
        <v>0</v>
      </c>
      <c r="R121" s="621">
        <f t="shared" si="39"/>
        <v>0</v>
      </c>
      <c r="S121" s="623">
        <f t="shared" si="39"/>
        <v>0</v>
      </c>
      <c r="V121">
        <f>'保健所別（令和8年）'!$J$45</f>
        <v>0</v>
      </c>
      <c r="W121">
        <f t="shared" si="34"/>
        <v>0</v>
      </c>
    </row>
    <row r="122" spans="2:23" ht="14.25" x14ac:dyDescent="0.15">
      <c r="B122" s="594" t="s">
        <v>89</v>
      </c>
      <c r="C122" s="916">
        <f>SUM(D122:S122)</f>
        <v>0</v>
      </c>
      <c r="D122" s="621">
        <f t="shared" ref="D122:S122" si="40">SUM(D156,D190)</f>
        <v>0</v>
      </c>
      <c r="E122" s="621">
        <f t="shared" si="40"/>
        <v>0</v>
      </c>
      <c r="F122" s="621">
        <f t="shared" si="40"/>
        <v>0</v>
      </c>
      <c r="G122" s="621">
        <f t="shared" si="40"/>
        <v>0</v>
      </c>
      <c r="H122" s="621">
        <f t="shared" si="40"/>
        <v>0</v>
      </c>
      <c r="I122" s="621">
        <f t="shared" si="40"/>
        <v>0</v>
      </c>
      <c r="J122" s="621">
        <f t="shared" si="40"/>
        <v>0</v>
      </c>
      <c r="K122" s="621">
        <f t="shared" si="40"/>
        <v>0</v>
      </c>
      <c r="L122" s="621">
        <f t="shared" si="40"/>
        <v>0</v>
      </c>
      <c r="M122" s="621">
        <f t="shared" si="40"/>
        <v>0</v>
      </c>
      <c r="N122" s="621">
        <f t="shared" si="40"/>
        <v>0</v>
      </c>
      <c r="O122" s="621">
        <f t="shared" si="40"/>
        <v>0</v>
      </c>
      <c r="P122" s="621">
        <f t="shared" si="40"/>
        <v>0</v>
      </c>
      <c r="Q122" s="621">
        <f t="shared" si="40"/>
        <v>0</v>
      </c>
      <c r="R122" s="621">
        <f t="shared" si="40"/>
        <v>0</v>
      </c>
      <c r="S122" s="623">
        <f t="shared" si="40"/>
        <v>0</v>
      </c>
      <c r="V122">
        <f>'保健所別（令和8年）'!$K$45</f>
        <v>0</v>
      </c>
      <c r="W122">
        <f>C122-V122</f>
        <v>0</v>
      </c>
    </row>
    <row r="123" spans="2:23" ht="14.25" x14ac:dyDescent="0.15">
      <c r="B123" s="590" t="s">
        <v>90</v>
      </c>
      <c r="C123" s="591">
        <f t="shared" si="31"/>
        <v>0</v>
      </c>
      <c r="D123" s="621">
        <f t="shared" ref="D123:S123" si="41">SUM(D157,D191)</f>
        <v>0</v>
      </c>
      <c r="E123" s="621">
        <f t="shared" si="41"/>
        <v>0</v>
      </c>
      <c r="F123" s="621">
        <f t="shared" si="41"/>
        <v>0</v>
      </c>
      <c r="G123" s="621">
        <f t="shared" si="41"/>
        <v>0</v>
      </c>
      <c r="H123" s="621">
        <f t="shared" si="41"/>
        <v>0</v>
      </c>
      <c r="I123" s="621">
        <f t="shared" si="41"/>
        <v>0</v>
      </c>
      <c r="J123" s="621">
        <f t="shared" si="41"/>
        <v>0</v>
      </c>
      <c r="K123" s="621">
        <f t="shared" si="41"/>
        <v>0</v>
      </c>
      <c r="L123" s="621">
        <f t="shared" si="41"/>
        <v>0</v>
      </c>
      <c r="M123" s="621">
        <f t="shared" si="41"/>
        <v>0</v>
      </c>
      <c r="N123" s="621">
        <f t="shared" si="41"/>
        <v>0</v>
      </c>
      <c r="O123" s="621">
        <f t="shared" si="41"/>
        <v>0</v>
      </c>
      <c r="P123" s="621">
        <f t="shared" si="41"/>
        <v>0</v>
      </c>
      <c r="Q123" s="621">
        <f t="shared" si="41"/>
        <v>0</v>
      </c>
      <c r="R123" s="621">
        <f t="shared" si="41"/>
        <v>0</v>
      </c>
      <c r="S123" s="623">
        <f t="shared" si="41"/>
        <v>0</v>
      </c>
      <c r="V123">
        <f>'保健所別（令和8年）'!$L$45</f>
        <v>0</v>
      </c>
      <c r="W123">
        <f t="shared" si="34"/>
        <v>0</v>
      </c>
    </row>
    <row r="124" spans="2:23" ht="14.25" x14ac:dyDescent="0.15">
      <c r="B124" s="594" t="s">
        <v>91</v>
      </c>
      <c r="C124" s="595">
        <f t="shared" si="31"/>
        <v>0</v>
      </c>
      <c r="D124" s="621">
        <f t="shared" ref="D124:S124" si="42">SUM(D158,D192)</f>
        <v>0</v>
      </c>
      <c r="E124" s="621">
        <f t="shared" si="42"/>
        <v>0</v>
      </c>
      <c r="F124" s="621">
        <f t="shared" si="42"/>
        <v>0</v>
      </c>
      <c r="G124" s="621">
        <f t="shared" si="42"/>
        <v>0</v>
      </c>
      <c r="H124" s="621">
        <f t="shared" si="42"/>
        <v>0</v>
      </c>
      <c r="I124" s="621">
        <f t="shared" si="42"/>
        <v>0</v>
      </c>
      <c r="J124" s="621">
        <f t="shared" si="42"/>
        <v>0</v>
      </c>
      <c r="K124" s="621">
        <f t="shared" si="42"/>
        <v>0</v>
      </c>
      <c r="L124" s="621">
        <f t="shared" si="42"/>
        <v>0</v>
      </c>
      <c r="M124" s="621">
        <f t="shared" si="42"/>
        <v>0</v>
      </c>
      <c r="N124" s="621">
        <f t="shared" si="42"/>
        <v>0</v>
      </c>
      <c r="O124" s="621">
        <f t="shared" si="42"/>
        <v>0</v>
      </c>
      <c r="P124" s="621">
        <f t="shared" si="42"/>
        <v>0</v>
      </c>
      <c r="Q124" s="621">
        <f t="shared" si="42"/>
        <v>0</v>
      </c>
      <c r="R124" s="621">
        <f t="shared" si="42"/>
        <v>0</v>
      </c>
      <c r="S124" s="623">
        <f t="shared" si="42"/>
        <v>0</v>
      </c>
      <c r="V124">
        <f>'保健所別（令和8年）'!$M$45</f>
        <v>0</v>
      </c>
      <c r="W124">
        <f t="shared" si="34"/>
        <v>0</v>
      </c>
    </row>
    <row r="125" spans="2:23" ht="14.25" x14ac:dyDescent="0.15">
      <c r="B125" s="590" t="s">
        <v>92</v>
      </c>
      <c r="C125" s="591">
        <f t="shared" si="31"/>
        <v>0</v>
      </c>
      <c r="D125" s="621">
        <f t="shared" ref="D125:S125" si="43">SUM(D159,D193)</f>
        <v>0</v>
      </c>
      <c r="E125" s="621">
        <f t="shared" si="43"/>
        <v>0</v>
      </c>
      <c r="F125" s="621">
        <f t="shared" si="43"/>
        <v>0</v>
      </c>
      <c r="G125" s="621">
        <f t="shared" si="43"/>
        <v>0</v>
      </c>
      <c r="H125" s="621">
        <f t="shared" si="43"/>
        <v>0</v>
      </c>
      <c r="I125" s="621">
        <f t="shared" si="43"/>
        <v>0</v>
      </c>
      <c r="J125" s="621">
        <f t="shared" si="43"/>
        <v>0</v>
      </c>
      <c r="K125" s="621">
        <f t="shared" si="43"/>
        <v>0</v>
      </c>
      <c r="L125" s="621">
        <f t="shared" si="43"/>
        <v>0</v>
      </c>
      <c r="M125" s="621">
        <f t="shared" si="43"/>
        <v>0</v>
      </c>
      <c r="N125" s="621">
        <f t="shared" si="43"/>
        <v>0</v>
      </c>
      <c r="O125" s="621">
        <f t="shared" si="43"/>
        <v>0</v>
      </c>
      <c r="P125" s="621">
        <f t="shared" si="43"/>
        <v>0</v>
      </c>
      <c r="Q125" s="621">
        <f t="shared" si="43"/>
        <v>0</v>
      </c>
      <c r="R125" s="621">
        <f t="shared" si="43"/>
        <v>0</v>
      </c>
      <c r="S125" s="623">
        <f t="shared" si="43"/>
        <v>0</v>
      </c>
      <c r="V125">
        <f>'保健所別（令和8年）'!$N$45</f>
        <v>0</v>
      </c>
      <c r="W125">
        <f t="shared" si="34"/>
        <v>0</v>
      </c>
    </row>
    <row r="126" spans="2:23" ht="15" thickBot="1" x14ac:dyDescent="0.2">
      <c r="B126" s="594" t="s">
        <v>93</v>
      </c>
      <c r="C126" s="595">
        <f t="shared" si="31"/>
        <v>0</v>
      </c>
      <c r="D126" s="621">
        <f t="shared" ref="D126:S126" si="44">SUM(D160,D194)</f>
        <v>0</v>
      </c>
      <c r="E126" s="621">
        <f t="shared" si="44"/>
        <v>0</v>
      </c>
      <c r="F126" s="621">
        <f t="shared" si="44"/>
        <v>0</v>
      </c>
      <c r="G126" s="621">
        <f t="shared" si="44"/>
        <v>0</v>
      </c>
      <c r="H126" s="621">
        <f t="shared" si="44"/>
        <v>0</v>
      </c>
      <c r="I126" s="621">
        <f t="shared" si="44"/>
        <v>0</v>
      </c>
      <c r="J126" s="621">
        <f t="shared" si="44"/>
        <v>0</v>
      </c>
      <c r="K126" s="621">
        <f t="shared" si="44"/>
        <v>0</v>
      </c>
      <c r="L126" s="621">
        <f t="shared" si="44"/>
        <v>0</v>
      </c>
      <c r="M126" s="621">
        <f t="shared" si="44"/>
        <v>0</v>
      </c>
      <c r="N126" s="621">
        <f t="shared" si="44"/>
        <v>0</v>
      </c>
      <c r="O126" s="621">
        <f t="shared" si="44"/>
        <v>0</v>
      </c>
      <c r="P126" s="621">
        <f t="shared" si="44"/>
        <v>0</v>
      </c>
      <c r="Q126" s="621">
        <f t="shared" si="44"/>
        <v>0</v>
      </c>
      <c r="R126" s="621">
        <f t="shared" si="44"/>
        <v>0</v>
      </c>
      <c r="S126" s="623">
        <f t="shared" si="44"/>
        <v>0</v>
      </c>
      <c r="V126">
        <f>'保健所別（令和8年）'!$O$45</f>
        <v>0</v>
      </c>
      <c r="W126">
        <f t="shared" si="34"/>
        <v>0</v>
      </c>
    </row>
    <row r="127" spans="2:23" ht="15" thickBot="1" x14ac:dyDescent="0.2">
      <c r="B127" s="163" t="s">
        <v>39</v>
      </c>
      <c r="C127" s="598">
        <f t="shared" ref="C127:S127" si="45">SUM(C115:C126)</f>
        <v>3103</v>
      </c>
      <c r="D127" s="599">
        <f t="shared" si="45"/>
        <v>0</v>
      </c>
      <c r="E127" s="599">
        <f t="shared" si="45"/>
        <v>0</v>
      </c>
      <c r="F127" s="599">
        <f t="shared" si="45"/>
        <v>0</v>
      </c>
      <c r="G127" s="599">
        <f t="shared" si="45"/>
        <v>9</v>
      </c>
      <c r="H127" s="599">
        <f t="shared" si="45"/>
        <v>335</v>
      </c>
      <c r="I127" s="599">
        <f t="shared" si="45"/>
        <v>732</v>
      </c>
      <c r="J127" s="599">
        <f t="shared" si="45"/>
        <v>567</v>
      </c>
      <c r="K127" s="599">
        <f t="shared" si="45"/>
        <v>354</v>
      </c>
      <c r="L127" s="599">
        <f t="shared" si="45"/>
        <v>303</v>
      </c>
      <c r="M127" s="599">
        <f t="shared" si="45"/>
        <v>272</v>
      </c>
      <c r="N127" s="599">
        <f t="shared" si="45"/>
        <v>183</v>
      </c>
      <c r="O127" s="599">
        <f t="shared" si="45"/>
        <v>155</v>
      </c>
      <c r="P127" s="599">
        <f t="shared" si="45"/>
        <v>102</v>
      </c>
      <c r="Q127" s="599">
        <f t="shared" si="45"/>
        <v>49</v>
      </c>
      <c r="R127" s="599">
        <f t="shared" si="45"/>
        <v>25</v>
      </c>
      <c r="S127" s="600">
        <f t="shared" si="45"/>
        <v>17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2.9004189494038026E-3</v>
      </c>
      <c r="H128" s="603">
        <f>H127/C127</f>
        <v>0.10796003867225266</v>
      </c>
      <c r="I128" s="603">
        <f>I127/C127</f>
        <v>0.23590074121817595</v>
      </c>
      <c r="J128" s="603">
        <f>J127/C127</f>
        <v>0.18272639381243957</v>
      </c>
      <c r="K128" s="603">
        <f>K127/C127</f>
        <v>0.11408314534321624</v>
      </c>
      <c r="L128" s="603">
        <f>L127/C127</f>
        <v>9.7647437963261363E-2</v>
      </c>
      <c r="M128" s="603">
        <f>M127/C127</f>
        <v>8.765710602642604E-2</v>
      </c>
      <c r="N128" s="603">
        <f>N127/C127</f>
        <v>5.8975185304543987E-2</v>
      </c>
      <c r="O128" s="603">
        <f>O127/C127</f>
        <v>4.9951659684176607E-2</v>
      </c>
      <c r="P128" s="603">
        <f>P127/C127</f>
        <v>3.2871414759909762E-2</v>
      </c>
      <c r="Q128" s="603">
        <f>Q127/C127</f>
        <v>1.5791169835642927E-2</v>
      </c>
      <c r="R128" s="603">
        <f>R127/C127</f>
        <v>8.0567193038994529E-3</v>
      </c>
      <c r="S128" s="604">
        <f>S127/C127</f>
        <v>5.4785691266516275E-3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令和8年　</v>
      </c>
      <c r="C130" t="s">
        <v>232</v>
      </c>
    </row>
    <row r="131" spans="2:24" ht="72.75" thickBot="1" x14ac:dyDescent="0.2">
      <c r="B131" s="586" t="s">
        <v>206</v>
      </c>
      <c r="C131" s="73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4">
        <f>[3]淋菌!C74</f>
        <v>0.74</v>
      </c>
      <c r="D132" s="764">
        <f>[3]淋菌!D74</f>
        <v>0</v>
      </c>
      <c r="E132" s="764">
        <f>[3]淋菌!E74</f>
        <v>0</v>
      </c>
      <c r="F132" s="764">
        <f>[3]淋菌!F74</f>
        <v>0</v>
      </c>
      <c r="G132" s="764">
        <f>[3]淋菌!G74</f>
        <v>0</v>
      </c>
      <c r="H132" s="764">
        <f>[3]淋菌!H74</f>
        <v>7.0000000000000007E-2</v>
      </c>
      <c r="I132" s="764">
        <f>[3]淋菌!I74</f>
        <v>0.2</v>
      </c>
      <c r="J132" s="764">
        <f>[3]淋菌!J74</f>
        <v>0.13</v>
      </c>
      <c r="K132" s="764">
        <f>[3]淋菌!K74</f>
        <v>0.09</v>
      </c>
      <c r="L132" s="764">
        <f>[3]淋菌!L74</f>
        <v>0.08</v>
      </c>
      <c r="M132" s="764">
        <f>[3]淋菌!M74</f>
        <v>0.05</v>
      </c>
      <c r="N132" s="764">
        <f>[3]淋菌!N74</f>
        <v>0.04</v>
      </c>
      <c r="O132" s="764">
        <f>[3]淋菌!O74</f>
        <v>0.03</v>
      </c>
      <c r="P132" s="764">
        <f>[3]淋菌!P74</f>
        <v>0.01</v>
      </c>
      <c r="Q132" s="764">
        <f>[3]淋菌!Q74</f>
        <v>0.01</v>
      </c>
      <c r="R132" s="764">
        <f>[3]淋菌!R74</f>
        <v>0.01</v>
      </c>
      <c r="S132" s="764">
        <f>[3]淋菌!S74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.25" x14ac:dyDescent="0.15">
      <c r="B133" s="590" t="s">
        <v>83</v>
      </c>
      <c r="C133" s="764">
        <f>[3]淋菌!C75</f>
        <v>0.57999999999999996</v>
      </c>
      <c r="D133" s="764">
        <f>[3]淋菌!D75</f>
        <v>0</v>
      </c>
      <c r="E133" s="764">
        <f>[3]淋菌!E75</f>
        <v>0</v>
      </c>
      <c r="F133" s="764">
        <f>[3]淋菌!F75</f>
        <v>0</v>
      </c>
      <c r="G133" s="764">
        <f>[3]淋菌!G75</f>
        <v>0</v>
      </c>
      <c r="H133" s="764">
        <f>[3]淋菌!H75</f>
        <v>0.06</v>
      </c>
      <c r="I133" s="764">
        <f>[3]淋菌!I75</f>
        <v>0.13</v>
      </c>
      <c r="J133" s="764">
        <f>[3]淋菌!J75</f>
        <v>0.11</v>
      </c>
      <c r="K133" s="764">
        <f>[3]淋菌!K75</f>
        <v>7.0000000000000007E-2</v>
      </c>
      <c r="L133" s="764">
        <f>[3]淋菌!L75</f>
        <v>0.06</v>
      </c>
      <c r="M133" s="764">
        <f>[3]淋菌!M75</f>
        <v>0.05</v>
      </c>
      <c r="N133" s="764">
        <f>[3]淋菌!N75</f>
        <v>0.03</v>
      </c>
      <c r="O133" s="764">
        <f>[3]淋菌!O75</f>
        <v>0.02</v>
      </c>
      <c r="P133" s="764">
        <f>[3]淋菌!P75</f>
        <v>0.03</v>
      </c>
      <c r="Q133" s="764">
        <f>[3]淋菌!Q75</f>
        <v>0.01</v>
      </c>
      <c r="R133" s="764">
        <f>[3]淋菌!R75</f>
        <v>0.01</v>
      </c>
      <c r="S133" s="764">
        <f>[3]淋菌!S75</f>
        <v>0</v>
      </c>
      <c r="V133" s="710"/>
      <c r="W133">
        <v>0.57999999999999996</v>
      </c>
      <c r="X133" s="712">
        <f t="shared" ref="X133:X143" si="46">C133-W133</f>
        <v>0</v>
      </c>
    </row>
    <row r="134" spans="2:24" ht="14.25" x14ac:dyDescent="0.15">
      <c r="B134" s="592" t="s">
        <v>84</v>
      </c>
      <c r="C134" s="764">
        <f>[3]淋菌!C76</f>
        <v>0.64</v>
      </c>
      <c r="D134" s="764">
        <f>[3]淋菌!D76</f>
        <v>0</v>
      </c>
      <c r="E134" s="764">
        <f>[3]淋菌!E76</f>
        <v>0</v>
      </c>
      <c r="F134" s="764">
        <f>[3]淋菌!F76</f>
        <v>0</v>
      </c>
      <c r="G134" s="764">
        <f>[3]淋菌!G76</f>
        <v>0</v>
      </c>
      <c r="H134" s="764">
        <f>[3]淋菌!H76</f>
        <v>7.0000000000000007E-2</v>
      </c>
      <c r="I134" s="764">
        <f>[3]淋菌!I76</f>
        <v>0.14000000000000001</v>
      </c>
      <c r="J134" s="764">
        <f>[3]淋菌!J76</f>
        <v>0.11</v>
      </c>
      <c r="K134" s="764">
        <f>[3]淋菌!K76</f>
        <v>7.0000000000000007E-2</v>
      </c>
      <c r="L134" s="764">
        <f>[3]淋菌!L76</f>
        <v>7.0000000000000007E-2</v>
      </c>
      <c r="M134" s="764">
        <f>[3]淋菌!M76</f>
        <v>0.06</v>
      </c>
      <c r="N134" s="764">
        <f>[3]淋菌!N76</f>
        <v>0.04</v>
      </c>
      <c r="O134" s="764">
        <f>[3]淋菌!O76</f>
        <v>0.03</v>
      </c>
      <c r="P134" s="764">
        <f>[3]淋菌!P76</f>
        <v>0.02</v>
      </c>
      <c r="Q134" s="764">
        <f>[3]淋菌!Q76</f>
        <v>0.01</v>
      </c>
      <c r="R134" s="764">
        <f>[3]淋菌!R76</f>
        <v>0</v>
      </c>
      <c r="S134" s="764">
        <f>[3]淋菌!S76</f>
        <v>0.01</v>
      </c>
      <c r="V134" s="710"/>
      <c r="W134">
        <v>0.64</v>
      </c>
      <c r="X134" s="712">
        <f t="shared" si="46"/>
        <v>0</v>
      </c>
    </row>
    <row r="135" spans="2:24" ht="14.25" x14ac:dyDescent="0.15">
      <c r="B135" s="594" t="s">
        <v>85</v>
      </c>
      <c r="C135" s="764">
        <f>[3]淋菌!C77</f>
        <v>0.65</v>
      </c>
      <c r="D135" s="764">
        <f>[3]淋菌!D77</f>
        <v>0</v>
      </c>
      <c r="E135" s="764">
        <f>[3]淋菌!E77</f>
        <v>0</v>
      </c>
      <c r="F135" s="764">
        <f>[3]淋菌!F77</f>
        <v>0</v>
      </c>
      <c r="G135" s="764">
        <f>[3]淋菌!G77</f>
        <v>0</v>
      </c>
      <c r="H135" s="764">
        <f>[3]淋菌!H77</f>
        <v>0.08</v>
      </c>
      <c r="I135" s="764">
        <f>[3]淋菌!I77</f>
        <v>0.15</v>
      </c>
      <c r="J135" s="764">
        <f>[3]淋菌!J77</f>
        <v>0.11</v>
      </c>
      <c r="K135" s="764">
        <f>[3]淋菌!K77</f>
        <v>7.0000000000000007E-2</v>
      </c>
      <c r="L135" s="764">
        <f>[3]淋菌!L77</f>
        <v>0.05</v>
      </c>
      <c r="M135" s="764">
        <f>[3]淋菌!M77</f>
        <v>0.06</v>
      </c>
      <c r="N135" s="764">
        <f>[3]淋菌!N77</f>
        <v>0.04</v>
      </c>
      <c r="O135" s="764">
        <f>[3]淋菌!O77</f>
        <v>0.04</v>
      </c>
      <c r="P135" s="764">
        <f>[3]淋菌!P77</f>
        <v>0.02</v>
      </c>
      <c r="Q135" s="764">
        <f>[3]淋菌!Q77</f>
        <v>0.01</v>
      </c>
      <c r="R135" s="764">
        <f>[3]淋菌!R77</f>
        <v>0</v>
      </c>
      <c r="S135" s="764">
        <f>[3]淋菌!S77</f>
        <v>0</v>
      </c>
      <c r="V135" s="710"/>
      <c r="W135">
        <v>0.65</v>
      </c>
      <c r="X135" s="712">
        <f t="shared" si="46"/>
        <v>0</v>
      </c>
    </row>
    <row r="136" spans="2:24" ht="14.25" x14ac:dyDescent="0.15">
      <c r="B136" s="590" t="s">
        <v>86</v>
      </c>
      <c r="C136" s="764">
        <f>[3]淋菌!C78</f>
        <v>0.61</v>
      </c>
      <c r="D136" s="764">
        <f>[3]淋菌!D78</f>
        <v>0</v>
      </c>
      <c r="E136" s="764">
        <f>[3]淋菌!E78</f>
        <v>0</v>
      </c>
      <c r="F136" s="764">
        <f>[3]淋菌!F78</f>
        <v>0</v>
      </c>
      <c r="G136" s="764">
        <f>[3]淋菌!G78</f>
        <v>0</v>
      </c>
      <c r="H136" s="764">
        <f>[3]淋菌!H78</f>
        <v>7.0000000000000007E-2</v>
      </c>
      <c r="I136" s="764">
        <f>[3]淋菌!I78</f>
        <v>0.13</v>
      </c>
      <c r="J136" s="764">
        <f>[3]淋菌!J78</f>
        <v>0.12</v>
      </c>
      <c r="K136" s="764">
        <f>[3]淋菌!K78</f>
        <v>0.06</v>
      </c>
      <c r="L136" s="764">
        <f>[3]淋菌!L78</f>
        <v>0.06</v>
      </c>
      <c r="M136" s="764">
        <f>[3]淋菌!M78</f>
        <v>0.05</v>
      </c>
      <c r="N136" s="764">
        <f>[3]淋菌!N78</f>
        <v>0.03</v>
      </c>
      <c r="O136" s="764">
        <f>[3]淋菌!O78</f>
        <v>0.04</v>
      </c>
      <c r="P136" s="764">
        <f>[3]淋菌!P78</f>
        <v>0.02</v>
      </c>
      <c r="Q136" s="764">
        <f>[3]淋菌!Q78</f>
        <v>0.01</v>
      </c>
      <c r="R136" s="764">
        <f>[3]淋菌!R78</f>
        <v>0</v>
      </c>
      <c r="S136" s="764">
        <f>[3]淋菌!S78</f>
        <v>0</v>
      </c>
      <c r="V136" s="710"/>
      <c r="W136">
        <v>0.61</v>
      </c>
      <c r="X136" s="712">
        <f t="shared" si="46"/>
        <v>0</v>
      </c>
    </row>
    <row r="137" spans="2:24" ht="14.25" x14ac:dyDescent="0.15">
      <c r="B137" s="594" t="s">
        <v>87</v>
      </c>
      <c r="C137" s="764">
        <f>[3]淋菌!C79</f>
        <v>0</v>
      </c>
      <c r="D137" s="764">
        <f>[3]淋菌!D79</f>
        <v>0</v>
      </c>
      <c r="E137" s="764">
        <f>[3]淋菌!E79</f>
        <v>0</v>
      </c>
      <c r="F137" s="764">
        <f>[3]淋菌!F79</f>
        <v>0</v>
      </c>
      <c r="G137" s="764">
        <f>[3]淋菌!G79</f>
        <v>0</v>
      </c>
      <c r="H137" s="764">
        <f>[3]淋菌!H79</f>
        <v>0</v>
      </c>
      <c r="I137" s="764">
        <f>[3]淋菌!I79</f>
        <v>0</v>
      </c>
      <c r="J137" s="764">
        <f>[3]淋菌!J79</f>
        <v>0</v>
      </c>
      <c r="K137" s="764">
        <f>[3]淋菌!K79</f>
        <v>0</v>
      </c>
      <c r="L137" s="764">
        <f>[3]淋菌!L79</f>
        <v>0</v>
      </c>
      <c r="M137" s="764">
        <f>[3]淋菌!M79</f>
        <v>0</v>
      </c>
      <c r="N137" s="764">
        <f>[3]淋菌!N79</f>
        <v>0</v>
      </c>
      <c r="O137" s="764">
        <f>[3]淋菌!O79</f>
        <v>0</v>
      </c>
      <c r="P137" s="764">
        <f>[3]淋菌!P79</f>
        <v>0</v>
      </c>
      <c r="Q137" s="764">
        <f>[3]淋菌!Q79</f>
        <v>0</v>
      </c>
      <c r="R137" s="764">
        <f>[3]淋菌!R79</f>
        <v>0</v>
      </c>
      <c r="S137" s="764">
        <f>[3]淋菌!S79</f>
        <v>0</v>
      </c>
      <c r="V137" s="710"/>
      <c r="W137">
        <v>0</v>
      </c>
      <c r="X137" s="712">
        <f t="shared" si="46"/>
        <v>0</v>
      </c>
    </row>
    <row r="138" spans="2:24" ht="14.25" x14ac:dyDescent="0.15">
      <c r="B138" s="590" t="s">
        <v>88</v>
      </c>
      <c r="C138" s="764">
        <f>[3]淋菌!C80</f>
        <v>0</v>
      </c>
      <c r="D138" s="764">
        <f>[3]淋菌!D80</f>
        <v>0</v>
      </c>
      <c r="E138" s="764">
        <f>[3]淋菌!E80</f>
        <v>0</v>
      </c>
      <c r="F138" s="764">
        <f>[3]淋菌!F80</f>
        <v>0</v>
      </c>
      <c r="G138" s="764">
        <f>[3]淋菌!G80</f>
        <v>0</v>
      </c>
      <c r="H138" s="764">
        <f>[3]淋菌!H80</f>
        <v>0</v>
      </c>
      <c r="I138" s="764">
        <f>[3]淋菌!I80</f>
        <v>0</v>
      </c>
      <c r="J138" s="764">
        <f>[3]淋菌!J80</f>
        <v>0</v>
      </c>
      <c r="K138" s="764">
        <f>[3]淋菌!K80</f>
        <v>0</v>
      </c>
      <c r="L138" s="764">
        <f>[3]淋菌!L80</f>
        <v>0</v>
      </c>
      <c r="M138" s="764">
        <f>[3]淋菌!M80</f>
        <v>0</v>
      </c>
      <c r="N138" s="764">
        <f>[3]淋菌!N80</f>
        <v>0</v>
      </c>
      <c r="O138" s="764">
        <f>[3]淋菌!O80</f>
        <v>0</v>
      </c>
      <c r="P138" s="764">
        <f>[3]淋菌!P80</f>
        <v>0</v>
      </c>
      <c r="Q138" s="764">
        <f>[3]淋菌!Q80</f>
        <v>0</v>
      </c>
      <c r="R138" s="764">
        <f>[3]淋菌!R80</f>
        <v>0</v>
      </c>
      <c r="S138" s="764">
        <f>[3]淋菌!S80</f>
        <v>0</v>
      </c>
      <c r="V138" s="710"/>
      <c r="W138">
        <v>0</v>
      </c>
      <c r="X138" s="712">
        <f t="shared" si="46"/>
        <v>0</v>
      </c>
    </row>
    <row r="139" spans="2:24" ht="14.25" x14ac:dyDescent="0.15">
      <c r="B139" s="594" t="s">
        <v>89</v>
      </c>
      <c r="C139" s="764">
        <f>[3]淋菌!C81</f>
        <v>0</v>
      </c>
      <c r="D139" s="764">
        <f>[3]淋菌!D81</f>
        <v>0</v>
      </c>
      <c r="E139" s="764">
        <f>[3]淋菌!E81</f>
        <v>0</v>
      </c>
      <c r="F139" s="764">
        <f>[3]淋菌!F81</f>
        <v>0</v>
      </c>
      <c r="G139" s="764">
        <f>[3]淋菌!G81</f>
        <v>0</v>
      </c>
      <c r="H139" s="764">
        <f>[3]淋菌!H81</f>
        <v>0</v>
      </c>
      <c r="I139" s="764">
        <f>[3]淋菌!I81</f>
        <v>0</v>
      </c>
      <c r="J139" s="764">
        <f>[3]淋菌!J81</f>
        <v>0</v>
      </c>
      <c r="K139" s="764">
        <f>[3]淋菌!K81</f>
        <v>0</v>
      </c>
      <c r="L139" s="764">
        <f>[3]淋菌!L81</f>
        <v>0</v>
      </c>
      <c r="M139" s="764">
        <f>[3]淋菌!M81</f>
        <v>0</v>
      </c>
      <c r="N139" s="764">
        <f>[3]淋菌!N81</f>
        <v>0</v>
      </c>
      <c r="O139" s="764">
        <f>[3]淋菌!O81</f>
        <v>0</v>
      </c>
      <c r="P139" s="764">
        <f>[3]淋菌!P81</f>
        <v>0</v>
      </c>
      <c r="Q139" s="764">
        <f>[3]淋菌!Q81</f>
        <v>0</v>
      </c>
      <c r="R139" s="764">
        <f>[3]淋菌!R81</f>
        <v>0</v>
      </c>
      <c r="S139" s="764">
        <f>[3]淋菌!S81</f>
        <v>0</v>
      </c>
      <c r="V139" s="710"/>
      <c r="W139">
        <v>0</v>
      </c>
      <c r="X139" s="712">
        <f t="shared" si="46"/>
        <v>0</v>
      </c>
    </row>
    <row r="140" spans="2:24" ht="14.25" x14ac:dyDescent="0.15">
      <c r="B140" s="590" t="s">
        <v>90</v>
      </c>
      <c r="C140" s="764">
        <f>[3]淋菌!C82</f>
        <v>0</v>
      </c>
      <c r="D140" s="764">
        <f>[3]淋菌!D82</f>
        <v>0</v>
      </c>
      <c r="E140" s="764">
        <f>[3]淋菌!E82</f>
        <v>0</v>
      </c>
      <c r="F140" s="764">
        <f>[3]淋菌!F82</f>
        <v>0</v>
      </c>
      <c r="G140" s="764">
        <f>[3]淋菌!G82</f>
        <v>0</v>
      </c>
      <c r="H140" s="764">
        <f>[3]淋菌!H82</f>
        <v>0</v>
      </c>
      <c r="I140" s="764">
        <f>[3]淋菌!I82</f>
        <v>0</v>
      </c>
      <c r="J140" s="764">
        <f>[3]淋菌!J82</f>
        <v>0</v>
      </c>
      <c r="K140" s="764">
        <f>[3]淋菌!K82</f>
        <v>0</v>
      </c>
      <c r="L140" s="764">
        <f>[3]淋菌!L82</f>
        <v>0</v>
      </c>
      <c r="M140" s="764">
        <f>[3]淋菌!M82</f>
        <v>0</v>
      </c>
      <c r="N140" s="764">
        <f>[3]淋菌!N82</f>
        <v>0</v>
      </c>
      <c r="O140" s="764">
        <f>[3]淋菌!O82</f>
        <v>0</v>
      </c>
      <c r="P140" s="764">
        <f>[3]淋菌!P82</f>
        <v>0</v>
      </c>
      <c r="Q140" s="764">
        <f>[3]淋菌!Q82</f>
        <v>0</v>
      </c>
      <c r="R140" s="764">
        <f>[3]淋菌!R82</f>
        <v>0</v>
      </c>
      <c r="S140" s="764">
        <f>[3]淋菌!S82</f>
        <v>0</v>
      </c>
      <c r="V140" s="710"/>
      <c r="W140">
        <v>0</v>
      </c>
      <c r="X140" s="712">
        <f t="shared" si="46"/>
        <v>0</v>
      </c>
    </row>
    <row r="141" spans="2:24" ht="14.25" x14ac:dyDescent="0.15">
      <c r="B141" s="594" t="s">
        <v>91</v>
      </c>
      <c r="C141" s="764">
        <f>[3]淋菌!C83</f>
        <v>0</v>
      </c>
      <c r="D141" s="764">
        <f>[3]淋菌!D83</f>
        <v>0</v>
      </c>
      <c r="E141" s="764">
        <f>[3]淋菌!E83</f>
        <v>0</v>
      </c>
      <c r="F141" s="764">
        <f>[3]淋菌!F83</f>
        <v>0</v>
      </c>
      <c r="G141" s="764">
        <f>[3]淋菌!G83</f>
        <v>0</v>
      </c>
      <c r="H141" s="764">
        <f>[3]淋菌!H83</f>
        <v>0</v>
      </c>
      <c r="I141" s="764">
        <f>[3]淋菌!I83</f>
        <v>0</v>
      </c>
      <c r="J141" s="764">
        <f>[3]淋菌!J83</f>
        <v>0</v>
      </c>
      <c r="K141" s="764">
        <f>[3]淋菌!K83</f>
        <v>0</v>
      </c>
      <c r="L141" s="764">
        <f>[3]淋菌!L83</f>
        <v>0</v>
      </c>
      <c r="M141" s="764">
        <f>[3]淋菌!M83</f>
        <v>0</v>
      </c>
      <c r="N141" s="764">
        <f>[3]淋菌!N83</f>
        <v>0</v>
      </c>
      <c r="O141" s="764">
        <f>[3]淋菌!O83</f>
        <v>0</v>
      </c>
      <c r="P141" s="764">
        <f>[3]淋菌!P83</f>
        <v>0</v>
      </c>
      <c r="Q141" s="764">
        <f>[3]淋菌!Q83</f>
        <v>0</v>
      </c>
      <c r="R141" s="764">
        <f>[3]淋菌!R83</f>
        <v>0</v>
      </c>
      <c r="S141" s="764">
        <f>[3]淋菌!S83</f>
        <v>0</v>
      </c>
      <c r="V141" s="710"/>
      <c r="W141">
        <v>0</v>
      </c>
      <c r="X141" s="712">
        <f t="shared" si="46"/>
        <v>0</v>
      </c>
    </row>
    <row r="142" spans="2:24" ht="14.25" x14ac:dyDescent="0.15">
      <c r="B142" s="590" t="s">
        <v>92</v>
      </c>
      <c r="C142" s="764">
        <f>[3]淋菌!C84</f>
        <v>0</v>
      </c>
      <c r="D142" s="764">
        <f>[3]淋菌!D84</f>
        <v>0</v>
      </c>
      <c r="E142" s="764">
        <f>[3]淋菌!E84</f>
        <v>0</v>
      </c>
      <c r="F142" s="764">
        <f>[3]淋菌!F84</f>
        <v>0</v>
      </c>
      <c r="G142" s="764">
        <f>[3]淋菌!G84</f>
        <v>0</v>
      </c>
      <c r="H142" s="764">
        <f>[3]淋菌!H84</f>
        <v>0</v>
      </c>
      <c r="I142" s="764">
        <f>[3]淋菌!I84</f>
        <v>0</v>
      </c>
      <c r="J142" s="764">
        <f>[3]淋菌!J84</f>
        <v>0</v>
      </c>
      <c r="K142" s="764">
        <f>[3]淋菌!K84</f>
        <v>0</v>
      </c>
      <c r="L142" s="764">
        <f>[3]淋菌!L84</f>
        <v>0</v>
      </c>
      <c r="M142" s="764">
        <f>[3]淋菌!M84</f>
        <v>0</v>
      </c>
      <c r="N142" s="764">
        <f>[3]淋菌!N84</f>
        <v>0</v>
      </c>
      <c r="O142" s="764">
        <f>[3]淋菌!O84</f>
        <v>0</v>
      </c>
      <c r="P142" s="764">
        <f>[3]淋菌!P84</f>
        <v>0</v>
      </c>
      <c r="Q142" s="764">
        <f>[3]淋菌!Q84</f>
        <v>0</v>
      </c>
      <c r="R142" s="764">
        <f>[3]淋菌!R84</f>
        <v>0</v>
      </c>
      <c r="S142" s="764">
        <f>[3]淋菌!S84</f>
        <v>0</v>
      </c>
      <c r="V142" s="710"/>
      <c r="W142">
        <v>0</v>
      </c>
      <c r="X142" s="712">
        <f t="shared" si="46"/>
        <v>0</v>
      </c>
    </row>
    <row r="143" spans="2:24" ht="15" thickBot="1" x14ac:dyDescent="0.2">
      <c r="B143" s="594" t="s">
        <v>93</v>
      </c>
      <c r="C143" s="764">
        <f>[3]淋菌!C85</f>
        <v>0</v>
      </c>
      <c r="D143" s="764">
        <f>[3]淋菌!D85</f>
        <v>0</v>
      </c>
      <c r="E143" s="764">
        <f>[3]淋菌!E85</f>
        <v>0</v>
      </c>
      <c r="F143" s="764">
        <f>[3]淋菌!F85</f>
        <v>0</v>
      </c>
      <c r="G143" s="764">
        <f>[3]淋菌!G85</f>
        <v>0</v>
      </c>
      <c r="H143" s="764">
        <f>[3]淋菌!H85</f>
        <v>0</v>
      </c>
      <c r="I143" s="764">
        <f>[3]淋菌!I85</f>
        <v>0</v>
      </c>
      <c r="J143" s="764">
        <f>[3]淋菌!J85</f>
        <v>0</v>
      </c>
      <c r="K143" s="764">
        <f>[3]淋菌!K85</f>
        <v>0</v>
      </c>
      <c r="L143" s="764">
        <f>[3]淋菌!L85</f>
        <v>0</v>
      </c>
      <c r="M143" s="764">
        <f>[3]淋菌!M85</f>
        <v>0</v>
      </c>
      <c r="N143" s="764">
        <f>[3]淋菌!N85</f>
        <v>0</v>
      </c>
      <c r="O143" s="764">
        <f>[3]淋菌!O85</f>
        <v>0</v>
      </c>
      <c r="P143" s="764">
        <f>[3]淋菌!P85</f>
        <v>0</v>
      </c>
      <c r="Q143" s="764">
        <f>[3]淋菌!Q85</f>
        <v>0</v>
      </c>
      <c r="R143" s="764">
        <f>[3]淋菌!R85</f>
        <v>0</v>
      </c>
      <c r="S143" s="764">
        <f>[3]淋菌!S85</f>
        <v>0</v>
      </c>
      <c r="V143" s="711"/>
      <c r="W143">
        <v>0</v>
      </c>
      <c r="X143" s="712">
        <f t="shared" si="46"/>
        <v>0</v>
      </c>
    </row>
    <row r="144" spans="2:24" ht="15" thickBot="1" x14ac:dyDescent="0.2">
      <c r="B144" s="163" t="s">
        <v>39</v>
      </c>
      <c r="C144" s="778">
        <f>SUM(C132:C143)</f>
        <v>3.2199999999999998</v>
      </c>
      <c r="D144" s="971">
        <f>[3]淋菌!D86</f>
        <v>0</v>
      </c>
      <c r="E144" s="971">
        <f>[3]淋菌!E86</f>
        <v>0</v>
      </c>
      <c r="F144" s="971">
        <f>[3]淋菌!F86</f>
        <v>0</v>
      </c>
      <c r="G144" s="971">
        <f>[3]淋菌!G86</f>
        <v>0</v>
      </c>
      <c r="H144" s="971">
        <f>[3]淋菌!H86</f>
        <v>0.35000000000000003</v>
      </c>
      <c r="I144" s="971">
        <f>[3]淋菌!I86</f>
        <v>0.75</v>
      </c>
      <c r="J144" s="971">
        <f>[3]淋菌!J86</f>
        <v>0.57999999999999996</v>
      </c>
      <c r="K144" s="971">
        <f>[3]淋菌!K86</f>
        <v>0.36000000000000004</v>
      </c>
      <c r="L144" s="971">
        <f>[3]淋菌!L86</f>
        <v>0.32</v>
      </c>
      <c r="M144" s="971">
        <f>[3]淋菌!M86</f>
        <v>0.27</v>
      </c>
      <c r="N144" s="971">
        <f>[3]淋菌!N86</f>
        <v>0.18000000000000002</v>
      </c>
      <c r="O144" s="971">
        <f>[3]淋菌!O86</f>
        <v>0.16</v>
      </c>
      <c r="P144" s="971">
        <f>[3]淋菌!P86</f>
        <v>0.1</v>
      </c>
      <c r="Q144" s="971">
        <f>[3]淋菌!Q86</f>
        <v>0.05</v>
      </c>
      <c r="R144" s="971">
        <f>[3]淋菌!R86</f>
        <v>0.02</v>
      </c>
      <c r="S144" s="971">
        <f>[3]淋菌!S86</f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0.10869565217391307</v>
      </c>
      <c r="I145" s="603">
        <f>I144/C144</f>
        <v>0.23291925465838512</v>
      </c>
      <c r="J145" s="603">
        <f>J144/C144</f>
        <v>0.18012422360248448</v>
      </c>
      <c r="K145" s="603">
        <f>K144/C144</f>
        <v>0.11180124223602486</v>
      </c>
      <c r="L145" s="603">
        <f>L144/C144</f>
        <v>9.9378881987577647E-2</v>
      </c>
      <c r="M145" s="603">
        <f>M144/C144</f>
        <v>8.3850931677018639E-2</v>
      </c>
      <c r="N145" s="603">
        <f>N144/C144</f>
        <v>5.5900621118012431E-2</v>
      </c>
      <c r="O145" s="603">
        <f>O144/C144</f>
        <v>4.9689440993788823E-2</v>
      </c>
      <c r="P145" s="603">
        <f>P144/C144</f>
        <v>3.1055900621118016E-2</v>
      </c>
      <c r="Q145" s="603">
        <f>Q144/C144</f>
        <v>1.5527950310559008E-2</v>
      </c>
      <c r="R145" s="603">
        <f>R144/C144</f>
        <v>6.2111801242236029E-3</v>
      </c>
      <c r="S145" s="604">
        <f>S144/C144</f>
        <v>3.1055900621118015E-3</v>
      </c>
    </row>
    <row r="147" spans="2:23" ht="19.5" thickBot="1" x14ac:dyDescent="0.2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75">
        <f>SUM(D149:S149)</f>
        <v>562</v>
      </c>
      <c r="D149" s="875">
        <f>[3]淋菌!D4</f>
        <v>0</v>
      </c>
      <c r="E149" s="875">
        <f>[3]淋菌!E4</f>
        <v>0</v>
      </c>
      <c r="F149" s="875">
        <f>[3]淋菌!F4</f>
        <v>0</v>
      </c>
      <c r="G149" s="875">
        <f>[3]淋菌!G4</f>
        <v>0</v>
      </c>
      <c r="H149" s="875">
        <f>[3]淋菌!H4</f>
        <v>39</v>
      </c>
      <c r="I149" s="875">
        <f>[3]淋菌!I4</f>
        <v>139</v>
      </c>
      <c r="J149" s="875">
        <f>[3]淋菌!J4</f>
        <v>98</v>
      </c>
      <c r="K149" s="875">
        <f>[3]淋菌!K4</f>
        <v>75</v>
      </c>
      <c r="L149" s="875">
        <f>[3]淋菌!L4</f>
        <v>67</v>
      </c>
      <c r="M149" s="875">
        <f>[3]淋菌!M4</f>
        <v>48</v>
      </c>
      <c r="N149" s="875">
        <f>[3]淋菌!N4</f>
        <v>37</v>
      </c>
      <c r="O149" s="875">
        <f>[3]淋菌!O4</f>
        <v>29</v>
      </c>
      <c r="P149" s="875">
        <f>[3]淋菌!P4</f>
        <v>10</v>
      </c>
      <c r="Q149" s="875">
        <f>[3]淋菌!Q4</f>
        <v>9</v>
      </c>
      <c r="R149" s="875">
        <f>[3]淋菌!R4</f>
        <v>7</v>
      </c>
      <c r="S149" s="875">
        <f>[3]淋菌!S4</f>
        <v>4</v>
      </c>
      <c r="V149">
        <f>'保健所別（令和8年）'!$D$145</f>
        <v>562</v>
      </c>
      <c r="W149">
        <f>C149-V149</f>
        <v>0</v>
      </c>
    </row>
    <row r="150" spans="2:23" ht="14.25" x14ac:dyDescent="0.15">
      <c r="B150" s="545" t="s">
        <v>83</v>
      </c>
      <c r="C150" s="875">
        <f t="shared" ref="C150:C160" si="47">SUM(D150:S150)</f>
        <v>418</v>
      </c>
      <c r="D150" s="875">
        <f>[3]淋菌!D5</f>
        <v>0</v>
      </c>
      <c r="E150" s="875">
        <f>[3]淋菌!E5</f>
        <v>0</v>
      </c>
      <c r="F150" s="875">
        <f>[3]淋菌!F5</f>
        <v>0</v>
      </c>
      <c r="G150" s="875">
        <f>[3]淋菌!G5</f>
        <v>0</v>
      </c>
      <c r="H150" s="875">
        <f>[3]淋菌!H5</f>
        <v>35</v>
      </c>
      <c r="I150" s="875">
        <f>[3]淋菌!I5</f>
        <v>83</v>
      </c>
      <c r="J150" s="875">
        <f>[3]淋菌!J5</f>
        <v>84</v>
      </c>
      <c r="K150" s="875">
        <f>[3]淋菌!K5</f>
        <v>55</v>
      </c>
      <c r="L150" s="875">
        <f>[3]淋菌!L5</f>
        <v>45</v>
      </c>
      <c r="M150" s="875">
        <f>[3]淋菌!M5</f>
        <v>42</v>
      </c>
      <c r="N150" s="875">
        <f>[3]淋菌!N5</f>
        <v>23</v>
      </c>
      <c r="O150" s="875">
        <f>[3]淋菌!O5</f>
        <v>15</v>
      </c>
      <c r="P150" s="875">
        <f>[3]淋菌!P5</f>
        <v>20</v>
      </c>
      <c r="Q150" s="875">
        <f>[3]淋菌!Q5</f>
        <v>10</v>
      </c>
      <c r="R150" s="875">
        <f>[3]淋菌!R5</f>
        <v>4</v>
      </c>
      <c r="S150" s="875">
        <f>[3]淋菌!S5</f>
        <v>2</v>
      </c>
      <c r="V150">
        <f>'保健所別（令和8年）'!$E$145</f>
        <v>418</v>
      </c>
      <c r="W150">
        <f t="shared" ref="W150:W160" si="48">C150-V150</f>
        <v>0</v>
      </c>
    </row>
    <row r="151" spans="2:23" ht="14.25" x14ac:dyDescent="0.15">
      <c r="B151" s="546" t="s">
        <v>84</v>
      </c>
      <c r="C151" s="875">
        <f t="shared" si="47"/>
        <v>473</v>
      </c>
      <c r="D151" s="875">
        <f>[3]淋菌!D6</f>
        <v>0</v>
      </c>
      <c r="E151" s="875">
        <f>[3]淋菌!E6</f>
        <v>0</v>
      </c>
      <c r="F151" s="875">
        <f>[3]淋菌!F6</f>
        <v>0</v>
      </c>
      <c r="G151" s="875">
        <f>[3]淋菌!G6</f>
        <v>0</v>
      </c>
      <c r="H151" s="875">
        <f>[3]淋菌!H6</f>
        <v>44</v>
      </c>
      <c r="I151" s="875">
        <f>[3]淋菌!I6</f>
        <v>100</v>
      </c>
      <c r="J151" s="875">
        <f>[3]淋菌!J6</f>
        <v>78</v>
      </c>
      <c r="K151" s="875">
        <f>[3]淋菌!K6</f>
        <v>49</v>
      </c>
      <c r="L151" s="875">
        <f>[3]淋菌!L6</f>
        <v>53</v>
      </c>
      <c r="M151" s="875">
        <f>[3]淋菌!M6</f>
        <v>53</v>
      </c>
      <c r="N151" s="875">
        <f>[3]淋菌!N6</f>
        <v>33</v>
      </c>
      <c r="O151" s="875">
        <f>[3]淋菌!O6</f>
        <v>24</v>
      </c>
      <c r="P151" s="875">
        <f>[3]淋菌!P6</f>
        <v>21</v>
      </c>
      <c r="Q151" s="875">
        <f>[3]淋菌!Q6</f>
        <v>9</v>
      </c>
      <c r="R151" s="875">
        <f>[3]淋菌!R6</f>
        <v>4</v>
      </c>
      <c r="S151" s="875">
        <f>[3]淋菌!S6</f>
        <v>5</v>
      </c>
      <c r="V151">
        <f>'保健所別（令和8年）'!$F$145</f>
        <v>473</v>
      </c>
      <c r="W151">
        <f t="shared" si="48"/>
        <v>0</v>
      </c>
    </row>
    <row r="152" spans="2:23" ht="14.25" x14ac:dyDescent="0.15">
      <c r="B152" s="547" t="s">
        <v>85</v>
      </c>
      <c r="C152" s="875">
        <f t="shared" si="47"/>
        <v>445</v>
      </c>
      <c r="D152" s="875">
        <f>[3]淋菌!D7</f>
        <v>0</v>
      </c>
      <c r="E152" s="875">
        <f>[3]淋菌!E7</f>
        <v>0</v>
      </c>
      <c r="F152" s="875">
        <f>[3]淋菌!F7</f>
        <v>0</v>
      </c>
      <c r="G152" s="875">
        <f>[3]淋菌!G7</f>
        <v>0</v>
      </c>
      <c r="H152" s="875">
        <f>[3]淋菌!H7</f>
        <v>35</v>
      </c>
      <c r="I152" s="875">
        <f>[3]淋菌!I7</f>
        <v>94</v>
      </c>
      <c r="J152" s="875">
        <f>[3]淋菌!J7</f>
        <v>83</v>
      </c>
      <c r="K152" s="875">
        <f>[3]淋菌!K7</f>
        <v>52</v>
      </c>
      <c r="L152" s="875">
        <f>[3]淋菌!L7</f>
        <v>44</v>
      </c>
      <c r="M152" s="875">
        <f>[3]淋菌!M7</f>
        <v>48</v>
      </c>
      <c r="N152" s="875">
        <f>[3]淋菌!N7</f>
        <v>36</v>
      </c>
      <c r="O152" s="875">
        <f>[3]淋菌!O7</f>
        <v>27</v>
      </c>
      <c r="P152" s="875">
        <f>[3]淋菌!P7</f>
        <v>15</v>
      </c>
      <c r="Q152" s="875">
        <f>[3]淋菌!Q7</f>
        <v>6</v>
      </c>
      <c r="R152" s="875">
        <f>[3]淋菌!R7</f>
        <v>3</v>
      </c>
      <c r="S152" s="875">
        <f>[3]淋菌!S7</f>
        <v>2</v>
      </c>
      <c r="V152">
        <f>'保健所別（令和8年）'!$G$145</f>
        <v>445</v>
      </c>
      <c r="W152">
        <f t="shared" si="48"/>
        <v>0</v>
      </c>
    </row>
    <row r="153" spans="2:23" ht="14.25" x14ac:dyDescent="0.15">
      <c r="B153" s="545" t="s">
        <v>86</v>
      </c>
      <c r="C153" s="875">
        <f t="shared" si="47"/>
        <v>430</v>
      </c>
      <c r="D153" s="875">
        <f>[3]淋菌!D8</f>
        <v>0</v>
      </c>
      <c r="E153" s="875">
        <f>[3]淋菌!E8</f>
        <v>0</v>
      </c>
      <c r="F153" s="875">
        <f>[3]淋菌!F8</f>
        <v>0</v>
      </c>
      <c r="G153" s="875">
        <f>[3]淋菌!G8</f>
        <v>1</v>
      </c>
      <c r="H153" s="875">
        <f>[3]淋菌!H8</f>
        <v>36</v>
      </c>
      <c r="I153" s="875">
        <f>[3]淋菌!I8</f>
        <v>82</v>
      </c>
      <c r="J153" s="875">
        <f>[3]淋菌!J8</f>
        <v>84</v>
      </c>
      <c r="K153" s="875">
        <f>[3]淋菌!K8</f>
        <v>49</v>
      </c>
      <c r="L153" s="875">
        <f>[3]淋菌!L8</f>
        <v>46</v>
      </c>
      <c r="M153" s="875">
        <f>[3]淋菌!M8</f>
        <v>43</v>
      </c>
      <c r="N153" s="875">
        <f>[3]淋菌!N8</f>
        <v>25</v>
      </c>
      <c r="O153" s="875">
        <f>[3]淋菌!O8</f>
        <v>30</v>
      </c>
      <c r="P153" s="875">
        <f>[3]淋菌!P8</f>
        <v>15</v>
      </c>
      <c r="Q153" s="875">
        <f>[3]淋菌!Q8</f>
        <v>13</v>
      </c>
      <c r="R153" s="875">
        <f>[3]淋菌!R8</f>
        <v>3</v>
      </c>
      <c r="S153" s="875">
        <f>[3]淋菌!S8</f>
        <v>3</v>
      </c>
      <c r="V153">
        <f>'保健所別（令和8年）'!$H$145</f>
        <v>430</v>
      </c>
      <c r="W153">
        <f t="shared" si="48"/>
        <v>0</v>
      </c>
    </row>
    <row r="154" spans="2:23" ht="14.25" x14ac:dyDescent="0.15">
      <c r="B154" s="547" t="s">
        <v>87</v>
      </c>
      <c r="C154" s="875">
        <f t="shared" si="47"/>
        <v>0</v>
      </c>
      <c r="D154" s="875">
        <f>[3]淋菌!D9</f>
        <v>0</v>
      </c>
      <c r="E154" s="875">
        <f>[3]淋菌!E9</f>
        <v>0</v>
      </c>
      <c r="F154" s="875">
        <f>[3]淋菌!F9</f>
        <v>0</v>
      </c>
      <c r="G154" s="875">
        <f>[3]淋菌!G9</f>
        <v>0</v>
      </c>
      <c r="H154" s="875">
        <f>[3]淋菌!H9</f>
        <v>0</v>
      </c>
      <c r="I154" s="875">
        <f>[3]淋菌!I9</f>
        <v>0</v>
      </c>
      <c r="J154" s="875">
        <f>[3]淋菌!J9</f>
        <v>0</v>
      </c>
      <c r="K154" s="875">
        <f>[3]淋菌!K9</f>
        <v>0</v>
      </c>
      <c r="L154" s="875">
        <f>[3]淋菌!L9</f>
        <v>0</v>
      </c>
      <c r="M154" s="875">
        <f>[3]淋菌!M9</f>
        <v>0</v>
      </c>
      <c r="N154" s="875">
        <f>[3]淋菌!N9</f>
        <v>0</v>
      </c>
      <c r="O154" s="875">
        <f>[3]淋菌!O9</f>
        <v>0</v>
      </c>
      <c r="P154" s="875">
        <f>[3]淋菌!P9</f>
        <v>0</v>
      </c>
      <c r="Q154" s="875">
        <f>[3]淋菌!Q9</f>
        <v>0</v>
      </c>
      <c r="R154" s="875">
        <f>[3]淋菌!R9</f>
        <v>0</v>
      </c>
      <c r="S154" s="875">
        <f>[3]淋菌!S9</f>
        <v>0</v>
      </c>
      <c r="V154">
        <f>'保健所別（令和8年）'!$I$145</f>
        <v>0</v>
      </c>
      <c r="W154">
        <f t="shared" si="48"/>
        <v>0</v>
      </c>
    </row>
    <row r="155" spans="2:23" ht="14.25" x14ac:dyDescent="0.15">
      <c r="B155" s="545" t="s">
        <v>88</v>
      </c>
      <c r="C155" s="875">
        <f t="shared" si="47"/>
        <v>0</v>
      </c>
      <c r="D155" s="875">
        <f>[3]淋菌!D10</f>
        <v>0</v>
      </c>
      <c r="E155" s="875">
        <f>[3]淋菌!E10</f>
        <v>0</v>
      </c>
      <c r="F155" s="875">
        <f>[3]淋菌!F10</f>
        <v>0</v>
      </c>
      <c r="G155" s="875">
        <f>[3]淋菌!G10</f>
        <v>0</v>
      </c>
      <c r="H155" s="875">
        <f>[3]淋菌!H10</f>
        <v>0</v>
      </c>
      <c r="I155" s="875">
        <f>[3]淋菌!I10</f>
        <v>0</v>
      </c>
      <c r="J155" s="875">
        <f>[3]淋菌!J10</f>
        <v>0</v>
      </c>
      <c r="K155" s="875">
        <f>[3]淋菌!K10</f>
        <v>0</v>
      </c>
      <c r="L155" s="875">
        <f>[3]淋菌!L10</f>
        <v>0</v>
      </c>
      <c r="M155" s="875">
        <f>[3]淋菌!M10</f>
        <v>0</v>
      </c>
      <c r="N155" s="875">
        <f>[3]淋菌!N10</f>
        <v>0</v>
      </c>
      <c r="O155" s="875">
        <f>[3]淋菌!O10</f>
        <v>0</v>
      </c>
      <c r="P155" s="875">
        <f>[3]淋菌!P10</f>
        <v>0</v>
      </c>
      <c r="Q155" s="875">
        <f>[3]淋菌!Q10</f>
        <v>0</v>
      </c>
      <c r="R155" s="875">
        <f>[3]淋菌!R10</f>
        <v>0</v>
      </c>
      <c r="S155" s="875">
        <f>[3]淋菌!S10</f>
        <v>0</v>
      </c>
      <c r="V155">
        <f>'保健所別（令和8年）'!$J$145</f>
        <v>0</v>
      </c>
      <c r="W155">
        <f t="shared" si="48"/>
        <v>0</v>
      </c>
    </row>
    <row r="156" spans="2:23" ht="14.25" x14ac:dyDescent="0.15">
      <c r="B156" s="547" t="s">
        <v>89</v>
      </c>
      <c r="C156" s="875">
        <f t="shared" si="47"/>
        <v>0</v>
      </c>
      <c r="D156" s="875">
        <f>[3]淋菌!D11</f>
        <v>0</v>
      </c>
      <c r="E156" s="875">
        <f>[3]淋菌!E11</f>
        <v>0</v>
      </c>
      <c r="F156" s="875">
        <f>[3]淋菌!F11</f>
        <v>0</v>
      </c>
      <c r="G156" s="875">
        <f>[3]淋菌!G11</f>
        <v>0</v>
      </c>
      <c r="H156" s="875">
        <f>[3]淋菌!H11</f>
        <v>0</v>
      </c>
      <c r="I156" s="875">
        <f>[3]淋菌!I11</f>
        <v>0</v>
      </c>
      <c r="J156" s="875">
        <f>[3]淋菌!J11</f>
        <v>0</v>
      </c>
      <c r="K156" s="875">
        <f>[3]淋菌!K11</f>
        <v>0</v>
      </c>
      <c r="L156" s="875">
        <f>[3]淋菌!L11</f>
        <v>0</v>
      </c>
      <c r="M156" s="875">
        <f>[3]淋菌!M11</f>
        <v>0</v>
      </c>
      <c r="N156" s="875">
        <f>[3]淋菌!N11</f>
        <v>0</v>
      </c>
      <c r="O156" s="875">
        <f>[3]淋菌!O11</f>
        <v>0</v>
      </c>
      <c r="P156" s="875">
        <f>[3]淋菌!P11</f>
        <v>0</v>
      </c>
      <c r="Q156" s="875">
        <f>[3]淋菌!Q11</f>
        <v>0</v>
      </c>
      <c r="R156" s="875">
        <f>[3]淋菌!R11</f>
        <v>0</v>
      </c>
      <c r="S156" s="875">
        <f>[3]淋菌!S11</f>
        <v>0</v>
      </c>
      <c r="V156">
        <f>'保健所別（令和8年）'!$K$145</f>
        <v>0</v>
      </c>
      <c r="W156">
        <f t="shared" si="48"/>
        <v>0</v>
      </c>
    </row>
    <row r="157" spans="2:23" ht="14.25" x14ac:dyDescent="0.15">
      <c r="B157" s="545" t="s">
        <v>90</v>
      </c>
      <c r="C157" s="875">
        <f t="shared" si="47"/>
        <v>0</v>
      </c>
      <c r="D157" s="875">
        <f>[3]淋菌!D12</f>
        <v>0</v>
      </c>
      <c r="E157" s="875">
        <f>[3]淋菌!E12</f>
        <v>0</v>
      </c>
      <c r="F157" s="875">
        <f>[3]淋菌!F12</f>
        <v>0</v>
      </c>
      <c r="G157" s="875">
        <f>[3]淋菌!G12</f>
        <v>0</v>
      </c>
      <c r="H157" s="875">
        <f>[3]淋菌!H12</f>
        <v>0</v>
      </c>
      <c r="I157" s="875">
        <f>[3]淋菌!I12</f>
        <v>0</v>
      </c>
      <c r="J157" s="875">
        <f>[3]淋菌!J12</f>
        <v>0</v>
      </c>
      <c r="K157" s="875">
        <f>[3]淋菌!K12</f>
        <v>0</v>
      </c>
      <c r="L157" s="875">
        <f>[3]淋菌!L12</f>
        <v>0</v>
      </c>
      <c r="M157" s="875">
        <f>[3]淋菌!M12</f>
        <v>0</v>
      </c>
      <c r="N157" s="875">
        <f>[3]淋菌!N12</f>
        <v>0</v>
      </c>
      <c r="O157" s="875">
        <f>[3]淋菌!O12</f>
        <v>0</v>
      </c>
      <c r="P157" s="875">
        <f>[3]淋菌!P12</f>
        <v>0</v>
      </c>
      <c r="Q157" s="875">
        <f>[3]淋菌!Q12</f>
        <v>0</v>
      </c>
      <c r="R157" s="875">
        <f>[3]淋菌!R12</f>
        <v>0</v>
      </c>
      <c r="S157" s="875">
        <f>[3]淋菌!S12</f>
        <v>0</v>
      </c>
      <c r="V157">
        <f>'保健所別（令和8年）'!$L$145</f>
        <v>0</v>
      </c>
      <c r="W157">
        <f t="shared" si="48"/>
        <v>0</v>
      </c>
    </row>
    <row r="158" spans="2:23" ht="14.25" x14ac:dyDescent="0.15">
      <c r="B158" s="547" t="s">
        <v>91</v>
      </c>
      <c r="C158" s="875">
        <f t="shared" si="47"/>
        <v>0</v>
      </c>
      <c r="D158" s="875">
        <f>[3]淋菌!D13</f>
        <v>0</v>
      </c>
      <c r="E158" s="875">
        <f>[3]淋菌!E13</f>
        <v>0</v>
      </c>
      <c r="F158" s="875">
        <f>[3]淋菌!F13</f>
        <v>0</v>
      </c>
      <c r="G158" s="875">
        <f>[3]淋菌!G13</f>
        <v>0</v>
      </c>
      <c r="H158" s="875">
        <f>[3]淋菌!H13</f>
        <v>0</v>
      </c>
      <c r="I158" s="875">
        <f>[3]淋菌!I13</f>
        <v>0</v>
      </c>
      <c r="J158" s="875">
        <f>[3]淋菌!J13</f>
        <v>0</v>
      </c>
      <c r="K158" s="875">
        <f>[3]淋菌!K13</f>
        <v>0</v>
      </c>
      <c r="L158" s="875">
        <f>[3]淋菌!L13</f>
        <v>0</v>
      </c>
      <c r="M158" s="875">
        <f>[3]淋菌!M13</f>
        <v>0</v>
      </c>
      <c r="N158" s="875">
        <f>[3]淋菌!N13</f>
        <v>0</v>
      </c>
      <c r="O158" s="875">
        <f>[3]淋菌!O13</f>
        <v>0</v>
      </c>
      <c r="P158" s="875">
        <f>[3]淋菌!P13</f>
        <v>0</v>
      </c>
      <c r="Q158" s="875">
        <f>[3]淋菌!Q13</f>
        <v>0</v>
      </c>
      <c r="R158" s="875">
        <f>[3]淋菌!R13</f>
        <v>0</v>
      </c>
      <c r="S158" s="875">
        <f>[3]淋菌!S13</f>
        <v>0</v>
      </c>
      <c r="V158">
        <f>'保健所別（令和8年）'!$M$145</f>
        <v>0</v>
      </c>
      <c r="W158">
        <f t="shared" si="48"/>
        <v>0</v>
      </c>
    </row>
    <row r="159" spans="2:23" ht="14.25" x14ac:dyDescent="0.15">
      <c r="B159" s="545" t="s">
        <v>92</v>
      </c>
      <c r="C159" s="875">
        <f t="shared" si="47"/>
        <v>0</v>
      </c>
      <c r="D159" s="875">
        <f>[3]淋菌!D14</f>
        <v>0</v>
      </c>
      <c r="E159" s="875">
        <f>[3]淋菌!E14</f>
        <v>0</v>
      </c>
      <c r="F159" s="875">
        <f>[3]淋菌!F14</f>
        <v>0</v>
      </c>
      <c r="G159" s="875">
        <f>[3]淋菌!G14</f>
        <v>0</v>
      </c>
      <c r="H159" s="875">
        <f>[3]淋菌!H14</f>
        <v>0</v>
      </c>
      <c r="I159" s="875">
        <f>[3]淋菌!I14</f>
        <v>0</v>
      </c>
      <c r="J159" s="875">
        <f>[3]淋菌!J14</f>
        <v>0</v>
      </c>
      <c r="K159" s="875">
        <f>[3]淋菌!K14</f>
        <v>0</v>
      </c>
      <c r="L159" s="875">
        <f>[3]淋菌!L14</f>
        <v>0</v>
      </c>
      <c r="M159" s="875">
        <f>[3]淋菌!M14</f>
        <v>0</v>
      </c>
      <c r="N159" s="875">
        <f>[3]淋菌!N14</f>
        <v>0</v>
      </c>
      <c r="O159" s="875">
        <f>[3]淋菌!O14</f>
        <v>0</v>
      </c>
      <c r="P159" s="875">
        <f>[3]淋菌!P14</f>
        <v>0</v>
      </c>
      <c r="Q159" s="875">
        <f>[3]淋菌!Q14</f>
        <v>0</v>
      </c>
      <c r="R159" s="875">
        <f>[3]淋菌!R14</f>
        <v>0</v>
      </c>
      <c r="S159" s="875">
        <f>[3]淋菌!S14</f>
        <v>0</v>
      </c>
      <c r="V159">
        <f>'保健所別（令和8年）'!$N$145</f>
        <v>0</v>
      </c>
      <c r="W159">
        <f t="shared" si="48"/>
        <v>0</v>
      </c>
    </row>
    <row r="160" spans="2:23" ht="15" thickBot="1" x14ac:dyDescent="0.2">
      <c r="B160" s="785" t="s">
        <v>93</v>
      </c>
      <c r="C160" s="875">
        <f t="shared" si="47"/>
        <v>0</v>
      </c>
      <c r="D160" s="875">
        <f>[3]淋菌!D15</f>
        <v>0</v>
      </c>
      <c r="E160" s="875">
        <f>[3]淋菌!E15</f>
        <v>0</v>
      </c>
      <c r="F160" s="875">
        <f>[3]淋菌!F15</f>
        <v>0</v>
      </c>
      <c r="G160" s="875">
        <f>[3]淋菌!G15</f>
        <v>0</v>
      </c>
      <c r="H160" s="875">
        <f>[3]淋菌!H15</f>
        <v>0</v>
      </c>
      <c r="I160" s="875">
        <f>[3]淋菌!I15</f>
        <v>0</v>
      </c>
      <c r="J160" s="875">
        <f>[3]淋菌!J15</f>
        <v>0</v>
      </c>
      <c r="K160" s="875">
        <f>[3]淋菌!K15</f>
        <v>0</v>
      </c>
      <c r="L160" s="875">
        <f>[3]淋菌!L15</f>
        <v>0</v>
      </c>
      <c r="M160" s="875">
        <f>[3]淋菌!M15</f>
        <v>0</v>
      </c>
      <c r="N160" s="875">
        <f>[3]淋菌!N15</f>
        <v>0</v>
      </c>
      <c r="O160" s="875">
        <f>[3]淋菌!O15</f>
        <v>0</v>
      </c>
      <c r="P160" s="875">
        <f>[3]淋菌!P15</f>
        <v>0</v>
      </c>
      <c r="Q160" s="875">
        <f>[3]淋菌!Q15</f>
        <v>0</v>
      </c>
      <c r="R160" s="875">
        <f>[3]淋菌!R15</f>
        <v>0</v>
      </c>
      <c r="S160" s="875">
        <f>[3]淋菌!S15</f>
        <v>0</v>
      </c>
      <c r="V160">
        <f>'保健所別（令和8年）'!$O$145</f>
        <v>0</v>
      </c>
      <c r="W160">
        <f t="shared" si="48"/>
        <v>0</v>
      </c>
    </row>
    <row r="161" spans="2:24" ht="15" thickBot="1" x14ac:dyDescent="0.2">
      <c r="B161" s="723" t="s">
        <v>39</v>
      </c>
      <c r="C161" s="724">
        <f t="shared" ref="C161:S161" si="49">SUM(C149:C160)</f>
        <v>2328</v>
      </c>
      <c r="D161" s="717">
        <f t="shared" si="49"/>
        <v>0</v>
      </c>
      <c r="E161" s="717">
        <f t="shared" si="49"/>
        <v>0</v>
      </c>
      <c r="F161" s="717">
        <f t="shared" si="49"/>
        <v>0</v>
      </c>
      <c r="G161" s="717">
        <f t="shared" si="49"/>
        <v>1</v>
      </c>
      <c r="H161" s="717">
        <f t="shared" si="49"/>
        <v>189</v>
      </c>
      <c r="I161" s="717">
        <f t="shared" si="49"/>
        <v>498</v>
      </c>
      <c r="J161" s="717">
        <f t="shared" si="49"/>
        <v>427</v>
      </c>
      <c r="K161" s="717">
        <f t="shared" si="49"/>
        <v>280</v>
      </c>
      <c r="L161" s="717">
        <f t="shared" si="49"/>
        <v>255</v>
      </c>
      <c r="M161" s="717">
        <f t="shared" si="49"/>
        <v>234</v>
      </c>
      <c r="N161" s="717">
        <f t="shared" si="49"/>
        <v>154</v>
      </c>
      <c r="O161" s="717">
        <f t="shared" si="49"/>
        <v>125</v>
      </c>
      <c r="P161" s="717">
        <f t="shared" si="49"/>
        <v>81</v>
      </c>
      <c r="Q161" s="717">
        <f t="shared" si="49"/>
        <v>47</v>
      </c>
      <c r="R161" s="717">
        <f t="shared" si="49"/>
        <v>21</v>
      </c>
      <c r="S161" s="718">
        <f t="shared" si="49"/>
        <v>16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4.2955326460481099E-4</v>
      </c>
      <c r="H162" s="549">
        <f>H161/C161</f>
        <v>8.1185567010309281E-2</v>
      </c>
      <c r="I162" s="549">
        <f>I161/C161</f>
        <v>0.21391752577319587</v>
      </c>
      <c r="J162" s="549">
        <f>J161/C161</f>
        <v>0.18341924398625428</v>
      </c>
      <c r="K162" s="549">
        <f>K161/C161</f>
        <v>0.12027491408934708</v>
      </c>
      <c r="L162" s="549">
        <f>L161/C161</f>
        <v>0.1095360824742268</v>
      </c>
      <c r="M162" s="549">
        <f>M161/C161</f>
        <v>0.10051546391752578</v>
      </c>
      <c r="N162" s="549">
        <f>N161/C161</f>
        <v>6.6151202749140894E-2</v>
      </c>
      <c r="O162" s="549">
        <f>O161/C161</f>
        <v>5.3694158075601371E-2</v>
      </c>
      <c r="P162" s="549">
        <f>P161/C161</f>
        <v>3.4793814432989692E-2</v>
      </c>
      <c r="Q162" s="549">
        <f>Q161/C161</f>
        <v>2.0189003436426118E-2</v>
      </c>
      <c r="R162" s="549">
        <f>R161/C161</f>
        <v>9.0206185567010301E-3</v>
      </c>
      <c r="S162" s="719">
        <f>S161/C161</f>
        <v>6.8728522336769758E-3</v>
      </c>
    </row>
    <row r="164" spans="2:24" ht="19.5" thickBot="1" x14ac:dyDescent="0.2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1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85">
        <f>[3]淋菌!C40</f>
        <v>0.57999999999999996</v>
      </c>
      <c r="D166" s="885">
        <f>[3]淋菌!D40</f>
        <v>0</v>
      </c>
      <c r="E166" s="885">
        <f>[3]淋菌!E40</f>
        <v>0</v>
      </c>
      <c r="F166" s="885">
        <f>[3]淋菌!F40</f>
        <v>0</v>
      </c>
      <c r="G166" s="885">
        <f>[3]淋菌!G40</f>
        <v>0</v>
      </c>
      <c r="H166" s="885">
        <f>[3]淋菌!H40</f>
        <v>0.04</v>
      </c>
      <c r="I166" s="885">
        <f>[3]淋菌!I40</f>
        <v>0.14000000000000001</v>
      </c>
      <c r="J166" s="885">
        <f>[3]淋菌!J40</f>
        <v>0.1</v>
      </c>
      <c r="K166" s="885">
        <f>[3]淋菌!K40</f>
        <v>0.08</v>
      </c>
      <c r="L166" s="885">
        <f>[3]淋菌!L40</f>
        <v>7.0000000000000007E-2</v>
      </c>
      <c r="M166" s="885">
        <f>[3]淋菌!M40</f>
        <v>0.05</v>
      </c>
      <c r="N166" s="885">
        <f>[3]淋菌!N40</f>
        <v>0.04</v>
      </c>
      <c r="O166" s="885">
        <f>[3]淋菌!O40</f>
        <v>0.03</v>
      </c>
      <c r="P166" s="885">
        <f>[3]淋菌!P40</f>
        <v>0.01</v>
      </c>
      <c r="Q166" s="885">
        <f>[3]淋菌!Q40</f>
        <v>0.01</v>
      </c>
      <c r="R166" s="885">
        <f>[3]淋菌!R40</f>
        <v>0.01</v>
      </c>
      <c r="S166" s="885">
        <f>[3]淋菌!S40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.25" x14ac:dyDescent="0.15">
      <c r="B167" s="545" t="s">
        <v>83</v>
      </c>
      <c r="C167" s="885">
        <f>[3]淋菌!C41</f>
        <v>0.43</v>
      </c>
      <c r="D167" s="885">
        <f>[3]淋菌!D41</f>
        <v>0</v>
      </c>
      <c r="E167" s="885">
        <f>[3]淋菌!E41</f>
        <v>0</v>
      </c>
      <c r="F167" s="885">
        <f>[3]淋菌!F41</f>
        <v>0</v>
      </c>
      <c r="G167" s="885">
        <f>[3]淋菌!G41</f>
        <v>0</v>
      </c>
      <c r="H167" s="885">
        <f>[3]淋菌!H41</f>
        <v>0.04</v>
      </c>
      <c r="I167" s="885">
        <f>[3]淋菌!I41</f>
        <v>0.08</v>
      </c>
      <c r="J167" s="885">
        <f>[3]淋菌!J41</f>
        <v>0.09</v>
      </c>
      <c r="K167" s="885">
        <f>[3]淋菌!K41</f>
        <v>0.06</v>
      </c>
      <c r="L167" s="885">
        <f>[3]淋菌!L41</f>
        <v>0.05</v>
      </c>
      <c r="M167" s="885">
        <f>[3]淋菌!M41</f>
        <v>0.04</v>
      </c>
      <c r="N167" s="885">
        <f>[3]淋菌!N41</f>
        <v>0.02</v>
      </c>
      <c r="O167" s="885">
        <f>[3]淋菌!O41</f>
        <v>0.02</v>
      </c>
      <c r="P167" s="885">
        <f>[3]淋菌!P41</f>
        <v>0.02</v>
      </c>
      <c r="Q167" s="885">
        <f>[3]淋菌!Q41</f>
        <v>0.01</v>
      </c>
      <c r="R167" s="885">
        <f>[3]淋菌!R41</f>
        <v>0</v>
      </c>
      <c r="S167" s="885">
        <f>[3]淋菌!S41</f>
        <v>0</v>
      </c>
      <c r="V167" s="710"/>
      <c r="W167">
        <v>0.43</v>
      </c>
      <c r="X167" s="712">
        <f t="shared" ref="X167:X177" si="50">C167-W167</f>
        <v>0</v>
      </c>
    </row>
    <row r="168" spans="2:24" ht="14.25" x14ac:dyDescent="0.15">
      <c r="B168" s="546" t="s">
        <v>84</v>
      </c>
      <c r="C168" s="885">
        <f>[3]淋菌!C42</f>
        <v>0.49</v>
      </c>
      <c r="D168" s="885">
        <f>[3]淋菌!D42</f>
        <v>0</v>
      </c>
      <c r="E168" s="885">
        <f>[3]淋菌!E42</f>
        <v>0</v>
      </c>
      <c r="F168" s="885">
        <f>[3]淋菌!F42</f>
        <v>0</v>
      </c>
      <c r="G168" s="885">
        <f>[3]淋菌!G42</f>
        <v>0</v>
      </c>
      <c r="H168" s="885">
        <f>[3]淋菌!H42</f>
        <v>0.05</v>
      </c>
      <c r="I168" s="885">
        <f>[3]淋菌!I42</f>
        <v>0.1</v>
      </c>
      <c r="J168" s="885">
        <f>[3]淋菌!J42</f>
        <v>0.08</v>
      </c>
      <c r="K168" s="885">
        <f>[3]淋菌!K42</f>
        <v>0.05</v>
      </c>
      <c r="L168" s="885">
        <f>[3]淋菌!L42</f>
        <v>0.05</v>
      </c>
      <c r="M168" s="885">
        <f>[3]淋菌!M42</f>
        <v>0.05</v>
      </c>
      <c r="N168" s="885">
        <f>[3]淋菌!N42</f>
        <v>0.03</v>
      </c>
      <c r="O168" s="885">
        <f>[3]淋菌!O42</f>
        <v>0.02</v>
      </c>
      <c r="P168" s="885">
        <f>[3]淋菌!P42</f>
        <v>0.02</v>
      </c>
      <c r="Q168" s="885">
        <f>[3]淋菌!Q42</f>
        <v>0.01</v>
      </c>
      <c r="R168" s="885">
        <f>[3]淋菌!R42</f>
        <v>0</v>
      </c>
      <c r="S168" s="885">
        <f>[3]淋菌!S42</f>
        <v>0.01</v>
      </c>
      <c r="V168" s="710"/>
      <c r="W168">
        <v>0.49</v>
      </c>
      <c r="X168" s="712">
        <f t="shared" si="50"/>
        <v>0</v>
      </c>
    </row>
    <row r="169" spans="2:24" ht="14.25" x14ac:dyDescent="0.15">
      <c r="B169" s="547" t="s">
        <v>85</v>
      </c>
      <c r="C169" s="885">
        <f>[3]淋菌!C43</f>
        <v>0.47</v>
      </c>
      <c r="D169" s="885">
        <f>[3]淋菌!D43</f>
        <v>0</v>
      </c>
      <c r="E169" s="885">
        <f>[3]淋菌!E43</f>
        <v>0</v>
      </c>
      <c r="F169" s="885">
        <f>[3]淋菌!F43</f>
        <v>0</v>
      </c>
      <c r="G169" s="885">
        <f>[3]淋菌!G43</f>
        <v>0</v>
      </c>
      <c r="H169" s="885">
        <f>[3]淋菌!H43</f>
        <v>0.04</v>
      </c>
      <c r="I169" s="885">
        <f>[3]淋菌!I43</f>
        <v>0.1</v>
      </c>
      <c r="J169" s="885">
        <f>[3]淋菌!J43</f>
        <v>0.09</v>
      </c>
      <c r="K169" s="885">
        <f>[3]淋菌!K43</f>
        <v>0.06</v>
      </c>
      <c r="L169" s="885">
        <f>[3]淋菌!L43</f>
        <v>0.05</v>
      </c>
      <c r="M169" s="885">
        <f>[3]淋菌!M43</f>
        <v>0.05</v>
      </c>
      <c r="N169" s="885">
        <f>[3]淋菌!N43</f>
        <v>0.04</v>
      </c>
      <c r="O169" s="885">
        <f>[3]淋菌!O43</f>
        <v>0.03</v>
      </c>
      <c r="P169" s="885">
        <f>[3]淋菌!P43</f>
        <v>0.02</v>
      </c>
      <c r="Q169" s="885">
        <f>[3]淋菌!Q43</f>
        <v>0.01</v>
      </c>
      <c r="R169" s="885">
        <f>[3]淋菌!R43</f>
        <v>0</v>
      </c>
      <c r="S169" s="885">
        <f>[3]淋菌!S43</f>
        <v>0</v>
      </c>
      <c r="V169" s="710"/>
      <c r="W169">
        <v>0.47</v>
      </c>
      <c r="X169" s="712">
        <f t="shared" si="50"/>
        <v>0</v>
      </c>
    </row>
    <row r="170" spans="2:24" ht="14.25" x14ac:dyDescent="0.15">
      <c r="B170" s="545" t="s">
        <v>86</v>
      </c>
      <c r="C170" s="885">
        <f>[3]淋菌!C44</f>
        <v>0.44</v>
      </c>
      <c r="D170" s="885">
        <f>[3]淋菌!D44</f>
        <v>0</v>
      </c>
      <c r="E170" s="885">
        <f>[3]淋菌!E44</f>
        <v>0</v>
      </c>
      <c r="F170" s="885">
        <f>[3]淋菌!F44</f>
        <v>0</v>
      </c>
      <c r="G170" s="885">
        <f>[3]淋菌!G44</f>
        <v>0</v>
      </c>
      <c r="H170" s="885">
        <f>[3]淋菌!H44</f>
        <v>0.04</v>
      </c>
      <c r="I170" s="885">
        <f>[3]淋菌!I44</f>
        <v>0.08</v>
      </c>
      <c r="J170" s="885">
        <f>[3]淋菌!J44</f>
        <v>0.09</v>
      </c>
      <c r="K170" s="885">
        <f>[3]淋菌!K44</f>
        <v>0.05</v>
      </c>
      <c r="L170" s="885">
        <f>[3]淋菌!L44</f>
        <v>0.05</v>
      </c>
      <c r="M170" s="885">
        <f>[3]淋菌!M44</f>
        <v>0.04</v>
      </c>
      <c r="N170" s="885">
        <f>[3]淋菌!N44</f>
        <v>0.03</v>
      </c>
      <c r="O170" s="885">
        <f>[3]淋菌!O44</f>
        <v>0.03</v>
      </c>
      <c r="P170" s="885">
        <f>[3]淋菌!P44</f>
        <v>0.02</v>
      </c>
      <c r="Q170" s="885">
        <f>[3]淋菌!Q44</f>
        <v>0.01</v>
      </c>
      <c r="R170" s="885">
        <f>[3]淋菌!R44</f>
        <v>0</v>
      </c>
      <c r="S170" s="885">
        <f>[3]淋菌!S44</f>
        <v>0</v>
      </c>
      <c r="V170" s="710"/>
      <c r="W170">
        <v>0.44</v>
      </c>
      <c r="X170" s="712">
        <f t="shared" si="50"/>
        <v>0</v>
      </c>
    </row>
    <row r="171" spans="2:24" ht="14.25" x14ac:dyDescent="0.15">
      <c r="B171" s="547" t="s">
        <v>87</v>
      </c>
      <c r="C171" s="885">
        <f>[3]淋菌!C45</f>
        <v>0</v>
      </c>
      <c r="D171" s="885">
        <f>[3]淋菌!D45</f>
        <v>0</v>
      </c>
      <c r="E171" s="885">
        <f>[3]淋菌!E45</f>
        <v>0</v>
      </c>
      <c r="F171" s="885">
        <f>[3]淋菌!F45</f>
        <v>0</v>
      </c>
      <c r="G171" s="885">
        <f>[3]淋菌!G45</f>
        <v>0</v>
      </c>
      <c r="H171" s="885">
        <f>[3]淋菌!H45</f>
        <v>0</v>
      </c>
      <c r="I171" s="885">
        <f>[3]淋菌!I45</f>
        <v>0</v>
      </c>
      <c r="J171" s="885">
        <f>[3]淋菌!J45</f>
        <v>0</v>
      </c>
      <c r="K171" s="885">
        <f>[3]淋菌!K45</f>
        <v>0</v>
      </c>
      <c r="L171" s="885">
        <f>[3]淋菌!L45</f>
        <v>0</v>
      </c>
      <c r="M171" s="885">
        <f>[3]淋菌!M45</f>
        <v>0</v>
      </c>
      <c r="N171" s="885">
        <f>[3]淋菌!N45</f>
        <v>0</v>
      </c>
      <c r="O171" s="885">
        <f>[3]淋菌!O45</f>
        <v>0</v>
      </c>
      <c r="P171" s="885">
        <f>[3]淋菌!P45</f>
        <v>0</v>
      </c>
      <c r="Q171" s="885">
        <f>[3]淋菌!Q45</f>
        <v>0</v>
      </c>
      <c r="R171" s="885">
        <f>[3]淋菌!R45</f>
        <v>0</v>
      </c>
      <c r="S171" s="885">
        <f>[3]淋菌!S45</f>
        <v>0</v>
      </c>
      <c r="V171" s="710"/>
      <c r="W171">
        <v>0</v>
      </c>
      <c r="X171" s="712">
        <f t="shared" si="50"/>
        <v>0</v>
      </c>
    </row>
    <row r="172" spans="2:24" ht="14.25" x14ac:dyDescent="0.15">
      <c r="B172" s="545" t="s">
        <v>88</v>
      </c>
      <c r="C172" s="885">
        <f>[3]淋菌!C46</f>
        <v>0</v>
      </c>
      <c r="D172" s="885">
        <f>[3]淋菌!D46</f>
        <v>0</v>
      </c>
      <c r="E172" s="885">
        <f>[3]淋菌!E46</f>
        <v>0</v>
      </c>
      <c r="F172" s="885">
        <f>[3]淋菌!F46</f>
        <v>0</v>
      </c>
      <c r="G172" s="885">
        <f>[3]淋菌!G46</f>
        <v>0</v>
      </c>
      <c r="H172" s="885">
        <f>[3]淋菌!H46</f>
        <v>0</v>
      </c>
      <c r="I172" s="885">
        <f>[3]淋菌!I46</f>
        <v>0</v>
      </c>
      <c r="J172" s="885">
        <f>[3]淋菌!J46</f>
        <v>0</v>
      </c>
      <c r="K172" s="885">
        <f>[3]淋菌!K46</f>
        <v>0</v>
      </c>
      <c r="L172" s="885">
        <f>[3]淋菌!L46</f>
        <v>0</v>
      </c>
      <c r="M172" s="885">
        <f>[3]淋菌!M46</f>
        <v>0</v>
      </c>
      <c r="N172" s="885">
        <f>[3]淋菌!N46</f>
        <v>0</v>
      </c>
      <c r="O172" s="885">
        <f>[3]淋菌!O46</f>
        <v>0</v>
      </c>
      <c r="P172" s="885">
        <f>[3]淋菌!P46</f>
        <v>0</v>
      </c>
      <c r="Q172" s="885">
        <f>[3]淋菌!Q46</f>
        <v>0</v>
      </c>
      <c r="R172" s="885">
        <f>[3]淋菌!R46</f>
        <v>0</v>
      </c>
      <c r="S172" s="885">
        <f>[3]淋菌!S46</f>
        <v>0</v>
      </c>
      <c r="V172" s="710"/>
      <c r="W172">
        <v>0</v>
      </c>
      <c r="X172" s="712">
        <f t="shared" si="50"/>
        <v>0</v>
      </c>
    </row>
    <row r="173" spans="2:24" ht="14.25" x14ac:dyDescent="0.15">
      <c r="B173" s="547" t="s">
        <v>89</v>
      </c>
      <c r="C173" s="885">
        <f>[3]淋菌!C47</f>
        <v>0</v>
      </c>
      <c r="D173" s="885">
        <f>[3]淋菌!D47</f>
        <v>0</v>
      </c>
      <c r="E173" s="885">
        <f>[3]淋菌!E47</f>
        <v>0</v>
      </c>
      <c r="F173" s="885">
        <f>[3]淋菌!F47</f>
        <v>0</v>
      </c>
      <c r="G173" s="885">
        <f>[3]淋菌!G47</f>
        <v>0</v>
      </c>
      <c r="H173" s="885">
        <f>[3]淋菌!H47</f>
        <v>0</v>
      </c>
      <c r="I173" s="885">
        <f>[3]淋菌!I47</f>
        <v>0</v>
      </c>
      <c r="J173" s="885">
        <f>[3]淋菌!J47</f>
        <v>0</v>
      </c>
      <c r="K173" s="885">
        <f>[3]淋菌!K47</f>
        <v>0</v>
      </c>
      <c r="L173" s="885">
        <f>[3]淋菌!L47</f>
        <v>0</v>
      </c>
      <c r="M173" s="885">
        <f>[3]淋菌!M47</f>
        <v>0</v>
      </c>
      <c r="N173" s="885">
        <f>[3]淋菌!N47</f>
        <v>0</v>
      </c>
      <c r="O173" s="885">
        <f>[3]淋菌!O47</f>
        <v>0</v>
      </c>
      <c r="P173" s="885">
        <f>[3]淋菌!P47</f>
        <v>0</v>
      </c>
      <c r="Q173" s="885">
        <f>[3]淋菌!Q47</f>
        <v>0</v>
      </c>
      <c r="R173" s="885">
        <f>[3]淋菌!R47</f>
        <v>0</v>
      </c>
      <c r="S173" s="885">
        <f>[3]淋菌!S47</f>
        <v>0</v>
      </c>
      <c r="V173" s="710"/>
      <c r="W173">
        <v>0</v>
      </c>
      <c r="X173" s="712">
        <f t="shared" si="50"/>
        <v>0</v>
      </c>
    </row>
    <row r="174" spans="2:24" ht="14.25" x14ac:dyDescent="0.15">
      <c r="B174" s="545" t="s">
        <v>90</v>
      </c>
      <c r="C174" s="885">
        <f>[3]淋菌!C48</f>
        <v>0</v>
      </c>
      <c r="D174" s="885">
        <f>[3]淋菌!D48</f>
        <v>0</v>
      </c>
      <c r="E174" s="885">
        <f>[3]淋菌!E48</f>
        <v>0</v>
      </c>
      <c r="F174" s="885">
        <f>[3]淋菌!F48</f>
        <v>0</v>
      </c>
      <c r="G174" s="885">
        <f>[3]淋菌!G48</f>
        <v>0</v>
      </c>
      <c r="H174" s="885">
        <f>[3]淋菌!H48</f>
        <v>0</v>
      </c>
      <c r="I174" s="885">
        <f>[3]淋菌!I48</f>
        <v>0</v>
      </c>
      <c r="J174" s="885">
        <f>[3]淋菌!J48</f>
        <v>0</v>
      </c>
      <c r="K174" s="885">
        <f>[3]淋菌!K48</f>
        <v>0</v>
      </c>
      <c r="L174" s="885">
        <f>[3]淋菌!L48</f>
        <v>0</v>
      </c>
      <c r="M174" s="885">
        <f>[3]淋菌!M48</f>
        <v>0</v>
      </c>
      <c r="N174" s="885">
        <f>[3]淋菌!N48</f>
        <v>0</v>
      </c>
      <c r="O174" s="885">
        <f>[3]淋菌!O48</f>
        <v>0</v>
      </c>
      <c r="P174" s="885">
        <f>[3]淋菌!P48</f>
        <v>0</v>
      </c>
      <c r="Q174" s="885">
        <f>[3]淋菌!Q48</f>
        <v>0</v>
      </c>
      <c r="R174" s="885">
        <f>[3]淋菌!R48</f>
        <v>0</v>
      </c>
      <c r="S174" s="885">
        <f>[3]淋菌!S48</f>
        <v>0</v>
      </c>
      <c r="V174" s="710"/>
      <c r="W174">
        <v>0</v>
      </c>
      <c r="X174" s="712">
        <f t="shared" si="50"/>
        <v>0</v>
      </c>
    </row>
    <row r="175" spans="2:24" ht="14.25" x14ac:dyDescent="0.15">
      <c r="B175" s="547" t="s">
        <v>91</v>
      </c>
      <c r="C175" s="885">
        <f>[3]淋菌!C49</f>
        <v>0</v>
      </c>
      <c r="D175" s="885">
        <f>[3]淋菌!D49</f>
        <v>0</v>
      </c>
      <c r="E175" s="885">
        <f>[3]淋菌!E49</f>
        <v>0</v>
      </c>
      <c r="F175" s="885">
        <f>[3]淋菌!F49</f>
        <v>0</v>
      </c>
      <c r="G175" s="885">
        <f>[3]淋菌!G49</f>
        <v>0</v>
      </c>
      <c r="H175" s="885">
        <f>[3]淋菌!H49</f>
        <v>0</v>
      </c>
      <c r="I175" s="885">
        <f>[3]淋菌!I49</f>
        <v>0</v>
      </c>
      <c r="J175" s="885">
        <f>[3]淋菌!J49</f>
        <v>0</v>
      </c>
      <c r="K175" s="885">
        <f>[3]淋菌!K49</f>
        <v>0</v>
      </c>
      <c r="L175" s="885">
        <f>[3]淋菌!L49</f>
        <v>0</v>
      </c>
      <c r="M175" s="885">
        <f>[3]淋菌!M49</f>
        <v>0</v>
      </c>
      <c r="N175" s="885">
        <f>[3]淋菌!N49</f>
        <v>0</v>
      </c>
      <c r="O175" s="885">
        <f>[3]淋菌!O49</f>
        <v>0</v>
      </c>
      <c r="P175" s="885">
        <f>[3]淋菌!P49</f>
        <v>0</v>
      </c>
      <c r="Q175" s="885">
        <f>[3]淋菌!Q49</f>
        <v>0</v>
      </c>
      <c r="R175" s="885">
        <f>[3]淋菌!R49</f>
        <v>0</v>
      </c>
      <c r="S175" s="885">
        <f>[3]淋菌!S49</f>
        <v>0</v>
      </c>
      <c r="V175" s="710"/>
      <c r="W175">
        <v>0</v>
      </c>
      <c r="X175" s="712">
        <f t="shared" si="50"/>
        <v>0</v>
      </c>
    </row>
    <row r="176" spans="2:24" ht="14.25" x14ac:dyDescent="0.15">
      <c r="B176" s="545" t="s">
        <v>92</v>
      </c>
      <c r="C176" s="885">
        <f>[3]淋菌!C50</f>
        <v>0</v>
      </c>
      <c r="D176" s="885">
        <f>[3]淋菌!D50</f>
        <v>0</v>
      </c>
      <c r="E176" s="885">
        <f>[3]淋菌!E50</f>
        <v>0</v>
      </c>
      <c r="F176" s="885">
        <f>[3]淋菌!F50</f>
        <v>0</v>
      </c>
      <c r="G176" s="885">
        <f>[3]淋菌!G50</f>
        <v>0</v>
      </c>
      <c r="H176" s="885">
        <f>[3]淋菌!H50</f>
        <v>0</v>
      </c>
      <c r="I176" s="885">
        <f>[3]淋菌!I50</f>
        <v>0</v>
      </c>
      <c r="J176" s="885">
        <f>[3]淋菌!J50</f>
        <v>0</v>
      </c>
      <c r="K176" s="885">
        <f>[3]淋菌!K50</f>
        <v>0</v>
      </c>
      <c r="L176" s="885">
        <f>[3]淋菌!L50</f>
        <v>0</v>
      </c>
      <c r="M176" s="885">
        <f>[3]淋菌!M50</f>
        <v>0</v>
      </c>
      <c r="N176" s="885">
        <f>[3]淋菌!N50</f>
        <v>0</v>
      </c>
      <c r="O176" s="885">
        <f>[3]淋菌!O50</f>
        <v>0</v>
      </c>
      <c r="P176" s="885">
        <f>[3]淋菌!P50</f>
        <v>0</v>
      </c>
      <c r="Q176" s="885">
        <f>[3]淋菌!Q50</f>
        <v>0</v>
      </c>
      <c r="R176" s="885">
        <f>[3]淋菌!R50</f>
        <v>0</v>
      </c>
      <c r="S176" s="885">
        <f>[3]淋菌!S50</f>
        <v>0</v>
      </c>
      <c r="V176" s="710"/>
      <c r="W176">
        <v>0</v>
      </c>
      <c r="X176" s="712">
        <f t="shared" si="50"/>
        <v>0</v>
      </c>
    </row>
    <row r="177" spans="2:24" ht="15" thickBot="1" x14ac:dyDescent="0.2">
      <c r="B177" s="785" t="s">
        <v>93</v>
      </c>
      <c r="C177" s="885">
        <f>[3]淋菌!C51</f>
        <v>0</v>
      </c>
      <c r="D177" s="885">
        <f>[3]淋菌!D51</f>
        <v>0</v>
      </c>
      <c r="E177" s="885">
        <f>[3]淋菌!E51</f>
        <v>0</v>
      </c>
      <c r="F177" s="885">
        <f>[3]淋菌!F51</f>
        <v>0</v>
      </c>
      <c r="G177" s="885">
        <f>[3]淋菌!G51</f>
        <v>0</v>
      </c>
      <c r="H177" s="885">
        <f>[3]淋菌!H51</f>
        <v>0</v>
      </c>
      <c r="I177" s="885">
        <f>[3]淋菌!I51</f>
        <v>0</v>
      </c>
      <c r="J177" s="885">
        <f>[3]淋菌!J51</f>
        <v>0</v>
      </c>
      <c r="K177" s="885">
        <f>[3]淋菌!K51</f>
        <v>0</v>
      </c>
      <c r="L177" s="885">
        <f>[3]淋菌!L51</f>
        <v>0</v>
      </c>
      <c r="M177" s="885">
        <f>[3]淋菌!M51</f>
        <v>0</v>
      </c>
      <c r="N177" s="885">
        <f>[3]淋菌!N51</f>
        <v>0</v>
      </c>
      <c r="O177" s="885">
        <f>[3]淋菌!O51</f>
        <v>0</v>
      </c>
      <c r="P177" s="885">
        <f>[3]淋菌!P51</f>
        <v>0</v>
      </c>
      <c r="Q177" s="885">
        <f>[3]淋菌!Q51</f>
        <v>0</v>
      </c>
      <c r="R177" s="885">
        <f>[3]淋菌!R51</f>
        <v>0</v>
      </c>
      <c r="S177" s="885">
        <f>[3]淋菌!S51</f>
        <v>0</v>
      </c>
      <c r="V177" s="711"/>
      <c r="W177">
        <v>0</v>
      </c>
      <c r="X177" s="712">
        <f t="shared" si="50"/>
        <v>0</v>
      </c>
    </row>
    <row r="178" spans="2:24" ht="15" thickBot="1" x14ac:dyDescent="0.2">
      <c r="B178" s="161" t="s">
        <v>39</v>
      </c>
      <c r="C178" s="786">
        <f t="shared" ref="C178" si="51">SUM(C166:C177)</f>
        <v>2.41</v>
      </c>
      <c r="D178" s="885">
        <f>[3]淋菌!D52</f>
        <v>0</v>
      </c>
      <c r="E178" s="885">
        <f>[3]淋菌!E52</f>
        <v>0</v>
      </c>
      <c r="F178" s="885">
        <f>[3]淋菌!F52</f>
        <v>0</v>
      </c>
      <c r="G178" s="885">
        <f>[3]淋菌!G52</f>
        <v>0</v>
      </c>
      <c r="H178" s="885">
        <f>[3]淋菌!H52</f>
        <v>0.21000000000000002</v>
      </c>
      <c r="I178" s="885">
        <f>[3]淋菌!I52</f>
        <v>0.5</v>
      </c>
      <c r="J178" s="885">
        <f>[3]淋菌!J52</f>
        <v>0.44999999999999996</v>
      </c>
      <c r="K178" s="885">
        <f>[3]淋菌!K52</f>
        <v>0.3</v>
      </c>
      <c r="L178" s="885">
        <f>[3]淋菌!L52</f>
        <v>0.27</v>
      </c>
      <c r="M178" s="885">
        <f>[3]淋菌!M52</f>
        <v>0.23</v>
      </c>
      <c r="N178" s="885">
        <f>[3]淋菌!N52</f>
        <v>0.16</v>
      </c>
      <c r="O178" s="885">
        <f>[3]淋菌!O52</f>
        <v>0.13</v>
      </c>
      <c r="P178" s="885">
        <f>[3]淋菌!P52</f>
        <v>9.0000000000000011E-2</v>
      </c>
      <c r="Q178" s="885">
        <f>[3]淋菌!Q52</f>
        <v>0.05</v>
      </c>
      <c r="R178" s="885">
        <f>[3]淋菌!R52</f>
        <v>0.01</v>
      </c>
      <c r="S178" s="885">
        <f>[3]淋菌!S52</f>
        <v>0.01</v>
      </c>
    </row>
    <row r="179" spans="2:24" ht="14.25" thickBot="1" x14ac:dyDescent="0.2">
      <c r="B179" s="724" t="s">
        <v>172</v>
      </c>
      <c r="C179" s="725">
        <f>C178/C178</f>
        <v>1</v>
      </c>
      <c r="D179" s="726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8.7136929460580922E-2</v>
      </c>
      <c r="I179" s="549">
        <f>I178/C178</f>
        <v>0.20746887966804978</v>
      </c>
      <c r="J179" s="549">
        <f>J178/C178</f>
        <v>0.18672199170124479</v>
      </c>
      <c r="K179" s="549">
        <f>K178/C178</f>
        <v>0.12448132780082986</v>
      </c>
      <c r="L179" s="549">
        <f>L178/C178</f>
        <v>0.11203319502074689</v>
      </c>
      <c r="M179" s="549">
        <f>M178/C178</f>
        <v>9.5435684647302899E-2</v>
      </c>
      <c r="N179" s="549">
        <f>N178/C178</f>
        <v>6.6390041493775934E-2</v>
      </c>
      <c r="O179" s="549">
        <f>O178/C178</f>
        <v>5.3941908713692942E-2</v>
      </c>
      <c r="P179" s="549">
        <f>P178/C178</f>
        <v>3.7344398340248962E-2</v>
      </c>
      <c r="Q179" s="549">
        <f>Q178/C178</f>
        <v>2.0746887966804978E-2</v>
      </c>
      <c r="R179" s="549">
        <f>R178/C178</f>
        <v>4.1493775933609959E-3</v>
      </c>
      <c r="S179" s="719">
        <f>S178/C178</f>
        <v>4.1493775933609959E-3</v>
      </c>
    </row>
    <row r="181" spans="2:24" ht="19.5" thickBot="1" x14ac:dyDescent="0.2">
      <c r="B181" s="99" t="str">
        <f>B164</f>
        <v>令和8年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89">
        <f>SUM(D183:S183)</f>
        <v>150</v>
      </c>
      <c r="D183" s="789">
        <f>[3]淋菌!D21</f>
        <v>0</v>
      </c>
      <c r="E183" s="789">
        <f>[3]淋菌!E21</f>
        <v>0</v>
      </c>
      <c r="F183" s="789">
        <f>[3]淋菌!F21</f>
        <v>0</v>
      </c>
      <c r="G183" s="789">
        <f>[3]淋菌!G21</f>
        <v>1</v>
      </c>
      <c r="H183" s="789">
        <f>[3]淋菌!H21</f>
        <v>24</v>
      </c>
      <c r="I183" s="789">
        <f>[3]淋菌!I21</f>
        <v>59</v>
      </c>
      <c r="J183" s="789">
        <f>[3]淋菌!J21</f>
        <v>31</v>
      </c>
      <c r="K183" s="789">
        <f>[3]淋菌!K21</f>
        <v>11</v>
      </c>
      <c r="L183" s="789">
        <f>[3]淋菌!L21</f>
        <v>10</v>
      </c>
      <c r="M183" s="789">
        <f>[3]淋菌!M21</f>
        <v>5</v>
      </c>
      <c r="N183" s="789">
        <f>[3]淋菌!N21</f>
        <v>2</v>
      </c>
      <c r="O183" s="789">
        <f>[3]淋菌!O21</f>
        <v>2</v>
      </c>
      <c r="P183" s="789">
        <f>[3]淋菌!P21</f>
        <v>3</v>
      </c>
      <c r="Q183" s="789">
        <f>[3]淋菌!Q21</f>
        <v>1</v>
      </c>
      <c r="R183" s="789">
        <f>[3]淋菌!R21</f>
        <v>1</v>
      </c>
      <c r="S183" s="789">
        <f>[3]淋菌!S21</f>
        <v>0</v>
      </c>
      <c r="V183">
        <f>'保健所別（令和8年）'!$D$245</f>
        <v>150</v>
      </c>
      <c r="W183">
        <f>C183-V183</f>
        <v>0</v>
      </c>
    </row>
    <row r="184" spans="2:24" ht="14.25" x14ac:dyDescent="0.15">
      <c r="B184" s="554" t="s">
        <v>83</v>
      </c>
      <c r="C184" s="789">
        <f t="shared" ref="C184:C194" si="52">SUM(D184:S184)</f>
        <v>146</v>
      </c>
      <c r="D184" s="789">
        <f>[3]淋菌!D22</f>
        <v>0</v>
      </c>
      <c r="E184" s="789">
        <f>[3]淋菌!E22</f>
        <v>0</v>
      </c>
      <c r="F184" s="789">
        <f>[3]淋菌!F22</f>
        <v>0</v>
      </c>
      <c r="G184" s="789">
        <f>[3]淋菌!G22</f>
        <v>2</v>
      </c>
      <c r="H184" s="789">
        <f>[3]淋菌!H22</f>
        <v>20</v>
      </c>
      <c r="I184" s="789">
        <f>[3]淋菌!I22</f>
        <v>43</v>
      </c>
      <c r="J184" s="789">
        <f>[3]淋菌!J22</f>
        <v>23</v>
      </c>
      <c r="K184" s="789">
        <f>[3]淋菌!K22</f>
        <v>17</v>
      </c>
      <c r="L184" s="789">
        <f>[3]淋菌!L22</f>
        <v>9</v>
      </c>
      <c r="M184" s="789">
        <f>[3]淋菌!M22</f>
        <v>10</v>
      </c>
      <c r="N184" s="789">
        <f>[3]淋菌!N22</f>
        <v>8</v>
      </c>
      <c r="O184" s="789">
        <f>[3]淋菌!O22</f>
        <v>7</v>
      </c>
      <c r="P184" s="789">
        <f>[3]淋菌!P22</f>
        <v>5</v>
      </c>
      <c r="Q184" s="789">
        <f>[3]淋菌!Q22</f>
        <v>1</v>
      </c>
      <c r="R184" s="789">
        <f>[3]淋菌!R22</f>
        <v>1</v>
      </c>
      <c r="S184" s="789">
        <f>[3]淋菌!S22</f>
        <v>0</v>
      </c>
      <c r="V184">
        <f>'保健所別（令和8年）'!$E$245</f>
        <v>146</v>
      </c>
      <c r="W184">
        <f t="shared" ref="W184:W194" si="53">C184-V184</f>
        <v>0</v>
      </c>
    </row>
    <row r="185" spans="2:24" ht="14.25" x14ac:dyDescent="0.15">
      <c r="B185" s="555" t="s">
        <v>84</v>
      </c>
      <c r="C185" s="789">
        <f t="shared" si="52"/>
        <v>150</v>
      </c>
      <c r="D185" s="789">
        <f>[3]淋菌!D23</f>
        <v>0</v>
      </c>
      <c r="E185" s="789">
        <f>[3]淋菌!E23</f>
        <v>0</v>
      </c>
      <c r="F185" s="789">
        <f>[3]淋菌!F23</f>
        <v>0</v>
      </c>
      <c r="G185" s="789">
        <f>[3]淋菌!G23</f>
        <v>3</v>
      </c>
      <c r="H185" s="789">
        <f>[3]淋菌!H23</f>
        <v>27</v>
      </c>
      <c r="I185" s="789">
        <f>[3]淋菌!I23</f>
        <v>33</v>
      </c>
      <c r="J185" s="789">
        <f>[3]淋菌!J23</f>
        <v>29</v>
      </c>
      <c r="K185" s="789">
        <f>[3]淋菌!K23</f>
        <v>21</v>
      </c>
      <c r="L185" s="789">
        <f>[3]淋菌!L23</f>
        <v>11</v>
      </c>
      <c r="M185" s="789">
        <f>[3]淋菌!M23</f>
        <v>9</v>
      </c>
      <c r="N185" s="789">
        <f>[3]淋菌!N23</f>
        <v>7</v>
      </c>
      <c r="O185" s="789">
        <f>[3]淋菌!O23</f>
        <v>6</v>
      </c>
      <c r="P185" s="789">
        <f>[3]淋菌!P23</f>
        <v>3</v>
      </c>
      <c r="Q185" s="789">
        <f>[3]淋菌!Q23</f>
        <v>0</v>
      </c>
      <c r="R185" s="789">
        <f>[3]淋菌!R23</f>
        <v>0</v>
      </c>
      <c r="S185" s="789">
        <f>[3]淋菌!S23</f>
        <v>1</v>
      </c>
      <c r="V185">
        <f>'保健所別（令和8年）'!$F$245</f>
        <v>150</v>
      </c>
      <c r="W185">
        <f t="shared" si="53"/>
        <v>0</v>
      </c>
    </row>
    <row r="186" spans="2:24" ht="14.25" x14ac:dyDescent="0.15">
      <c r="B186" s="556" t="s">
        <v>85</v>
      </c>
      <c r="C186" s="789">
        <f t="shared" si="52"/>
        <v>170</v>
      </c>
      <c r="D186" s="789">
        <f>[3]淋菌!D24</f>
        <v>0</v>
      </c>
      <c r="E186" s="789">
        <f>[3]淋菌!E24</f>
        <v>0</v>
      </c>
      <c r="F186" s="789">
        <f>[3]淋菌!F24</f>
        <v>0</v>
      </c>
      <c r="G186" s="789">
        <f>[3]淋菌!G24</f>
        <v>1</v>
      </c>
      <c r="H186" s="789">
        <f>[3]淋菌!H24</f>
        <v>40</v>
      </c>
      <c r="I186" s="789">
        <f>[3]淋菌!I24</f>
        <v>50</v>
      </c>
      <c r="J186" s="789">
        <f>[3]淋菌!J24</f>
        <v>25</v>
      </c>
      <c r="K186" s="789">
        <f>[3]淋菌!K24</f>
        <v>18</v>
      </c>
      <c r="L186" s="789">
        <f>[3]淋菌!L24</f>
        <v>7</v>
      </c>
      <c r="M186" s="789">
        <f>[3]淋菌!M24</f>
        <v>8</v>
      </c>
      <c r="N186" s="789">
        <f>[3]淋菌!N24</f>
        <v>5</v>
      </c>
      <c r="O186" s="789">
        <f>[3]淋菌!O24</f>
        <v>8</v>
      </c>
      <c r="P186" s="789">
        <f>[3]淋菌!P24</f>
        <v>7</v>
      </c>
      <c r="Q186" s="789">
        <f>[3]淋菌!Q24</f>
        <v>0</v>
      </c>
      <c r="R186" s="789">
        <f>[3]淋菌!R24</f>
        <v>1</v>
      </c>
      <c r="S186" s="789">
        <f>[3]淋菌!S24</f>
        <v>0</v>
      </c>
      <c r="V186">
        <f>'保健所別（令和8年）'!$G$245</f>
        <v>170</v>
      </c>
      <c r="W186">
        <f t="shared" si="53"/>
        <v>0</v>
      </c>
    </row>
    <row r="187" spans="2:24" ht="14.25" x14ac:dyDescent="0.15">
      <c r="B187" s="554" t="s">
        <v>86</v>
      </c>
      <c r="C187" s="789">
        <f t="shared" si="52"/>
        <v>159</v>
      </c>
      <c r="D187" s="789">
        <f>[3]淋菌!D25</f>
        <v>0</v>
      </c>
      <c r="E187" s="789">
        <f>[3]淋菌!E25</f>
        <v>0</v>
      </c>
      <c r="F187" s="789">
        <f>[3]淋菌!F25</f>
        <v>0</v>
      </c>
      <c r="G187" s="789">
        <f>[3]淋菌!G25</f>
        <v>1</v>
      </c>
      <c r="H187" s="789">
        <f>[3]淋菌!H25</f>
        <v>35</v>
      </c>
      <c r="I187" s="789">
        <f>[3]淋菌!I25</f>
        <v>49</v>
      </c>
      <c r="J187" s="789">
        <f>[3]淋菌!J25</f>
        <v>32</v>
      </c>
      <c r="K187" s="789">
        <f>[3]淋菌!K25</f>
        <v>7</v>
      </c>
      <c r="L187" s="789">
        <f>[3]淋菌!L25</f>
        <v>11</v>
      </c>
      <c r="M187" s="789">
        <f>[3]淋菌!M25</f>
        <v>6</v>
      </c>
      <c r="N187" s="789">
        <f>[3]淋菌!N25</f>
        <v>7</v>
      </c>
      <c r="O187" s="789">
        <f>[3]淋菌!O25</f>
        <v>7</v>
      </c>
      <c r="P187" s="789">
        <f>[3]淋菌!P25</f>
        <v>3</v>
      </c>
      <c r="Q187" s="789">
        <f>[3]淋菌!Q25</f>
        <v>0</v>
      </c>
      <c r="R187" s="789">
        <f>[3]淋菌!R25</f>
        <v>1</v>
      </c>
      <c r="S187" s="789">
        <f>[3]淋菌!S25</f>
        <v>0</v>
      </c>
      <c r="V187">
        <f>'保健所別（令和8年）'!$H$245</f>
        <v>159</v>
      </c>
      <c r="W187">
        <f t="shared" si="53"/>
        <v>0</v>
      </c>
    </row>
    <row r="188" spans="2:24" ht="14.25" x14ac:dyDescent="0.15">
      <c r="B188" s="556" t="s">
        <v>87</v>
      </c>
      <c r="C188" s="789">
        <f t="shared" si="52"/>
        <v>0</v>
      </c>
      <c r="D188" s="789">
        <f>[3]淋菌!D26</f>
        <v>0</v>
      </c>
      <c r="E188" s="789">
        <f>[3]淋菌!E26</f>
        <v>0</v>
      </c>
      <c r="F188" s="789">
        <f>[3]淋菌!F26</f>
        <v>0</v>
      </c>
      <c r="G188" s="789">
        <f>[3]淋菌!G26</f>
        <v>0</v>
      </c>
      <c r="H188" s="789">
        <f>[3]淋菌!H26</f>
        <v>0</v>
      </c>
      <c r="I188" s="789">
        <f>[3]淋菌!I26</f>
        <v>0</v>
      </c>
      <c r="J188" s="789">
        <f>[3]淋菌!J26</f>
        <v>0</v>
      </c>
      <c r="K188" s="789">
        <f>[3]淋菌!K26</f>
        <v>0</v>
      </c>
      <c r="L188" s="789">
        <f>[3]淋菌!L26</f>
        <v>0</v>
      </c>
      <c r="M188" s="789">
        <f>[3]淋菌!M26</f>
        <v>0</v>
      </c>
      <c r="N188" s="789">
        <f>[3]淋菌!N26</f>
        <v>0</v>
      </c>
      <c r="O188" s="789">
        <f>[3]淋菌!O26</f>
        <v>0</v>
      </c>
      <c r="P188" s="789">
        <f>[3]淋菌!P26</f>
        <v>0</v>
      </c>
      <c r="Q188" s="789">
        <f>[3]淋菌!Q26</f>
        <v>0</v>
      </c>
      <c r="R188" s="789">
        <f>[3]淋菌!R26</f>
        <v>0</v>
      </c>
      <c r="S188" s="789">
        <f>[3]淋菌!S26</f>
        <v>0</v>
      </c>
      <c r="V188">
        <f>'保健所別（令和8年）'!$I$245</f>
        <v>0</v>
      </c>
      <c r="W188">
        <f t="shared" si="53"/>
        <v>0</v>
      </c>
    </row>
    <row r="189" spans="2:24" ht="14.25" x14ac:dyDescent="0.15">
      <c r="B189" s="554" t="s">
        <v>88</v>
      </c>
      <c r="C189" s="789">
        <f t="shared" si="52"/>
        <v>0</v>
      </c>
      <c r="D189" s="789">
        <f>[3]淋菌!D27</f>
        <v>0</v>
      </c>
      <c r="E189" s="789">
        <f>[3]淋菌!E27</f>
        <v>0</v>
      </c>
      <c r="F189" s="789">
        <f>[3]淋菌!F27</f>
        <v>0</v>
      </c>
      <c r="G189" s="789">
        <f>[3]淋菌!G27</f>
        <v>0</v>
      </c>
      <c r="H189" s="789">
        <f>[3]淋菌!H27</f>
        <v>0</v>
      </c>
      <c r="I189" s="789">
        <f>[3]淋菌!I27</f>
        <v>0</v>
      </c>
      <c r="J189" s="789">
        <f>[3]淋菌!J27</f>
        <v>0</v>
      </c>
      <c r="K189" s="789">
        <f>[3]淋菌!K27</f>
        <v>0</v>
      </c>
      <c r="L189" s="789">
        <f>[3]淋菌!L27</f>
        <v>0</v>
      </c>
      <c r="M189" s="789">
        <f>[3]淋菌!M27</f>
        <v>0</v>
      </c>
      <c r="N189" s="789">
        <f>[3]淋菌!N27</f>
        <v>0</v>
      </c>
      <c r="O189" s="789">
        <f>[3]淋菌!O27</f>
        <v>0</v>
      </c>
      <c r="P189" s="789">
        <f>[3]淋菌!P27</f>
        <v>0</v>
      </c>
      <c r="Q189" s="789">
        <f>[3]淋菌!Q27</f>
        <v>0</v>
      </c>
      <c r="R189" s="789">
        <f>[3]淋菌!R27</f>
        <v>0</v>
      </c>
      <c r="S189" s="789">
        <f>[3]淋菌!S27</f>
        <v>0</v>
      </c>
      <c r="V189">
        <f>'保健所別（令和8年）'!$J$245</f>
        <v>0</v>
      </c>
      <c r="W189">
        <f t="shared" si="53"/>
        <v>0</v>
      </c>
    </row>
    <row r="190" spans="2:24" ht="14.25" x14ac:dyDescent="0.15">
      <c r="B190" s="556" t="s">
        <v>89</v>
      </c>
      <c r="C190" s="789">
        <f t="shared" si="52"/>
        <v>0</v>
      </c>
      <c r="D190" s="789">
        <f>[3]淋菌!D28</f>
        <v>0</v>
      </c>
      <c r="E190" s="789">
        <f>[3]淋菌!E28</f>
        <v>0</v>
      </c>
      <c r="F190" s="789">
        <f>[3]淋菌!F28</f>
        <v>0</v>
      </c>
      <c r="G190" s="789">
        <f>[3]淋菌!G28</f>
        <v>0</v>
      </c>
      <c r="H190" s="789">
        <f>[3]淋菌!H28</f>
        <v>0</v>
      </c>
      <c r="I190" s="789">
        <f>[3]淋菌!I28</f>
        <v>0</v>
      </c>
      <c r="J190" s="789">
        <f>[3]淋菌!J28</f>
        <v>0</v>
      </c>
      <c r="K190" s="789">
        <f>[3]淋菌!K28</f>
        <v>0</v>
      </c>
      <c r="L190" s="789">
        <f>[3]淋菌!L28</f>
        <v>0</v>
      </c>
      <c r="M190" s="789">
        <f>[3]淋菌!M28</f>
        <v>0</v>
      </c>
      <c r="N190" s="789">
        <f>[3]淋菌!N28</f>
        <v>0</v>
      </c>
      <c r="O190" s="789">
        <f>[3]淋菌!O28</f>
        <v>0</v>
      </c>
      <c r="P190" s="789">
        <f>[3]淋菌!P28</f>
        <v>0</v>
      </c>
      <c r="Q190" s="789">
        <f>[3]淋菌!Q28</f>
        <v>0</v>
      </c>
      <c r="R190" s="789">
        <f>[3]淋菌!R28</f>
        <v>0</v>
      </c>
      <c r="S190" s="789">
        <f>[3]淋菌!S28</f>
        <v>0</v>
      </c>
      <c r="V190">
        <f>'保健所別（令和8年）'!$K$245</f>
        <v>0</v>
      </c>
      <c r="W190">
        <f t="shared" si="53"/>
        <v>0</v>
      </c>
    </row>
    <row r="191" spans="2:24" ht="14.25" x14ac:dyDescent="0.15">
      <c r="B191" s="554" t="s">
        <v>90</v>
      </c>
      <c r="C191" s="789">
        <f t="shared" si="52"/>
        <v>0</v>
      </c>
      <c r="D191" s="789">
        <f>[3]淋菌!D29</f>
        <v>0</v>
      </c>
      <c r="E191" s="789">
        <f>[3]淋菌!E29</f>
        <v>0</v>
      </c>
      <c r="F191" s="789">
        <f>[3]淋菌!F29</f>
        <v>0</v>
      </c>
      <c r="G191" s="789">
        <f>[3]淋菌!G29</f>
        <v>0</v>
      </c>
      <c r="H191" s="789">
        <f>[3]淋菌!H29</f>
        <v>0</v>
      </c>
      <c r="I191" s="789">
        <f>[3]淋菌!I29</f>
        <v>0</v>
      </c>
      <c r="J191" s="789">
        <f>[3]淋菌!J29</f>
        <v>0</v>
      </c>
      <c r="K191" s="789">
        <f>[3]淋菌!K29</f>
        <v>0</v>
      </c>
      <c r="L191" s="789">
        <f>[3]淋菌!L29</f>
        <v>0</v>
      </c>
      <c r="M191" s="789">
        <f>[3]淋菌!M29</f>
        <v>0</v>
      </c>
      <c r="N191" s="789">
        <f>[3]淋菌!N29</f>
        <v>0</v>
      </c>
      <c r="O191" s="789">
        <f>[3]淋菌!O29</f>
        <v>0</v>
      </c>
      <c r="P191" s="789">
        <f>[3]淋菌!P29</f>
        <v>0</v>
      </c>
      <c r="Q191" s="789">
        <f>[3]淋菌!Q29</f>
        <v>0</v>
      </c>
      <c r="R191" s="789">
        <f>[3]淋菌!R29</f>
        <v>0</v>
      </c>
      <c r="S191" s="789">
        <f>[3]淋菌!S29</f>
        <v>0</v>
      </c>
      <c r="V191">
        <f>'保健所別（令和8年）'!$L$245</f>
        <v>0</v>
      </c>
      <c r="W191">
        <f t="shared" si="53"/>
        <v>0</v>
      </c>
    </row>
    <row r="192" spans="2:24" ht="14.25" x14ac:dyDescent="0.15">
      <c r="B192" s="556" t="s">
        <v>91</v>
      </c>
      <c r="C192" s="789">
        <f t="shared" si="52"/>
        <v>0</v>
      </c>
      <c r="D192" s="789">
        <f>[3]淋菌!D30</f>
        <v>0</v>
      </c>
      <c r="E192" s="789">
        <f>[3]淋菌!E30</f>
        <v>0</v>
      </c>
      <c r="F192" s="789">
        <f>[3]淋菌!F30</f>
        <v>0</v>
      </c>
      <c r="G192" s="789">
        <f>[3]淋菌!G30</f>
        <v>0</v>
      </c>
      <c r="H192" s="789">
        <f>[3]淋菌!H30</f>
        <v>0</v>
      </c>
      <c r="I192" s="789">
        <f>[3]淋菌!I30</f>
        <v>0</v>
      </c>
      <c r="J192" s="789">
        <f>[3]淋菌!J30</f>
        <v>0</v>
      </c>
      <c r="K192" s="789">
        <f>[3]淋菌!K30</f>
        <v>0</v>
      </c>
      <c r="L192" s="789">
        <f>[3]淋菌!L30</f>
        <v>0</v>
      </c>
      <c r="M192" s="789">
        <f>[3]淋菌!M30</f>
        <v>0</v>
      </c>
      <c r="N192" s="789">
        <f>[3]淋菌!N30</f>
        <v>0</v>
      </c>
      <c r="O192" s="789">
        <f>[3]淋菌!O30</f>
        <v>0</v>
      </c>
      <c r="P192" s="789">
        <f>[3]淋菌!P30</f>
        <v>0</v>
      </c>
      <c r="Q192" s="789">
        <f>[3]淋菌!Q30</f>
        <v>0</v>
      </c>
      <c r="R192" s="789">
        <f>[3]淋菌!R30</f>
        <v>0</v>
      </c>
      <c r="S192" s="789">
        <f>[3]淋菌!S30</f>
        <v>0</v>
      </c>
      <c r="V192">
        <f>'保健所別（令和8年）'!$M$245</f>
        <v>0</v>
      </c>
      <c r="W192">
        <f t="shared" si="53"/>
        <v>0</v>
      </c>
    </row>
    <row r="193" spans="2:24" ht="14.25" x14ac:dyDescent="0.15">
      <c r="B193" s="554" t="s">
        <v>92</v>
      </c>
      <c r="C193" s="789">
        <f t="shared" si="52"/>
        <v>0</v>
      </c>
      <c r="D193" s="789">
        <f>[3]淋菌!D31</f>
        <v>0</v>
      </c>
      <c r="E193" s="789">
        <f>[3]淋菌!E31</f>
        <v>0</v>
      </c>
      <c r="F193" s="789">
        <f>[3]淋菌!F31</f>
        <v>0</v>
      </c>
      <c r="G193" s="789">
        <f>[3]淋菌!G31</f>
        <v>0</v>
      </c>
      <c r="H193" s="789">
        <f>[3]淋菌!H31</f>
        <v>0</v>
      </c>
      <c r="I193" s="789">
        <f>[3]淋菌!I31</f>
        <v>0</v>
      </c>
      <c r="J193" s="789">
        <f>[3]淋菌!J31</f>
        <v>0</v>
      </c>
      <c r="K193" s="789">
        <f>[3]淋菌!K31</f>
        <v>0</v>
      </c>
      <c r="L193" s="789">
        <f>[3]淋菌!L31</f>
        <v>0</v>
      </c>
      <c r="M193" s="789">
        <f>[3]淋菌!M31</f>
        <v>0</v>
      </c>
      <c r="N193" s="789">
        <f>[3]淋菌!N31</f>
        <v>0</v>
      </c>
      <c r="O193" s="789">
        <f>[3]淋菌!O31</f>
        <v>0</v>
      </c>
      <c r="P193" s="789">
        <f>[3]淋菌!P31</f>
        <v>0</v>
      </c>
      <c r="Q193" s="789">
        <f>[3]淋菌!Q31</f>
        <v>0</v>
      </c>
      <c r="R193" s="789">
        <f>[3]淋菌!R31</f>
        <v>0</v>
      </c>
      <c r="S193" s="789">
        <f>[3]淋菌!S31</f>
        <v>0</v>
      </c>
      <c r="V193">
        <f>'保健所別（令和8年）'!$N$245</f>
        <v>0</v>
      </c>
      <c r="W193">
        <f t="shared" si="53"/>
        <v>0</v>
      </c>
    </row>
    <row r="194" spans="2:24" ht="15" thickBot="1" x14ac:dyDescent="0.2">
      <c r="B194" s="727" t="s">
        <v>93</v>
      </c>
      <c r="C194" s="789">
        <f t="shared" si="52"/>
        <v>0</v>
      </c>
      <c r="D194" s="789">
        <f>[3]淋菌!D32</f>
        <v>0</v>
      </c>
      <c r="E194" s="789">
        <f>[3]淋菌!E32</f>
        <v>0</v>
      </c>
      <c r="F194" s="789">
        <f>[3]淋菌!F32</f>
        <v>0</v>
      </c>
      <c r="G194" s="789">
        <f>[3]淋菌!G32</f>
        <v>0</v>
      </c>
      <c r="H194" s="789">
        <f>[3]淋菌!H32</f>
        <v>0</v>
      </c>
      <c r="I194" s="789">
        <f>[3]淋菌!I32</f>
        <v>0</v>
      </c>
      <c r="J194" s="789">
        <f>[3]淋菌!J32</f>
        <v>0</v>
      </c>
      <c r="K194" s="789">
        <f>[3]淋菌!K32</f>
        <v>0</v>
      </c>
      <c r="L194" s="789">
        <f>[3]淋菌!L32</f>
        <v>0</v>
      </c>
      <c r="M194" s="789">
        <f>[3]淋菌!M32</f>
        <v>0</v>
      </c>
      <c r="N194" s="789">
        <f>[3]淋菌!N32</f>
        <v>0</v>
      </c>
      <c r="O194" s="789">
        <f>[3]淋菌!O32</f>
        <v>0</v>
      </c>
      <c r="P194" s="789">
        <f>[3]淋菌!P32</f>
        <v>0</v>
      </c>
      <c r="Q194" s="789">
        <f>[3]淋菌!Q32</f>
        <v>0</v>
      </c>
      <c r="R194" s="789">
        <f>[3]淋菌!R32</f>
        <v>0</v>
      </c>
      <c r="S194" s="789">
        <f>[3]淋菌!S32</f>
        <v>0</v>
      </c>
      <c r="V194">
        <f>'保健所別（令和8年）'!$O$245</f>
        <v>0</v>
      </c>
      <c r="W194">
        <f t="shared" si="53"/>
        <v>0</v>
      </c>
    </row>
    <row r="195" spans="2:24" ht="15" thickBot="1" x14ac:dyDescent="0.2">
      <c r="B195" s="164" t="s">
        <v>39</v>
      </c>
      <c r="C195" s="729">
        <f t="shared" ref="C195:S195" si="54">SUM(C183:C194)</f>
        <v>775</v>
      </c>
      <c r="D195" s="767">
        <f t="shared" si="54"/>
        <v>0</v>
      </c>
      <c r="E195" s="767">
        <f t="shared" si="54"/>
        <v>0</v>
      </c>
      <c r="F195" s="767">
        <f t="shared" si="54"/>
        <v>0</v>
      </c>
      <c r="G195" s="767">
        <f t="shared" si="54"/>
        <v>8</v>
      </c>
      <c r="H195" s="767">
        <f t="shared" si="54"/>
        <v>146</v>
      </c>
      <c r="I195" s="767">
        <f t="shared" si="54"/>
        <v>234</v>
      </c>
      <c r="J195" s="767">
        <f t="shared" si="54"/>
        <v>140</v>
      </c>
      <c r="K195" s="767">
        <f t="shared" si="54"/>
        <v>74</v>
      </c>
      <c r="L195" s="767">
        <f t="shared" si="54"/>
        <v>48</v>
      </c>
      <c r="M195" s="767">
        <f t="shared" si="54"/>
        <v>38</v>
      </c>
      <c r="N195" s="767">
        <f t="shared" si="54"/>
        <v>29</v>
      </c>
      <c r="O195" s="767">
        <f t="shared" si="54"/>
        <v>30</v>
      </c>
      <c r="P195" s="767">
        <f t="shared" si="54"/>
        <v>21</v>
      </c>
      <c r="Q195" s="767">
        <f t="shared" si="54"/>
        <v>2</v>
      </c>
      <c r="R195" s="767">
        <f t="shared" si="54"/>
        <v>4</v>
      </c>
      <c r="S195" s="782">
        <f t="shared" si="54"/>
        <v>1</v>
      </c>
    </row>
    <row r="196" spans="2:24" ht="14.25" thickBot="1" x14ac:dyDescent="0.2">
      <c r="B196" s="557" t="s">
        <v>129</v>
      </c>
      <c r="C196" s="730">
        <f>C195/C195</f>
        <v>1</v>
      </c>
      <c r="D196" s="558">
        <f>D195/$C$195</f>
        <v>0</v>
      </c>
      <c r="E196" s="558">
        <f t="shared" ref="E196:S196" si="55">E195/$C$195</f>
        <v>0</v>
      </c>
      <c r="F196" s="558">
        <f t="shared" si="55"/>
        <v>0</v>
      </c>
      <c r="G196" s="558">
        <f t="shared" si="55"/>
        <v>1.032258064516129E-2</v>
      </c>
      <c r="H196" s="558">
        <f t="shared" si="55"/>
        <v>0.18838709677419355</v>
      </c>
      <c r="I196" s="558">
        <f t="shared" si="55"/>
        <v>0.30193548387096775</v>
      </c>
      <c r="J196" s="558">
        <f t="shared" si="55"/>
        <v>0.18064516129032257</v>
      </c>
      <c r="K196" s="558">
        <f t="shared" si="55"/>
        <v>9.5483870967741941E-2</v>
      </c>
      <c r="L196" s="558">
        <f t="shared" si="55"/>
        <v>6.1935483870967742E-2</v>
      </c>
      <c r="M196" s="558">
        <f t="shared" si="55"/>
        <v>4.9032258064516131E-2</v>
      </c>
      <c r="N196" s="558">
        <f t="shared" si="55"/>
        <v>3.741935483870968E-2</v>
      </c>
      <c r="O196" s="558">
        <f t="shared" si="55"/>
        <v>3.870967741935484E-2</v>
      </c>
      <c r="P196" s="558">
        <f t="shared" si="55"/>
        <v>2.7096774193548386E-2</v>
      </c>
      <c r="Q196" s="558">
        <f t="shared" si="55"/>
        <v>2.5806451612903226E-3</v>
      </c>
      <c r="R196" s="558">
        <f t="shared" si="55"/>
        <v>5.1612903225806452E-3</v>
      </c>
      <c r="S196" s="728">
        <f t="shared" si="55"/>
        <v>1.2903225806451613E-3</v>
      </c>
    </row>
    <row r="198" spans="2:24" ht="19.5" thickBot="1" x14ac:dyDescent="0.2">
      <c r="B198" s="99" t="str">
        <f>B181</f>
        <v>令和8年　</v>
      </c>
      <c r="C198" t="s">
        <v>229</v>
      </c>
    </row>
    <row r="199" spans="2:24" ht="72.75" thickBot="1" x14ac:dyDescent="0.2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893">
        <f>[3]淋菌!C57</f>
        <v>0.15</v>
      </c>
      <c r="D200" s="893">
        <f>[3]淋菌!D57</f>
        <v>0</v>
      </c>
      <c r="E200" s="893">
        <f>[3]淋菌!E57</f>
        <v>0</v>
      </c>
      <c r="F200" s="893">
        <f>[3]淋菌!F57</f>
        <v>0</v>
      </c>
      <c r="G200" s="893">
        <f>[3]淋菌!G57</f>
        <v>0</v>
      </c>
      <c r="H200" s="893">
        <f>[3]淋菌!H57</f>
        <v>0.02</v>
      </c>
      <c r="I200" s="893">
        <f>[3]淋菌!I57</f>
        <v>0.06</v>
      </c>
      <c r="J200" s="893">
        <f>[3]淋菌!J57</f>
        <v>0.03</v>
      </c>
      <c r="K200" s="893">
        <f>[3]淋菌!K57</f>
        <v>0.01</v>
      </c>
      <c r="L200" s="893">
        <f>[3]淋菌!L57</f>
        <v>0.01</v>
      </c>
      <c r="M200" s="893">
        <f>[3]淋菌!M57</f>
        <v>0.01</v>
      </c>
      <c r="N200" s="893">
        <f>[3]淋菌!N57</f>
        <v>0</v>
      </c>
      <c r="O200" s="893">
        <f>[3]淋菌!O57</f>
        <v>0</v>
      </c>
      <c r="P200" s="893">
        <f>[3]淋菌!P57</f>
        <v>0</v>
      </c>
      <c r="Q200" s="893">
        <f>[3]淋菌!Q57</f>
        <v>0</v>
      </c>
      <c r="R200" s="893">
        <f>[3]淋菌!R57</f>
        <v>0</v>
      </c>
      <c r="S200" s="893">
        <f>[3]淋菌!S57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.25" x14ac:dyDescent="0.15">
      <c r="B201" s="554" t="s">
        <v>83</v>
      </c>
      <c r="C201" s="893">
        <f>[3]淋菌!C58</f>
        <v>0.15</v>
      </c>
      <c r="D201" s="893">
        <f>[3]淋菌!D58</f>
        <v>0</v>
      </c>
      <c r="E201" s="893">
        <f>[3]淋菌!E58</f>
        <v>0</v>
      </c>
      <c r="F201" s="893">
        <f>[3]淋菌!F58</f>
        <v>0</v>
      </c>
      <c r="G201" s="893">
        <f>[3]淋菌!G58</f>
        <v>0</v>
      </c>
      <c r="H201" s="893">
        <f>[3]淋菌!H58</f>
        <v>0.02</v>
      </c>
      <c r="I201" s="893">
        <f>[3]淋菌!I58</f>
        <v>0.04</v>
      </c>
      <c r="J201" s="893">
        <f>[3]淋菌!J58</f>
        <v>0.02</v>
      </c>
      <c r="K201" s="893">
        <f>[3]淋菌!K58</f>
        <v>0.02</v>
      </c>
      <c r="L201" s="893">
        <f>[3]淋菌!L58</f>
        <v>0.01</v>
      </c>
      <c r="M201" s="893">
        <f>[3]淋菌!M58</f>
        <v>0.01</v>
      </c>
      <c r="N201" s="893">
        <f>[3]淋菌!N58</f>
        <v>0.01</v>
      </c>
      <c r="O201" s="893">
        <f>[3]淋菌!O58</f>
        <v>0.01</v>
      </c>
      <c r="P201" s="893">
        <f>[3]淋菌!P58</f>
        <v>0.01</v>
      </c>
      <c r="Q201" s="893">
        <f>[3]淋菌!Q58</f>
        <v>0</v>
      </c>
      <c r="R201" s="893">
        <f>[3]淋菌!R58</f>
        <v>0</v>
      </c>
      <c r="S201" s="893">
        <f>[3]淋菌!S58</f>
        <v>0</v>
      </c>
      <c r="V201" s="710"/>
      <c r="W201">
        <v>0.15</v>
      </c>
      <c r="X201" s="712">
        <f t="shared" ref="X201:X211" si="56">C201-W201</f>
        <v>0</v>
      </c>
    </row>
    <row r="202" spans="2:24" ht="14.25" x14ac:dyDescent="0.15">
      <c r="B202" s="555" t="s">
        <v>84</v>
      </c>
      <c r="C202" s="893">
        <f>[3]淋菌!C59</f>
        <v>0.15</v>
      </c>
      <c r="D202" s="893">
        <f>[3]淋菌!D59</f>
        <v>0</v>
      </c>
      <c r="E202" s="893">
        <f>[3]淋菌!E59</f>
        <v>0</v>
      </c>
      <c r="F202" s="893">
        <f>[3]淋菌!F59</f>
        <v>0</v>
      </c>
      <c r="G202" s="893">
        <f>[3]淋菌!G59</f>
        <v>0</v>
      </c>
      <c r="H202" s="893">
        <f>[3]淋菌!H59</f>
        <v>0.03</v>
      </c>
      <c r="I202" s="893">
        <f>[3]淋菌!I59</f>
        <v>0.03</v>
      </c>
      <c r="J202" s="893">
        <f>[3]淋菌!J59</f>
        <v>0.03</v>
      </c>
      <c r="K202" s="893">
        <f>[3]淋菌!K59</f>
        <v>0.02</v>
      </c>
      <c r="L202" s="893">
        <f>[3]淋菌!L59</f>
        <v>0.01</v>
      </c>
      <c r="M202" s="893">
        <f>[3]淋菌!M59</f>
        <v>0.01</v>
      </c>
      <c r="N202" s="893">
        <f>[3]淋菌!N59</f>
        <v>0.01</v>
      </c>
      <c r="O202" s="893">
        <f>[3]淋菌!O59</f>
        <v>0.01</v>
      </c>
      <c r="P202" s="893">
        <f>[3]淋菌!P59</f>
        <v>0</v>
      </c>
      <c r="Q202" s="893">
        <f>[3]淋菌!Q59</f>
        <v>0</v>
      </c>
      <c r="R202" s="893">
        <f>[3]淋菌!R59</f>
        <v>0</v>
      </c>
      <c r="S202" s="893">
        <f>[3]淋菌!S59</f>
        <v>0</v>
      </c>
      <c r="V202" s="710"/>
      <c r="W202">
        <v>0.15</v>
      </c>
      <c r="X202" s="712">
        <f t="shared" si="56"/>
        <v>0</v>
      </c>
    </row>
    <row r="203" spans="2:24" ht="14.25" x14ac:dyDescent="0.15">
      <c r="B203" s="556" t="s">
        <v>85</v>
      </c>
      <c r="C203" s="893">
        <f>[3]淋菌!C60</f>
        <v>0.18</v>
      </c>
      <c r="D203" s="893">
        <f>[3]淋菌!D60</f>
        <v>0</v>
      </c>
      <c r="E203" s="893">
        <f>[3]淋菌!E60</f>
        <v>0</v>
      </c>
      <c r="F203" s="893">
        <f>[3]淋菌!F60</f>
        <v>0</v>
      </c>
      <c r="G203" s="893">
        <f>[3]淋菌!G60</f>
        <v>0</v>
      </c>
      <c r="H203" s="893">
        <f>[3]淋菌!H60</f>
        <v>0.04</v>
      </c>
      <c r="I203" s="893">
        <f>[3]淋菌!I60</f>
        <v>0.05</v>
      </c>
      <c r="J203" s="893">
        <f>[3]淋菌!J60</f>
        <v>0.03</v>
      </c>
      <c r="K203" s="893">
        <f>[3]淋菌!K60</f>
        <v>0.02</v>
      </c>
      <c r="L203" s="893">
        <f>[3]淋菌!L60</f>
        <v>0.01</v>
      </c>
      <c r="M203" s="893">
        <f>[3]淋菌!M60</f>
        <v>0.01</v>
      </c>
      <c r="N203" s="893">
        <f>[3]淋菌!N60</f>
        <v>0.01</v>
      </c>
      <c r="O203" s="893">
        <f>[3]淋菌!O60</f>
        <v>0.01</v>
      </c>
      <c r="P203" s="893">
        <f>[3]淋菌!P60</f>
        <v>0.01</v>
      </c>
      <c r="Q203" s="893">
        <f>[3]淋菌!Q60</f>
        <v>0</v>
      </c>
      <c r="R203" s="893">
        <f>[3]淋菌!R60</f>
        <v>0</v>
      </c>
      <c r="S203" s="893">
        <f>[3]淋菌!S60</f>
        <v>0</v>
      </c>
      <c r="V203" s="710"/>
      <c r="W203">
        <v>0.18</v>
      </c>
      <c r="X203" s="712">
        <f t="shared" si="56"/>
        <v>0</v>
      </c>
    </row>
    <row r="204" spans="2:24" ht="14.25" x14ac:dyDescent="0.15">
      <c r="B204" s="554" t="s">
        <v>86</v>
      </c>
      <c r="C204" s="893">
        <f>[3]淋菌!C61</f>
        <v>0.16</v>
      </c>
      <c r="D204" s="893">
        <f>[3]淋菌!D61</f>
        <v>0</v>
      </c>
      <c r="E204" s="893">
        <f>[3]淋菌!E61</f>
        <v>0</v>
      </c>
      <c r="F204" s="893">
        <f>[3]淋菌!F61</f>
        <v>0</v>
      </c>
      <c r="G204" s="893">
        <f>[3]淋菌!G61</f>
        <v>0</v>
      </c>
      <c r="H204" s="893">
        <f>[3]淋菌!H61</f>
        <v>0.04</v>
      </c>
      <c r="I204" s="893">
        <f>[3]淋菌!I61</f>
        <v>0.05</v>
      </c>
      <c r="J204" s="893">
        <f>[3]淋菌!J61</f>
        <v>0.03</v>
      </c>
      <c r="K204" s="893">
        <f>[3]淋菌!K61</f>
        <v>0.01</v>
      </c>
      <c r="L204" s="893">
        <f>[3]淋菌!L61</f>
        <v>0.01</v>
      </c>
      <c r="M204" s="893">
        <f>[3]淋菌!M61</f>
        <v>0.01</v>
      </c>
      <c r="N204" s="893">
        <f>[3]淋菌!N61</f>
        <v>0.01</v>
      </c>
      <c r="O204" s="893">
        <f>[3]淋菌!O61</f>
        <v>0.01</v>
      </c>
      <c r="P204" s="893">
        <f>[3]淋菌!P61</f>
        <v>0</v>
      </c>
      <c r="Q204" s="893">
        <f>[3]淋菌!Q61</f>
        <v>0</v>
      </c>
      <c r="R204" s="893">
        <f>[3]淋菌!R61</f>
        <v>0</v>
      </c>
      <c r="S204" s="893">
        <f>[3]淋菌!S61</f>
        <v>0</v>
      </c>
      <c r="V204" s="710"/>
      <c r="W204">
        <v>0.16</v>
      </c>
      <c r="X204" s="712">
        <f t="shared" si="56"/>
        <v>0</v>
      </c>
    </row>
    <row r="205" spans="2:24" ht="14.25" x14ac:dyDescent="0.15">
      <c r="B205" s="556" t="s">
        <v>87</v>
      </c>
      <c r="C205" s="893">
        <f>[3]淋菌!C62</f>
        <v>0</v>
      </c>
      <c r="D205" s="893">
        <f>[3]淋菌!D62</f>
        <v>0</v>
      </c>
      <c r="E205" s="893">
        <f>[3]淋菌!E62</f>
        <v>0</v>
      </c>
      <c r="F205" s="893">
        <f>[3]淋菌!F62</f>
        <v>0</v>
      </c>
      <c r="G205" s="893">
        <f>[3]淋菌!G62</f>
        <v>0</v>
      </c>
      <c r="H205" s="893">
        <f>[3]淋菌!H62</f>
        <v>0</v>
      </c>
      <c r="I205" s="893">
        <f>[3]淋菌!I62</f>
        <v>0</v>
      </c>
      <c r="J205" s="893">
        <f>[3]淋菌!J62</f>
        <v>0</v>
      </c>
      <c r="K205" s="893">
        <f>[3]淋菌!K62</f>
        <v>0</v>
      </c>
      <c r="L205" s="893">
        <f>[3]淋菌!L62</f>
        <v>0</v>
      </c>
      <c r="M205" s="893">
        <f>[3]淋菌!M62</f>
        <v>0</v>
      </c>
      <c r="N205" s="893">
        <f>[3]淋菌!N62</f>
        <v>0</v>
      </c>
      <c r="O205" s="893">
        <f>[3]淋菌!O62</f>
        <v>0</v>
      </c>
      <c r="P205" s="893">
        <f>[3]淋菌!P62</f>
        <v>0</v>
      </c>
      <c r="Q205" s="893">
        <f>[3]淋菌!Q62</f>
        <v>0</v>
      </c>
      <c r="R205" s="893">
        <f>[3]淋菌!R62</f>
        <v>0</v>
      </c>
      <c r="S205" s="893">
        <f>[3]淋菌!S62</f>
        <v>0</v>
      </c>
      <c r="V205" s="710"/>
      <c r="W205">
        <v>0</v>
      </c>
      <c r="X205" s="712">
        <f t="shared" si="56"/>
        <v>0</v>
      </c>
    </row>
    <row r="206" spans="2:24" ht="14.25" x14ac:dyDescent="0.15">
      <c r="B206" s="554" t="s">
        <v>88</v>
      </c>
      <c r="C206" s="893">
        <f>[3]淋菌!C63</f>
        <v>0</v>
      </c>
      <c r="D206" s="893">
        <f>[3]淋菌!D63</f>
        <v>0</v>
      </c>
      <c r="E206" s="893">
        <f>[3]淋菌!E63</f>
        <v>0</v>
      </c>
      <c r="F206" s="893">
        <f>[3]淋菌!F63</f>
        <v>0</v>
      </c>
      <c r="G206" s="893">
        <f>[3]淋菌!G63</f>
        <v>0</v>
      </c>
      <c r="H206" s="893">
        <f>[3]淋菌!H63</f>
        <v>0</v>
      </c>
      <c r="I206" s="893">
        <f>[3]淋菌!I63</f>
        <v>0</v>
      </c>
      <c r="J206" s="893">
        <f>[3]淋菌!J63</f>
        <v>0</v>
      </c>
      <c r="K206" s="893">
        <f>[3]淋菌!K63</f>
        <v>0</v>
      </c>
      <c r="L206" s="893">
        <f>[3]淋菌!L63</f>
        <v>0</v>
      </c>
      <c r="M206" s="893">
        <f>[3]淋菌!M63</f>
        <v>0</v>
      </c>
      <c r="N206" s="893">
        <f>[3]淋菌!N63</f>
        <v>0</v>
      </c>
      <c r="O206" s="893">
        <f>[3]淋菌!O63</f>
        <v>0</v>
      </c>
      <c r="P206" s="893">
        <f>[3]淋菌!P63</f>
        <v>0</v>
      </c>
      <c r="Q206" s="893">
        <f>[3]淋菌!Q63</f>
        <v>0</v>
      </c>
      <c r="R206" s="893">
        <f>[3]淋菌!R63</f>
        <v>0</v>
      </c>
      <c r="S206" s="893">
        <f>[3]淋菌!S63</f>
        <v>0</v>
      </c>
      <c r="V206" s="710"/>
      <c r="W206">
        <v>0</v>
      </c>
      <c r="X206" s="712">
        <f t="shared" si="56"/>
        <v>0</v>
      </c>
    </row>
    <row r="207" spans="2:24" ht="14.25" x14ac:dyDescent="0.15">
      <c r="B207" s="556" t="s">
        <v>89</v>
      </c>
      <c r="C207" s="893">
        <f>[3]淋菌!C64</f>
        <v>0</v>
      </c>
      <c r="D207" s="893">
        <f>[3]淋菌!D64</f>
        <v>0</v>
      </c>
      <c r="E207" s="893">
        <f>[3]淋菌!E64</f>
        <v>0</v>
      </c>
      <c r="F207" s="893">
        <f>[3]淋菌!F64</f>
        <v>0</v>
      </c>
      <c r="G207" s="893">
        <f>[3]淋菌!G64</f>
        <v>0</v>
      </c>
      <c r="H207" s="893">
        <f>[3]淋菌!H64</f>
        <v>0</v>
      </c>
      <c r="I207" s="893">
        <f>[3]淋菌!I64</f>
        <v>0</v>
      </c>
      <c r="J207" s="893">
        <f>[3]淋菌!J64</f>
        <v>0</v>
      </c>
      <c r="K207" s="893">
        <f>[3]淋菌!K64</f>
        <v>0</v>
      </c>
      <c r="L207" s="893">
        <f>[3]淋菌!L64</f>
        <v>0</v>
      </c>
      <c r="M207" s="893">
        <f>[3]淋菌!M64</f>
        <v>0</v>
      </c>
      <c r="N207" s="893">
        <f>[3]淋菌!N64</f>
        <v>0</v>
      </c>
      <c r="O207" s="893">
        <f>[3]淋菌!O64</f>
        <v>0</v>
      </c>
      <c r="P207" s="893">
        <f>[3]淋菌!P64</f>
        <v>0</v>
      </c>
      <c r="Q207" s="893">
        <f>[3]淋菌!Q64</f>
        <v>0</v>
      </c>
      <c r="R207" s="893">
        <f>[3]淋菌!R64</f>
        <v>0</v>
      </c>
      <c r="S207" s="893">
        <f>[3]淋菌!S64</f>
        <v>0</v>
      </c>
      <c r="V207" s="710"/>
      <c r="W207">
        <v>0</v>
      </c>
      <c r="X207" s="712">
        <f t="shared" si="56"/>
        <v>0</v>
      </c>
    </row>
    <row r="208" spans="2:24" ht="14.25" x14ac:dyDescent="0.15">
      <c r="B208" s="554" t="s">
        <v>90</v>
      </c>
      <c r="C208" s="893">
        <f>[3]淋菌!C65</f>
        <v>0</v>
      </c>
      <c r="D208" s="893">
        <f>[3]淋菌!D65</f>
        <v>0</v>
      </c>
      <c r="E208" s="893">
        <f>[3]淋菌!E65</f>
        <v>0</v>
      </c>
      <c r="F208" s="893">
        <f>[3]淋菌!F65</f>
        <v>0</v>
      </c>
      <c r="G208" s="893">
        <f>[3]淋菌!G65</f>
        <v>0</v>
      </c>
      <c r="H208" s="893">
        <f>[3]淋菌!H65</f>
        <v>0</v>
      </c>
      <c r="I208" s="893">
        <f>[3]淋菌!I65</f>
        <v>0</v>
      </c>
      <c r="J208" s="893">
        <f>[3]淋菌!J65</f>
        <v>0</v>
      </c>
      <c r="K208" s="893">
        <f>[3]淋菌!K65</f>
        <v>0</v>
      </c>
      <c r="L208" s="893">
        <f>[3]淋菌!L65</f>
        <v>0</v>
      </c>
      <c r="M208" s="893">
        <f>[3]淋菌!M65</f>
        <v>0</v>
      </c>
      <c r="N208" s="893">
        <f>[3]淋菌!N65</f>
        <v>0</v>
      </c>
      <c r="O208" s="893">
        <f>[3]淋菌!O65</f>
        <v>0</v>
      </c>
      <c r="P208" s="893">
        <f>[3]淋菌!P65</f>
        <v>0</v>
      </c>
      <c r="Q208" s="893">
        <f>[3]淋菌!Q65</f>
        <v>0</v>
      </c>
      <c r="R208" s="893">
        <f>[3]淋菌!R65</f>
        <v>0</v>
      </c>
      <c r="S208" s="893">
        <f>[3]淋菌!S65</f>
        <v>0</v>
      </c>
      <c r="V208" s="710"/>
      <c r="W208">
        <v>0</v>
      </c>
      <c r="X208" s="712">
        <f t="shared" si="56"/>
        <v>0</v>
      </c>
    </row>
    <row r="209" spans="2:24" ht="14.25" x14ac:dyDescent="0.15">
      <c r="B209" s="556" t="s">
        <v>91</v>
      </c>
      <c r="C209" s="893">
        <f>[3]淋菌!C66</f>
        <v>0</v>
      </c>
      <c r="D209" s="893">
        <f>[3]淋菌!D66</f>
        <v>0</v>
      </c>
      <c r="E209" s="893">
        <f>[3]淋菌!E66</f>
        <v>0</v>
      </c>
      <c r="F209" s="893">
        <f>[3]淋菌!F66</f>
        <v>0</v>
      </c>
      <c r="G209" s="893">
        <f>[3]淋菌!G66</f>
        <v>0</v>
      </c>
      <c r="H209" s="893">
        <f>[3]淋菌!H66</f>
        <v>0</v>
      </c>
      <c r="I209" s="893">
        <f>[3]淋菌!I66</f>
        <v>0</v>
      </c>
      <c r="J209" s="893">
        <f>[3]淋菌!J66</f>
        <v>0</v>
      </c>
      <c r="K209" s="893">
        <f>[3]淋菌!K66</f>
        <v>0</v>
      </c>
      <c r="L209" s="893">
        <f>[3]淋菌!L66</f>
        <v>0</v>
      </c>
      <c r="M209" s="893">
        <f>[3]淋菌!M66</f>
        <v>0</v>
      </c>
      <c r="N209" s="893">
        <f>[3]淋菌!N66</f>
        <v>0</v>
      </c>
      <c r="O209" s="893">
        <f>[3]淋菌!O66</f>
        <v>0</v>
      </c>
      <c r="P209" s="893">
        <f>[3]淋菌!P66</f>
        <v>0</v>
      </c>
      <c r="Q209" s="893">
        <f>[3]淋菌!Q66</f>
        <v>0</v>
      </c>
      <c r="R209" s="893">
        <f>[3]淋菌!R66</f>
        <v>0</v>
      </c>
      <c r="S209" s="893">
        <f>[3]淋菌!S66</f>
        <v>0</v>
      </c>
      <c r="V209" s="710"/>
      <c r="W209">
        <v>0</v>
      </c>
      <c r="X209" s="712">
        <f t="shared" si="56"/>
        <v>0</v>
      </c>
    </row>
    <row r="210" spans="2:24" ht="14.25" x14ac:dyDescent="0.15">
      <c r="B210" s="554" t="s">
        <v>92</v>
      </c>
      <c r="C210" s="893">
        <f>[3]淋菌!C67</f>
        <v>0</v>
      </c>
      <c r="D210" s="893">
        <f>[3]淋菌!D67</f>
        <v>0</v>
      </c>
      <c r="E210" s="893">
        <f>[3]淋菌!E67</f>
        <v>0</v>
      </c>
      <c r="F210" s="893">
        <f>[3]淋菌!F67</f>
        <v>0</v>
      </c>
      <c r="G210" s="893">
        <f>[3]淋菌!G67</f>
        <v>0</v>
      </c>
      <c r="H210" s="893">
        <f>[3]淋菌!H67</f>
        <v>0</v>
      </c>
      <c r="I210" s="893">
        <f>[3]淋菌!I67</f>
        <v>0</v>
      </c>
      <c r="J210" s="893">
        <f>[3]淋菌!J67</f>
        <v>0</v>
      </c>
      <c r="K210" s="893">
        <f>[3]淋菌!K67</f>
        <v>0</v>
      </c>
      <c r="L210" s="893">
        <f>[3]淋菌!L67</f>
        <v>0</v>
      </c>
      <c r="M210" s="893">
        <f>[3]淋菌!M67</f>
        <v>0</v>
      </c>
      <c r="N210" s="893">
        <f>[3]淋菌!N67</f>
        <v>0</v>
      </c>
      <c r="O210" s="893">
        <f>[3]淋菌!O67</f>
        <v>0</v>
      </c>
      <c r="P210" s="893">
        <f>[3]淋菌!P67</f>
        <v>0</v>
      </c>
      <c r="Q210" s="893">
        <f>[3]淋菌!Q67</f>
        <v>0</v>
      </c>
      <c r="R210" s="893">
        <f>[3]淋菌!R67</f>
        <v>0</v>
      </c>
      <c r="S210" s="893">
        <f>[3]淋菌!S67</f>
        <v>0</v>
      </c>
      <c r="V210" s="710"/>
      <c r="W210">
        <v>0</v>
      </c>
      <c r="X210" s="712">
        <f t="shared" si="56"/>
        <v>0</v>
      </c>
    </row>
    <row r="211" spans="2:24" ht="15" thickBot="1" x14ac:dyDescent="0.2">
      <c r="B211" s="556" t="s">
        <v>93</v>
      </c>
      <c r="C211" s="893">
        <f>[3]淋菌!C68</f>
        <v>0</v>
      </c>
      <c r="D211" s="893">
        <f>[3]淋菌!D68</f>
        <v>0</v>
      </c>
      <c r="E211" s="893">
        <f>[3]淋菌!E68</f>
        <v>0</v>
      </c>
      <c r="F211" s="893">
        <f>[3]淋菌!F68</f>
        <v>0</v>
      </c>
      <c r="G211" s="893">
        <f>[3]淋菌!G68</f>
        <v>0</v>
      </c>
      <c r="H211" s="893">
        <f>[3]淋菌!H68</f>
        <v>0</v>
      </c>
      <c r="I211" s="893">
        <f>[3]淋菌!I68</f>
        <v>0</v>
      </c>
      <c r="J211" s="893">
        <f>[3]淋菌!J68</f>
        <v>0</v>
      </c>
      <c r="K211" s="893">
        <f>[3]淋菌!K68</f>
        <v>0</v>
      </c>
      <c r="L211" s="893">
        <f>[3]淋菌!L68</f>
        <v>0</v>
      </c>
      <c r="M211" s="893">
        <f>[3]淋菌!M68</f>
        <v>0</v>
      </c>
      <c r="N211" s="893">
        <f>[3]淋菌!N68</f>
        <v>0</v>
      </c>
      <c r="O211" s="893">
        <f>[3]淋菌!O68</f>
        <v>0</v>
      </c>
      <c r="P211" s="893">
        <f>[3]淋菌!P68</f>
        <v>0</v>
      </c>
      <c r="Q211" s="893">
        <f>[3]淋菌!Q68</f>
        <v>0</v>
      </c>
      <c r="R211" s="893">
        <f>[3]淋菌!R68</f>
        <v>0</v>
      </c>
      <c r="S211" s="893">
        <f>[3]淋菌!S68</f>
        <v>0</v>
      </c>
      <c r="V211" s="711"/>
      <c r="W211">
        <v>0</v>
      </c>
      <c r="X211" s="712">
        <f t="shared" si="56"/>
        <v>0</v>
      </c>
    </row>
    <row r="212" spans="2:24" ht="15" thickBot="1" x14ac:dyDescent="0.2">
      <c r="B212" s="164" t="s">
        <v>39</v>
      </c>
      <c r="C212" s="775">
        <f t="shared" ref="C212" si="57">SUM(C200:C211)</f>
        <v>0.78999999999999992</v>
      </c>
      <c r="D212" s="893">
        <f>[3]淋菌!D69</f>
        <v>0</v>
      </c>
      <c r="E212" s="893">
        <f>[3]淋菌!E69</f>
        <v>0</v>
      </c>
      <c r="F212" s="893">
        <f>[3]淋菌!F69</f>
        <v>0</v>
      </c>
      <c r="G212" s="893">
        <f>[3]淋菌!G69</f>
        <v>0</v>
      </c>
      <c r="H212" s="893">
        <f>[3]淋菌!H69</f>
        <v>0.15000000000000002</v>
      </c>
      <c r="I212" s="893">
        <f>[3]淋菌!I69</f>
        <v>0.22999999999999998</v>
      </c>
      <c r="J212" s="893">
        <f>[3]淋菌!J69</f>
        <v>0.14000000000000001</v>
      </c>
      <c r="K212" s="893">
        <f>[3]淋菌!K69</f>
        <v>0.08</v>
      </c>
      <c r="L212" s="893">
        <f>[3]淋菌!L69</f>
        <v>0.05</v>
      </c>
      <c r="M212" s="893">
        <f>[3]淋菌!M69</f>
        <v>0.05</v>
      </c>
      <c r="N212" s="893">
        <f>[3]淋菌!N69</f>
        <v>0.04</v>
      </c>
      <c r="O212" s="893">
        <f>[3]淋菌!O69</f>
        <v>0.04</v>
      </c>
      <c r="P212" s="893">
        <f>[3]淋菌!P69</f>
        <v>0.02</v>
      </c>
      <c r="Q212" s="893">
        <f>[3]淋菌!Q69</f>
        <v>0</v>
      </c>
      <c r="R212" s="893">
        <f>[3]淋菌!R69</f>
        <v>0</v>
      </c>
      <c r="S212" s="893">
        <f>[3]淋菌!S69</f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0.18987341772151903</v>
      </c>
      <c r="I213" s="558">
        <f>I212/C212</f>
        <v>0.29113924050632911</v>
      </c>
      <c r="J213" s="558">
        <f>J212/C212</f>
        <v>0.17721518987341775</v>
      </c>
      <c r="K213" s="558">
        <f>K212/C212</f>
        <v>0.10126582278481014</v>
      </c>
      <c r="L213" s="558">
        <f>L212/C212</f>
        <v>6.3291139240506333E-2</v>
      </c>
      <c r="M213" s="558">
        <f>M212/C212</f>
        <v>6.3291139240506333E-2</v>
      </c>
      <c r="N213" s="558">
        <f>N212/C212</f>
        <v>5.0632911392405069E-2</v>
      </c>
      <c r="O213" s="558">
        <f>O212/C212</f>
        <v>5.0632911392405069E-2</v>
      </c>
      <c r="P213" s="558">
        <f>P212/C212</f>
        <v>2.5316455696202535E-2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3" zoomScale="80" zoomScaleNormal="80" workbookViewId="0">
      <selection activeCell="AO16" sqref="AO16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令和8年　</v>
      </c>
      <c r="C3" s="510" t="s">
        <v>235</v>
      </c>
    </row>
    <row r="4" spans="2:38" ht="39" customHeight="1" thickBot="1" x14ac:dyDescent="0.2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29</v>
      </c>
      <c r="D5" s="766">
        <f>[4]ﾒﾁｼﾘﾝ!D38</f>
        <v>0</v>
      </c>
      <c r="E5" s="766">
        <f>[4]ﾒﾁｼﾘﾝ!E38</f>
        <v>2</v>
      </c>
      <c r="F5" s="766">
        <f>[4]ﾒﾁｼﾘﾝ!F38</f>
        <v>2</v>
      </c>
      <c r="G5" s="766">
        <f>[4]ﾒﾁｼﾘﾝ!G38</f>
        <v>0</v>
      </c>
      <c r="H5" s="766">
        <f>[4]ﾒﾁｼﾘﾝ!H38</f>
        <v>0</v>
      </c>
      <c r="I5" s="766">
        <f>[4]ﾒﾁｼﾘﾝ!I38</f>
        <v>0</v>
      </c>
      <c r="J5" s="766">
        <f>[4]ﾒﾁｼﾘﾝ!J38</f>
        <v>0</v>
      </c>
      <c r="K5" s="766">
        <f>[4]ﾒﾁｼﾘﾝ!K38</f>
        <v>1</v>
      </c>
      <c r="L5" s="766">
        <f>[4]ﾒﾁｼﾘﾝ!L38</f>
        <v>2</v>
      </c>
      <c r="M5" s="766">
        <f>[4]ﾒﾁｼﾘﾝ!M38</f>
        <v>3</v>
      </c>
      <c r="N5" s="766">
        <f>[4]ﾒﾁｼﾘﾝ!N38</f>
        <v>1</v>
      </c>
      <c r="O5" s="766">
        <f>[4]ﾒﾁｼﾘﾝ!O38</f>
        <v>1</v>
      </c>
      <c r="P5" s="766">
        <f>[4]ﾒﾁｼﾘﾝ!P38</f>
        <v>1</v>
      </c>
      <c r="Q5" s="766">
        <f>[4]ﾒﾁｼﾘﾝ!Q38</f>
        <v>2</v>
      </c>
      <c r="R5" s="766">
        <f>[4]ﾒﾁｼﾘﾝ!R38</f>
        <v>1</v>
      </c>
      <c r="S5" s="766">
        <f>[4]ﾒﾁｼﾘﾝ!S38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.25" x14ac:dyDescent="0.15">
      <c r="B6" s="520" t="s">
        <v>83</v>
      </c>
      <c r="C6" s="766">
        <f t="shared" ref="C6:C16" si="2">SUM(D6:S6)</f>
        <v>30</v>
      </c>
      <c r="D6" s="766">
        <f>[4]ﾒﾁｼﾘﾝ!D39</f>
        <v>0</v>
      </c>
      <c r="E6" s="766">
        <f>[4]ﾒﾁｼﾘﾝ!E39</f>
        <v>0</v>
      </c>
      <c r="F6" s="766">
        <f>[4]ﾒﾁｼﾘﾝ!F39</f>
        <v>1</v>
      </c>
      <c r="G6" s="766">
        <f>[4]ﾒﾁｼﾘﾝ!G39</f>
        <v>1</v>
      </c>
      <c r="H6" s="766">
        <f>[4]ﾒﾁｼﾘﾝ!H39</f>
        <v>1</v>
      </c>
      <c r="I6" s="766">
        <f>[4]ﾒﾁｼﾘﾝ!I39</f>
        <v>1</v>
      </c>
      <c r="J6" s="766">
        <f>[4]ﾒﾁｼﾘﾝ!J39</f>
        <v>1</v>
      </c>
      <c r="K6" s="766">
        <f>[4]ﾒﾁｼﾘﾝ!K39</f>
        <v>1</v>
      </c>
      <c r="L6" s="766">
        <f>[4]ﾒﾁｼﾘﾝ!L39</f>
        <v>0</v>
      </c>
      <c r="M6" s="766">
        <f>[4]ﾒﾁｼﾘﾝ!M39</f>
        <v>1</v>
      </c>
      <c r="N6" s="766">
        <f>[4]ﾒﾁｼﾘﾝ!N39</f>
        <v>0</v>
      </c>
      <c r="O6" s="766">
        <f>[4]ﾒﾁｼﾘﾝ!O39</f>
        <v>0</v>
      </c>
      <c r="P6" s="766">
        <f>[4]ﾒﾁｼﾘﾝ!P39</f>
        <v>0</v>
      </c>
      <c r="Q6" s="766">
        <f>[4]ﾒﾁｼﾘﾝ!Q39</f>
        <v>1</v>
      </c>
      <c r="R6" s="766">
        <f>[4]ﾒﾁｼﾘﾝ!R39</f>
        <v>5</v>
      </c>
      <c r="S6" s="766">
        <f>[4]ﾒﾁｼﾘﾝ!S39</f>
        <v>17</v>
      </c>
      <c r="V6">
        <v>30</v>
      </c>
      <c r="W6">
        <f t="shared" ref="W6:W16" si="3">C6-V6</f>
        <v>0</v>
      </c>
      <c r="Z6" s="520" t="s">
        <v>83</v>
      </c>
      <c r="AA6" s="521">
        <f t="shared" si="0"/>
        <v>30</v>
      </c>
      <c r="AB6" s="451">
        <f t="shared" ref="AB6:AB16" si="4">SUM(D6:F6)</f>
        <v>1</v>
      </c>
      <c r="AC6" s="451">
        <f t="shared" si="1"/>
        <v>1</v>
      </c>
      <c r="AD6" s="451">
        <f t="shared" si="1"/>
        <v>1</v>
      </c>
      <c r="AE6" s="451">
        <f t="shared" si="1"/>
        <v>1</v>
      </c>
      <c r="AF6" s="451">
        <f t="shared" si="1"/>
        <v>1</v>
      </c>
      <c r="AG6" s="522">
        <f t="shared" si="1"/>
        <v>1</v>
      </c>
      <c r="AH6" s="522">
        <f t="shared" si="1"/>
        <v>0</v>
      </c>
      <c r="AI6" s="451">
        <f t="shared" ref="AI6:AI16" si="5">SUM(M6:N6)</f>
        <v>1</v>
      </c>
      <c r="AJ6" s="451">
        <f t="shared" ref="AJ6:AJ16" si="6">SUM(O6:P6)</f>
        <v>0</v>
      </c>
      <c r="AK6" s="451">
        <f t="shared" ref="AK6:AK16" si="7">SUM(Q6:R6)</f>
        <v>6</v>
      </c>
      <c r="AL6" s="643">
        <f t="shared" ref="AL6:AL16" si="8">S6</f>
        <v>17</v>
      </c>
    </row>
    <row r="7" spans="2:38" ht="14.25" x14ac:dyDescent="0.15">
      <c r="B7" s="523" t="s">
        <v>84</v>
      </c>
      <c r="C7" s="766">
        <f t="shared" si="2"/>
        <v>20</v>
      </c>
      <c r="D7" s="766">
        <f>[4]ﾒﾁｼﾘﾝ!D40</f>
        <v>0</v>
      </c>
      <c r="E7" s="766">
        <f>[4]ﾒﾁｼﾘﾝ!E40</f>
        <v>1</v>
      </c>
      <c r="F7" s="766">
        <f>[4]ﾒﾁｼﾘﾝ!F40</f>
        <v>0</v>
      </c>
      <c r="G7" s="766">
        <f>[4]ﾒﾁｼﾘﾝ!G40</f>
        <v>1</v>
      </c>
      <c r="H7" s="766">
        <f>[4]ﾒﾁｼﾘﾝ!H40</f>
        <v>1</v>
      </c>
      <c r="I7" s="766">
        <f>[4]ﾒﾁｼﾘﾝ!I40</f>
        <v>0</v>
      </c>
      <c r="J7" s="766">
        <f>[4]ﾒﾁｼﾘﾝ!J40</f>
        <v>0</v>
      </c>
      <c r="K7" s="766">
        <f>[4]ﾒﾁｼﾘﾝ!K40</f>
        <v>0</v>
      </c>
      <c r="L7" s="766">
        <f>[4]ﾒﾁｼﾘﾝ!L40</f>
        <v>0</v>
      </c>
      <c r="M7" s="766">
        <f>[4]ﾒﾁｼﾘﾝ!M40</f>
        <v>2</v>
      </c>
      <c r="N7" s="766">
        <f>[4]ﾒﾁｼﾘﾝ!N40</f>
        <v>1</v>
      </c>
      <c r="O7" s="766">
        <f>[4]ﾒﾁｼﾘﾝ!O40</f>
        <v>2</v>
      </c>
      <c r="P7" s="766">
        <f>[4]ﾒﾁｼﾘﾝ!P40</f>
        <v>2</v>
      </c>
      <c r="Q7" s="766">
        <f>[4]ﾒﾁｼﾘﾝ!Q40</f>
        <v>1</v>
      </c>
      <c r="R7" s="766">
        <f>[4]ﾒﾁｼﾘﾝ!R40</f>
        <v>1</v>
      </c>
      <c r="S7" s="766">
        <f>[4]ﾒﾁｼﾘﾝ!S40</f>
        <v>8</v>
      </c>
      <c r="T7" s="103"/>
      <c r="V7">
        <v>20</v>
      </c>
      <c r="W7">
        <f t="shared" si="3"/>
        <v>0</v>
      </c>
      <c r="Z7" s="523" t="s">
        <v>84</v>
      </c>
      <c r="AA7" s="524">
        <f t="shared" si="0"/>
        <v>20</v>
      </c>
      <c r="AB7" s="525">
        <f t="shared" si="4"/>
        <v>1</v>
      </c>
      <c r="AC7" s="525">
        <f t="shared" si="1"/>
        <v>1</v>
      </c>
      <c r="AD7" s="525">
        <f t="shared" si="1"/>
        <v>1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3</v>
      </c>
      <c r="AJ7" s="525">
        <f t="shared" si="6"/>
        <v>4</v>
      </c>
      <c r="AK7" s="525">
        <f t="shared" si="7"/>
        <v>2</v>
      </c>
      <c r="AL7" s="644">
        <f t="shared" si="8"/>
        <v>8</v>
      </c>
    </row>
    <row r="8" spans="2:38" ht="14.25" x14ac:dyDescent="0.15">
      <c r="B8" s="527" t="s">
        <v>85</v>
      </c>
      <c r="C8" s="766">
        <f t="shared" si="2"/>
        <v>21</v>
      </c>
      <c r="D8" s="766">
        <f>[4]ﾒﾁｼﾘﾝ!D41</f>
        <v>0</v>
      </c>
      <c r="E8" s="766">
        <f>[4]ﾒﾁｼﾘﾝ!E41</f>
        <v>0</v>
      </c>
      <c r="F8" s="766">
        <f>[4]ﾒﾁｼﾘﾝ!F41</f>
        <v>1</v>
      </c>
      <c r="G8" s="766">
        <f>[4]ﾒﾁｼﾘﾝ!G41</f>
        <v>1</v>
      </c>
      <c r="H8" s="766">
        <f>[4]ﾒﾁｼﾘﾝ!H41</f>
        <v>0</v>
      </c>
      <c r="I8" s="766">
        <f>[4]ﾒﾁｼﾘﾝ!I41</f>
        <v>0</v>
      </c>
      <c r="J8" s="766">
        <f>[4]ﾒﾁｼﾘﾝ!J41</f>
        <v>0</v>
      </c>
      <c r="K8" s="766">
        <f>[4]ﾒﾁｼﾘﾝ!K41</f>
        <v>1</v>
      </c>
      <c r="L8" s="766">
        <f>[4]ﾒﾁｼﾘﾝ!L41</f>
        <v>0</v>
      </c>
      <c r="M8" s="766">
        <f>[4]ﾒﾁｼﾘﾝ!M41</f>
        <v>2</v>
      </c>
      <c r="N8" s="766">
        <f>[4]ﾒﾁｼﾘﾝ!N41</f>
        <v>0</v>
      </c>
      <c r="O8" s="766">
        <f>[4]ﾒﾁｼﾘﾝ!O41</f>
        <v>2</v>
      </c>
      <c r="P8" s="766">
        <f>[4]ﾒﾁｼﾘﾝ!P41</f>
        <v>0</v>
      </c>
      <c r="Q8" s="766">
        <f>[4]ﾒﾁｼﾘﾝ!Q41</f>
        <v>1</v>
      </c>
      <c r="R8" s="766">
        <f>[4]ﾒﾁｼﾘﾝ!R41</f>
        <v>2</v>
      </c>
      <c r="S8" s="766">
        <f>[4]ﾒﾁｼﾘﾝ!S41</f>
        <v>11</v>
      </c>
      <c r="V8">
        <v>21</v>
      </c>
      <c r="W8">
        <f t="shared" si="3"/>
        <v>0</v>
      </c>
      <c r="Z8" s="527" t="s">
        <v>85</v>
      </c>
      <c r="AA8" s="528">
        <f t="shared" si="0"/>
        <v>21</v>
      </c>
      <c r="AB8" s="103">
        <f t="shared" si="4"/>
        <v>1</v>
      </c>
      <c r="AC8" s="103">
        <f t="shared" si="1"/>
        <v>1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1</v>
      </c>
      <c r="AH8" s="103">
        <f t="shared" si="1"/>
        <v>0</v>
      </c>
      <c r="AI8" s="103">
        <f t="shared" si="5"/>
        <v>2</v>
      </c>
      <c r="AJ8" s="103">
        <f t="shared" si="6"/>
        <v>2</v>
      </c>
      <c r="AK8" s="103">
        <f t="shared" si="7"/>
        <v>3</v>
      </c>
      <c r="AL8" s="645">
        <f t="shared" si="8"/>
        <v>11</v>
      </c>
    </row>
    <row r="9" spans="2:38" ht="14.25" x14ac:dyDescent="0.15">
      <c r="B9" s="520" t="s">
        <v>86</v>
      </c>
      <c r="C9" s="766">
        <f t="shared" si="2"/>
        <v>17</v>
      </c>
      <c r="D9" s="766">
        <f>[4]ﾒﾁｼﾘﾝ!D42</f>
        <v>0</v>
      </c>
      <c r="E9" s="766">
        <f>[4]ﾒﾁｼﾘﾝ!E42</f>
        <v>0</v>
      </c>
      <c r="F9" s="766">
        <f>[4]ﾒﾁｼﾘﾝ!F42</f>
        <v>1</v>
      </c>
      <c r="G9" s="766">
        <f>[4]ﾒﾁｼﾘﾝ!G42</f>
        <v>0</v>
      </c>
      <c r="H9" s="766">
        <f>[4]ﾒﾁｼﾘﾝ!H42</f>
        <v>0</v>
      </c>
      <c r="I9" s="766">
        <f>[4]ﾒﾁｼﾘﾝ!I42</f>
        <v>0</v>
      </c>
      <c r="J9" s="766">
        <f>[4]ﾒﾁｼﾘﾝ!J42</f>
        <v>0</v>
      </c>
      <c r="K9" s="766">
        <f>[4]ﾒﾁｼﾘﾝ!K42</f>
        <v>1</v>
      </c>
      <c r="L9" s="766">
        <f>[4]ﾒﾁｼﾘﾝ!L42</f>
        <v>1</v>
      </c>
      <c r="M9" s="766">
        <f>[4]ﾒﾁｼﾘﾝ!M42</f>
        <v>1</v>
      </c>
      <c r="N9" s="766">
        <f>[4]ﾒﾁｼﾘﾝ!N42</f>
        <v>1</v>
      </c>
      <c r="O9" s="766">
        <f>[4]ﾒﾁｼﾘﾝ!O42</f>
        <v>0</v>
      </c>
      <c r="P9" s="766">
        <f>[4]ﾒﾁｼﾘﾝ!P42</f>
        <v>0</v>
      </c>
      <c r="Q9" s="766">
        <f>[4]ﾒﾁｼﾘﾝ!Q42</f>
        <v>0</v>
      </c>
      <c r="R9" s="766">
        <f>[4]ﾒﾁｼﾘﾝ!R42</f>
        <v>3</v>
      </c>
      <c r="S9" s="766">
        <f>[4]ﾒﾁｼﾘﾝ!S42</f>
        <v>9</v>
      </c>
      <c r="V9">
        <v>17</v>
      </c>
      <c r="W9">
        <f t="shared" si="3"/>
        <v>0</v>
      </c>
      <c r="Z9" s="520" t="s">
        <v>86</v>
      </c>
      <c r="AA9" s="529">
        <f t="shared" si="0"/>
        <v>17</v>
      </c>
      <c r="AB9" s="451">
        <f>SUM(D9:F9)</f>
        <v>1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1</v>
      </c>
      <c r="AH9" s="522">
        <f t="shared" si="1"/>
        <v>1</v>
      </c>
      <c r="AI9" s="451">
        <f t="shared" si="5"/>
        <v>2</v>
      </c>
      <c r="AJ9" s="451">
        <f t="shared" si="6"/>
        <v>0</v>
      </c>
      <c r="AK9" s="451">
        <f t="shared" si="7"/>
        <v>3</v>
      </c>
      <c r="AL9" s="643">
        <f t="shared" si="8"/>
        <v>9</v>
      </c>
    </row>
    <row r="10" spans="2:38" ht="14.25" x14ac:dyDescent="0.15">
      <c r="B10" s="527" t="s">
        <v>87</v>
      </c>
      <c r="C10" s="766">
        <f t="shared" si="2"/>
        <v>0</v>
      </c>
      <c r="D10" s="766">
        <f>[4]ﾒﾁｼﾘﾝ!D43</f>
        <v>0</v>
      </c>
      <c r="E10" s="766">
        <f>[4]ﾒﾁｼﾘﾝ!E43</f>
        <v>0</v>
      </c>
      <c r="F10" s="766">
        <f>[4]ﾒﾁｼﾘﾝ!F43</f>
        <v>0</v>
      </c>
      <c r="G10" s="766">
        <f>[4]ﾒﾁｼﾘﾝ!G43</f>
        <v>0</v>
      </c>
      <c r="H10" s="766">
        <f>[4]ﾒﾁｼﾘﾝ!H43</f>
        <v>0</v>
      </c>
      <c r="I10" s="766">
        <f>[4]ﾒﾁｼﾘﾝ!I43</f>
        <v>0</v>
      </c>
      <c r="J10" s="766">
        <f>[4]ﾒﾁｼﾘﾝ!J43</f>
        <v>0</v>
      </c>
      <c r="K10" s="766">
        <f>[4]ﾒﾁｼﾘﾝ!K43</f>
        <v>0</v>
      </c>
      <c r="L10" s="766">
        <f>[4]ﾒﾁｼﾘﾝ!L43</f>
        <v>0</v>
      </c>
      <c r="M10" s="766">
        <f>[4]ﾒﾁｼﾘﾝ!M43</f>
        <v>0</v>
      </c>
      <c r="N10" s="766">
        <f>[4]ﾒﾁｼﾘﾝ!N43</f>
        <v>0</v>
      </c>
      <c r="O10" s="766">
        <f>[4]ﾒﾁｼﾘﾝ!O43</f>
        <v>0</v>
      </c>
      <c r="P10" s="766">
        <f>[4]ﾒﾁｼﾘﾝ!P43</f>
        <v>0</v>
      </c>
      <c r="Q10" s="766">
        <f>[4]ﾒﾁｼﾘﾝ!Q43</f>
        <v>0</v>
      </c>
      <c r="R10" s="766">
        <f>[4]ﾒﾁｼﾘﾝ!R43</f>
        <v>0</v>
      </c>
      <c r="S10" s="766">
        <f>[4]ﾒﾁｼﾘﾝ!S43</f>
        <v>0</v>
      </c>
      <c r="V10"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.25" x14ac:dyDescent="0.15">
      <c r="B11" s="520" t="s">
        <v>88</v>
      </c>
      <c r="C11" s="766">
        <f t="shared" si="2"/>
        <v>0</v>
      </c>
      <c r="D11" s="766">
        <f>[4]ﾒﾁｼﾘﾝ!D44</f>
        <v>0</v>
      </c>
      <c r="E11" s="766">
        <f>[4]ﾒﾁｼﾘﾝ!E44</f>
        <v>0</v>
      </c>
      <c r="F11" s="766">
        <f>[4]ﾒﾁｼﾘﾝ!F44</f>
        <v>0</v>
      </c>
      <c r="G11" s="766">
        <f>[4]ﾒﾁｼﾘﾝ!G44</f>
        <v>0</v>
      </c>
      <c r="H11" s="766">
        <f>[4]ﾒﾁｼﾘﾝ!H44</f>
        <v>0</v>
      </c>
      <c r="I11" s="766">
        <f>[4]ﾒﾁｼﾘﾝ!I44</f>
        <v>0</v>
      </c>
      <c r="J11" s="766">
        <f>[4]ﾒﾁｼﾘﾝ!J44</f>
        <v>0</v>
      </c>
      <c r="K11" s="766">
        <f>[4]ﾒﾁｼﾘﾝ!K44</f>
        <v>0</v>
      </c>
      <c r="L11" s="766">
        <f>[4]ﾒﾁｼﾘﾝ!L44</f>
        <v>0</v>
      </c>
      <c r="M11" s="766">
        <f>[4]ﾒﾁｼﾘﾝ!M44</f>
        <v>0</v>
      </c>
      <c r="N11" s="766">
        <f>[4]ﾒﾁｼﾘﾝ!N44</f>
        <v>0</v>
      </c>
      <c r="O11" s="766">
        <f>[4]ﾒﾁｼﾘﾝ!O44</f>
        <v>0</v>
      </c>
      <c r="P11" s="766">
        <f>[4]ﾒﾁｼﾘﾝ!P44</f>
        <v>0</v>
      </c>
      <c r="Q11" s="766">
        <f>[4]ﾒﾁｼﾘﾝ!Q44</f>
        <v>0</v>
      </c>
      <c r="R11" s="766">
        <f>[4]ﾒﾁｼﾘﾝ!R44</f>
        <v>0</v>
      </c>
      <c r="S11" s="766">
        <f>[4]ﾒﾁｼﾘﾝ!S44</f>
        <v>0</v>
      </c>
      <c r="V11"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.25" x14ac:dyDescent="0.15">
      <c r="B12" s="527" t="s">
        <v>89</v>
      </c>
      <c r="C12" s="766">
        <f t="shared" si="2"/>
        <v>0</v>
      </c>
      <c r="D12" s="766">
        <f>[4]ﾒﾁｼﾘﾝ!D45</f>
        <v>0</v>
      </c>
      <c r="E12" s="766">
        <f>[4]ﾒﾁｼﾘﾝ!E45</f>
        <v>0</v>
      </c>
      <c r="F12" s="766">
        <f>[4]ﾒﾁｼﾘﾝ!F45</f>
        <v>0</v>
      </c>
      <c r="G12" s="766">
        <f>[4]ﾒﾁｼﾘﾝ!G45</f>
        <v>0</v>
      </c>
      <c r="H12" s="766">
        <f>[4]ﾒﾁｼﾘﾝ!H45</f>
        <v>0</v>
      </c>
      <c r="I12" s="766">
        <f>[4]ﾒﾁｼﾘﾝ!I45</f>
        <v>0</v>
      </c>
      <c r="J12" s="766">
        <f>[4]ﾒﾁｼﾘﾝ!J45</f>
        <v>0</v>
      </c>
      <c r="K12" s="766">
        <f>[4]ﾒﾁｼﾘﾝ!K45</f>
        <v>0</v>
      </c>
      <c r="L12" s="766">
        <f>[4]ﾒﾁｼﾘﾝ!L45</f>
        <v>0</v>
      </c>
      <c r="M12" s="766">
        <f>[4]ﾒﾁｼﾘﾝ!M45</f>
        <v>0</v>
      </c>
      <c r="N12" s="766">
        <f>[4]ﾒﾁｼﾘﾝ!N45</f>
        <v>0</v>
      </c>
      <c r="O12" s="766">
        <f>[4]ﾒﾁｼﾘﾝ!O45</f>
        <v>0</v>
      </c>
      <c r="P12" s="766">
        <f>[4]ﾒﾁｼﾘﾝ!P45</f>
        <v>0</v>
      </c>
      <c r="Q12" s="766">
        <f>[4]ﾒﾁｼﾘﾝ!Q45</f>
        <v>0</v>
      </c>
      <c r="R12" s="766">
        <f>[4]ﾒﾁｼﾘﾝ!R45</f>
        <v>0</v>
      </c>
      <c r="S12" s="766">
        <f>[4]ﾒﾁｼﾘﾝ!S45</f>
        <v>0</v>
      </c>
      <c r="V12"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.25" x14ac:dyDescent="0.15">
      <c r="B13" s="520" t="s">
        <v>90</v>
      </c>
      <c r="C13" s="766">
        <f t="shared" si="2"/>
        <v>0</v>
      </c>
      <c r="D13" s="766">
        <f>[4]ﾒﾁｼﾘﾝ!D46</f>
        <v>0</v>
      </c>
      <c r="E13" s="766">
        <f>[4]ﾒﾁｼﾘﾝ!E46</f>
        <v>0</v>
      </c>
      <c r="F13" s="766">
        <f>[4]ﾒﾁｼﾘﾝ!F46</f>
        <v>0</v>
      </c>
      <c r="G13" s="766">
        <f>[4]ﾒﾁｼﾘﾝ!G46</f>
        <v>0</v>
      </c>
      <c r="H13" s="766">
        <f>[4]ﾒﾁｼﾘﾝ!H46</f>
        <v>0</v>
      </c>
      <c r="I13" s="766">
        <f>[4]ﾒﾁｼﾘﾝ!I46</f>
        <v>0</v>
      </c>
      <c r="J13" s="766">
        <f>[4]ﾒﾁｼﾘﾝ!J46</f>
        <v>0</v>
      </c>
      <c r="K13" s="766">
        <f>[4]ﾒﾁｼﾘﾝ!K46</f>
        <v>0</v>
      </c>
      <c r="L13" s="766">
        <f>[4]ﾒﾁｼﾘﾝ!L46</f>
        <v>0</v>
      </c>
      <c r="M13" s="766">
        <f>[4]ﾒﾁｼﾘﾝ!M46</f>
        <v>0</v>
      </c>
      <c r="N13" s="766">
        <f>[4]ﾒﾁｼﾘﾝ!N46</f>
        <v>0</v>
      </c>
      <c r="O13" s="766">
        <f>[4]ﾒﾁｼﾘﾝ!O46</f>
        <v>0</v>
      </c>
      <c r="P13" s="766">
        <f>[4]ﾒﾁｼﾘﾝ!P46</f>
        <v>0</v>
      </c>
      <c r="Q13" s="766">
        <f>[4]ﾒﾁｼﾘﾝ!Q46</f>
        <v>0</v>
      </c>
      <c r="R13" s="766">
        <f>[4]ﾒﾁｼﾘﾝ!R46</f>
        <v>0</v>
      </c>
      <c r="S13" s="766">
        <f>[4]ﾒﾁｼﾘﾝ!S46</f>
        <v>0</v>
      </c>
      <c r="V13"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.25" x14ac:dyDescent="0.15">
      <c r="B14" s="527" t="s">
        <v>91</v>
      </c>
      <c r="C14" s="766">
        <f t="shared" si="2"/>
        <v>0</v>
      </c>
      <c r="D14" s="766">
        <f>[4]ﾒﾁｼﾘﾝ!D47</f>
        <v>0</v>
      </c>
      <c r="E14" s="766">
        <f>[4]ﾒﾁｼﾘﾝ!E47</f>
        <v>0</v>
      </c>
      <c r="F14" s="766">
        <f>[4]ﾒﾁｼﾘﾝ!F47</f>
        <v>0</v>
      </c>
      <c r="G14" s="766">
        <f>[4]ﾒﾁｼﾘﾝ!G47</f>
        <v>0</v>
      </c>
      <c r="H14" s="766">
        <f>[4]ﾒﾁｼﾘﾝ!H47</f>
        <v>0</v>
      </c>
      <c r="I14" s="766">
        <f>[4]ﾒﾁｼﾘﾝ!I47</f>
        <v>0</v>
      </c>
      <c r="J14" s="766">
        <f>[4]ﾒﾁｼﾘﾝ!J47</f>
        <v>0</v>
      </c>
      <c r="K14" s="766">
        <f>[4]ﾒﾁｼﾘﾝ!K47</f>
        <v>0</v>
      </c>
      <c r="L14" s="766">
        <f>[4]ﾒﾁｼﾘﾝ!L47</f>
        <v>0</v>
      </c>
      <c r="M14" s="766">
        <f>[4]ﾒﾁｼﾘﾝ!M47</f>
        <v>0</v>
      </c>
      <c r="N14" s="766">
        <f>[4]ﾒﾁｼﾘﾝ!N47</f>
        <v>0</v>
      </c>
      <c r="O14" s="766">
        <f>[4]ﾒﾁｼﾘﾝ!O47</f>
        <v>0</v>
      </c>
      <c r="P14" s="766">
        <f>[4]ﾒﾁｼﾘﾝ!P47</f>
        <v>0</v>
      </c>
      <c r="Q14" s="766">
        <f>[4]ﾒﾁｼﾘﾝ!Q47</f>
        <v>0</v>
      </c>
      <c r="R14" s="766">
        <f>[4]ﾒﾁｼﾘﾝ!R47</f>
        <v>0</v>
      </c>
      <c r="S14" s="766">
        <f>[4]ﾒﾁｼﾘﾝ!S47</f>
        <v>0</v>
      </c>
      <c r="V14"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.25" x14ac:dyDescent="0.15">
      <c r="B15" s="520" t="s">
        <v>92</v>
      </c>
      <c r="C15" s="766">
        <f t="shared" si="2"/>
        <v>0</v>
      </c>
      <c r="D15" s="766">
        <f>[4]ﾒﾁｼﾘﾝ!D48</f>
        <v>0</v>
      </c>
      <c r="E15" s="766">
        <f>[4]ﾒﾁｼﾘﾝ!E48</f>
        <v>0</v>
      </c>
      <c r="F15" s="766">
        <f>[4]ﾒﾁｼﾘﾝ!F48</f>
        <v>0</v>
      </c>
      <c r="G15" s="766">
        <f>[4]ﾒﾁｼﾘﾝ!G48</f>
        <v>0</v>
      </c>
      <c r="H15" s="766">
        <f>[4]ﾒﾁｼﾘﾝ!H48</f>
        <v>0</v>
      </c>
      <c r="I15" s="766">
        <f>[4]ﾒﾁｼﾘﾝ!I48</f>
        <v>0</v>
      </c>
      <c r="J15" s="766">
        <f>[4]ﾒﾁｼﾘﾝ!J48</f>
        <v>0</v>
      </c>
      <c r="K15" s="766">
        <f>[4]ﾒﾁｼﾘﾝ!K48</f>
        <v>0</v>
      </c>
      <c r="L15" s="766">
        <f>[4]ﾒﾁｼﾘﾝ!L48</f>
        <v>0</v>
      </c>
      <c r="M15" s="766">
        <f>[4]ﾒﾁｼﾘﾝ!M48</f>
        <v>0</v>
      </c>
      <c r="N15" s="766">
        <f>[4]ﾒﾁｼﾘﾝ!N48</f>
        <v>0</v>
      </c>
      <c r="O15" s="766">
        <f>[4]ﾒﾁｼﾘﾝ!O48</f>
        <v>0</v>
      </c>
      <c r="P15" s="766">
        <f>[4]ﾒﾁｼﾘﾝ!P48</f>
        <v>0</v>
      </c>
      <c r="Q15" s="766">
        <f>[4]ﾒﾁｼﾘﾝ!Q48</f>
        <v>0</v>
      </c>
      <c r="R15" s="766">
        <f>[4]ﾒﾁｼﾘﾝ!R48</f>
        <v>0</v>
      </c>
      <c r="S15" s="766">
        <f>[4]ﾒﾁｼﾘﾝ!S48</f>
        <v>0</v>
      </c>
      <c r="V15"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5" thickBot="1" x14ac:dyDescent="0.2">
      <c r="B16" s="527" t="s">
        <v>93</v>
      </c>
      <c r="C16" s="766">
        <f t="shared" si="2"/>
        <v>0</v>
      </c>
      <c r="D16" s="766">
        <f>[4]ﾒﾁｼﾘﾝ!D49</f>
        <v>0</v>
      </c>
      <c r="E16" s="766">
        <f>[4]ﾒﾁｼﾘﾝ!E49</f>
        <v>0</v>
      </c>
      <c r="F16" s="766">
        <f>[4]ﾒﾁｼﾘﾝ!F49</f>
        <v>0</v>
      </c>
      <c r="G16" s="766">
        <f>[4]ﾒﾁｼﾘﾝ!G49</f>
        <v>0</v>
      </c>
      <c r="H16" s="766">
        <f>[4]ﾒﾁｼﾘﾝ!H49</f>
        <v>0</v>
      </c>
      <c r="I16" s="766">
        <f>[4]ﾒﾁｼﾘﾝ!I49</f>
        <v>0</v>
      </c>
      <c r="J16" s="766">
        <f>[4]ﾒﾁｼﾘﾝ!J49</f>
        <v>0</v>
      </c>
      <c r="K16" s="766">
        <f>[4]ﾒﾁｼﾘﾝ!K49</f>
        <v>0</v>
      </c>
      <c r="L16" s="766">
        <f>[4]ﾒﾁｼﾘﾝ!L49</f>
        <v>0</v>
      </c>
      <c r="M16" s="766">
        <f>[4]ﾒﾁｼﾘﾝ!M49</f>
        <v>0</v>
      </c>
      <c r="N16" s="766">
        <f>[4]ﾒﾁｼﾘﾝ!N49</f>
        <v>0</v>
      </c>
      <c r="O16" s="766">
        <f>[4]ﾒﾁｼﾘﾝ!O49</f>
        <v>0</v>
      </c>
      <c r="P16" s="766">
        <f>[4]ﾒﾁｼﾘﾝ!P49</f>
        <v>0</v>
      </c>
      <c r="Q16" s="766">
        <f>[4]ﾒﾁｼﾘﾝ!Q49</f>
        <v>0</v>
      </c>
      <c r="R16" s="766">
        <f>[4]ﾒﾁｼﾘﾝ!R49</f>
        <v>0</v>
      </c>
      <c r="S16" s="766">
        <f>[4]ﾒﾁｼﾘﾝ!S49</f>
        <v>0</v>
      </c>
      <c r="V16"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5" thickBot="1" x14ac:dyDescent="0.2">
      <c r="B17" s="94" t="s">
        <v>39</v>
      </c>
      <c r="C17" s="736">
        <f t="shared" ref="C17:S17" si="9">SUM(C5:C16)</f>
        <v>117</v>
      </c>
      <c r="D17" s="737">
        <f t="shared" si="9"/>
        <v>0</v>
      </c>
      <c r="E17" s="737">
        <f t="shared" si="9"/>
        <v>3</v>
      </c>
      <c r="F17" s="737">
        <f t="shared" si="9"/>
        <v>5</v>
      </c>
      <c r="G17" s="737">
        <f t="shared" si="9"/>
        <v>3</v>
      </c>
      <c r="H17" s="737">
        <f t="shared" si="9"/>
        <v>2</v>
      </c>
      <c r="I17" s="737">
        <f t="shared" si="9"/>
        <v>1</v>
      </c>
      <c r="J17" s="737">
        <f t="shared" si="9"/>
        <v>1</v>
      </c>
      <c r="K17" s="737">
        <f t="shared" si="9"/>
        <v>4</v>
      </c>
      <c r="L17" s="737">
        <f t="shared" si="9"/>
        <v>3</v>
      </c>
      <c r="M17" s="737">
        <f t="shared" si="9"/>
        <v>9</v>
      </c>
      <c r="N17" s="737">
        <f t="shared" si="9"/>
        <v>3</v>
      </c>
      <c r="O17" s="737">
        <f t="shared" si="9"/>
        <v>5</v>
      </c>
      <c r="P17" s="737">
        <f t="shared" si="9"/>
        <v>3</v>
      </c>
      <c r="Q17" s="737">
        <f t="shared" si="9"/>
        <v>5</v>
      </c>
      <c r="R17" s="737">
        <f t="shared" si="9"/>
        <v>12</v>
      </c>
      <c r="S17" s="738">
        <f t="shared" si="9"/>
        <v>58</v>
      </c>
      <c r="Z17" s="94" t="s">
        <v>39</v>
      </c>
      <c r="AA17" s="534">
        <f t="shared" ref="AA17:AL17" si="10">SUM(AA5:AA16)</f>
        <v>117</v>
      </c>
      <c r="AB17" s="535">
        <f t="shared" si="10"/>
        <v>8</v>
      </c>
      <c r="AC17" s="535">
        <f t="shared" si="10"/>
        <v>3</v>
      </c>
      <c r="AD17" s="535">
        <f t="shared" si="10"/>
        <v>2</v>
      </c>
      <c r="AE17" s="535">
        <f t="shared" si="10"/>
        <v>1</v>
      </c>
      <c r="AF17" s="535">
        <f t="shared" si="10"/>
        <v>1</v>
      </c>
      <c r="AG17" s="535">
        <f t="shared" si="10"/>
        <v>4</v>
      </c>
      <c r="AH17" s="535">
        <f t="shared" si="10"/>
        <v>3</v>
      </c>
      <c r="AI17" s="535">
        <f t="shared" si="10"/>
        <v>12</v>
      </c>
      <c r="AJ17" s="535">
        <f t="shared" si="10"/>
        <v>8</v>
      </c>
      <c r="AK17" s="535">
        <f t="shared" si="10"/>
        <v>17</v>
      </c>
      <c r="AL17" s="648">
        <f t="shared" si="10"/>
        <v>58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2.564102564102564E-2</v>
      </c>
      <c r="F18" s="582">
        <f>F17/C17</f>
        <v>4.2735042735042736E-2</v>
      </c>
      <c r="G18" s="582">
        <f>G17/C17</f>
        <v>2.564102564102564E-2</v>
      </c>
      <c r="H18" s="582">
        <f>H17/C17</f>
        <v>1.7094017094017096E-2</v>
      </c>
      <c r="I18" s="582">
        <f>I17/C17</f>
        <v>8.5470085470085479E-3</v>
      </c>
      <c r="J18" s="582">
        <f>J17/C17</f>
        <v>8.5470085470085479E-3</v>
      </c>
      <c r="K18" s="582">
        <f>K17/C17</f>
        <v>3.4188034188034191E-2</v>
      </c>
      <c r="L18" s="582">
        <f>L17/C17</f>
        <v>2.564102564102564E-2</v>
      </c>
      <c r="M18" s="582">
        <f>M17/C17</f>
        <v>7.6923076923076927E-2</v>
      </c>
      <c r="N18" s="582">
        <f>N17/C17</f>
        <v>2.564102564102564E-2</v>
      </c>
      <c r="O18" s="582">
        <f>O17/C17</f>
        <v>4.2735042735042736E-2</v>
      </c>
      <c r="P18" s="582">
        <f>P17/C17</f>
        <v>2.564102564102564E-2</v>
      </c>
      <c r="Q18" s="582">
        <f>Q17/C17</f>
        <v>4.2735042735042736E-2</v>
      </c>
      <c r="R18" s="582">
        <f>R17/C17</f>
        <v>0.10256410256410256</v>
      </c>
      <c r="S18" s="583">
        <f>S17/C17</f>
        <v>0.49572649572649574</v>
      </c>
      <c r="Z18" s="537" t="s">
        <v>66</v>
      </c>
      <c r="AA18" s="581">
        <f>AA17/AA17</f>
        <v>1</v>
      </c>
      <c r="AB18" s="582">
        <f>AB17/AA17</f>
        <v>6.8376068376068383E-2</v>
      </c>
      <c r="AC18" s="582">
        <f>AC17/AA17</f>
        <v>2.564102564102564E-2</v>
      </c>
      <c r="AD18" s="582">
        <f>AD17/AA17</f>
        <v>1.7094017094017096E-2</v>
      </c>
      <c r="AE18" s="582">
        <f>AE17/AA17</f>
        <v>8.5470085470085479E-3</v>
      </c>
      <c r="AF18" s="582">
        <f>AF17/AA17</f>
        <v>8.5470085470085479E-3</v>
      </c>
      <c r="AG18" s="582">
        <f>AG17/AA17</f>
        <v>3.4188034188034191E-2</v>
      </c>
      <c r="AH18" s="582">
        <f>AH17/AA17</f>
        <v>2.564102564102564E-2</v>
      </c>
      <c r="AI18" s="582">
        <f>AI17/AA17</f>
        <v>0.10256410256410256</v>
      </c>
      <c r="AJ18" s="582">
        <f>AJ17/AA17</f>
        <v>6.8376068376068383E-2</v>
      </c>
      <c r="AK18" s="582">
        <f>AK17/AA17</f>
        <v>0.14529914529914531</v>
      </c>
      <c r="AL18" s="650">
        <f>AL17/AA17</f>
        <v>0.49572649572649574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236</v>
      </c>
    </row>
    <row r="21" spans="2:38" ht="63.75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[4]ﾒﾁｼﾘﾝ!C90</f>
        <v>4.1399999999999997</v>
      </c>
      <c r="D22" s="764">
        <f>[4]ﾒﾁｼﾘﾝ!D90</f>
        <v>0</v>
      </c>
      <c r="E22" s="764">
        <f>[4]ﾒﾁｼﾘﾝ!E90</f>
        <v>0.28999999999999998</v>
      </c>
      <c r="F22" s="764">
        <f>[4]ﾒﾁｼﾘﾝ!F90</f>
        <v>0.28999999999999998</v>
      </c>
      <c r="G22" s="764">
        <f>[4]ﾒﾁｼﾘﾝ!G90</f>
        <v>0</v>
      </c>
      <c r="H22" s="764">
        <f>[4]ﾒﾁｼﾘﾝ!H90</f>
        <v>0</v>
      </c>
      <c r="I22" s="764">
        <f>[4]ﾒﾁｼﾘﾝ!I90</f>
        <v>0</v>
      </c>
      <c r="J22" s="764">
        <f>[4]ﾒﾁｼﾘﾝ!J90</f>
        <v>0</v>
      </c>
      <c r="K22" s="764">
        <f>[4]ﾒﾁｼﾘﾝ!K90</f>
        <v>0.14000000000000001</v>
      </c>
      <c r="L22" s="764">
        <f>[4]ﾒﾁｼﾘﾝ!L90</f>
        <v>0.28999999999999998</v>
      </c>
      <c r="M22" s="764">
        <f>[4]ﾒﾁｼﾘﾝ!M90</f>
        <v>0.43</v>
      </c>
      <c r="N22" s="764">
        <f>[4]ﾒﾁｼﾘﾝ!N90</f>
        <v>0.14000000000000001</v>
      </c>
      <c r="O22" s="764">
        <f>[4]ﾒﾁｼﾘﾝ!O90</f>
        <v>0.14000000000000001</v>
      </c>
      <c r="P22" s="764">
        <f>[4]ﾒﾁｼﾘﾝ!P90</f>
        <v>0.14000000000000001</v>
      </c>
      <c r="Q22" s="764">
        <f>[4]ﾒﾁｼﾘﾝ!Q90</f>
        <v>0.28999999999999998</v>
      </c>
      <c r="R22" s="764">
        <f>[4]ﾒﾁｼﾘﾝ!R90</f>
        <v>0.14000000000000001</v>
      </c>
      <c r="S22" s="764">
        <f>[4]ﾒﾁｼﾘﾝ!S90</f>
        <v>1.86</v>
      </c>
    </row>
    <row r="23" spans="2:38" ht="14.25" x14ac:dyDescent="0.15">
      <c r="B23" s="520" t="s">
        <v>83</v>
      </c>
      <c r="C23" s="764">
        <f>[4]ﾒﾁｼﾘﾝ!C91</f>
        <v>4.29</v>
      </c>
      <c r="D23" s="764">
        <f>[4]ﾒﾁｼﾘﾝ!D91</f>
        <v>0</v>
      </c>
      <c r="E23" s="764">
        <f>[4]ﾒﾁｼﾘﾝ!E91</f>
        <v>0</v>
      </c>
      <c r="F23" s="764">
        <f>[4]ﾒﾁｼﾘﾝ!F91</f>
        <v>0.14000000000000001</v>
      </c>
      <c r="G23" s="764">
        <f>[4]ﾒﾁｼﾘﾝ!G91</f>
        <v>0.14000000000000001</v>
      </c>
      <c r="H23" s="764">
        <f>[4]ﾒﾁｼﾘﾝ!H91</f>
        <v>0.14000000000000001</v>
      </c>
      <c r="I23" s="764">
        <f>[4]ﾒﾁｼﾘﾝ!I91</f>
        <v>0.14000000000000001</v>
      </c>
      <c r="J23" s="764">
        <f>[4]ﾒﾁｼﾘﾝ!J91</f>
        <v>0.14000000000000001</v>
      </c>
      <c r="K23" s="764">
        <f>[4]ﾒﾁｼﾘﾝ!K91</f>
        <v>0.14000000000000001</v>
      </c>
      <c r="L23" s="764">
        <f>[4]ﾒﾁｼﾘﾝ!L91</f>
        <v>0</v>
      </c>
      <c r="M23" s="764">
        <f>[4]ﾒﾁｼﾘﾝ!M91</f>
        <v>0.14000000000000001</v>
      </c>
      <c r="N23" s="764">
        <f>[4]ﾒﾁｼﾘﾝ!N91</f>
        <v>0</v>
      </c>
      <c r="O23" s="764">
        <f>[4]ﾒﾁｼﾘﾝ!O91</f>
        <v>0</v>
      </c>
      <c r="P23" s="764">
        <f>[4]ﾒﾁｼﾘﾝ!P91</f>
        <v>0</v>
      </c>
      <c r="Q23" s="764">
        <f>[4]ﾒﾁｼﾘﾝ!Q91</f>
        <v>0.14000000000000001</v>
      </c>
      <c r="R23" s="764">
        <f>[4]ﾒﾁｼﾘﾝ!R91</f>
        <v>0.71</v>
      </c>
      <c r="S23" s="764">
        <f>[4]ﾒﾁｼﾘﾝ!S91</f>
        <v>2.4300000000000002</v>
      </c>
    </row>
    <row r="24" spans="2:38" ht="14.25" x14ac:dyDescent="0.15">
      <c r="B24" s="523" t="s">
        <v>84</v>
      </c>
      <c r="C24" s="764">
        <f>[4]ﾒﾁｼﾘﾝ!C92</f>
        <v>2.86</v>
      </c>
      <c r="D24" s="764">
        <f>[4]ﾒﾁｼﾘﾝ!D92</f>
        <v>0</v>
      </c>
      <c r="E24" s="764">
        <f>[4]ﾒﾁｼﾘﾝ!E92</f>
        <v>0.14000000000000001</v>
      </c>
      <c r="F24" s="764">
        <f>[4]ﾒﾁｼﾘﾝ!F92</f>
        <v>0</v>
      </c>
      <c r="G24" s="764">
        <f>[4]ﾒﾁｼﾘﾝ!G92</f>
        <v>0.14000000000000001</v>
      </c>
      <c r="H24" s="764">
        <f>[4]ﾒﾁｼﾘﾝ!H92</f>
        <v>0.14000000000000001</v>
      </c>
      <c r="I24" s="764">
        <f>[4]ﾒﾁｼﾘﾝ!I92</f>
        <v>0</v>
      </c>
      <c r="J24" s="764">
        <f>[4]ﾒﾁｼﾘﾝ!J92</f>
        <v>0</v>
      </c>
      <c r="K24" s="764">
        <f>[4]ﾒﾁｼﾘﾝ!K92</f>
        <v>0</v>
      </c>
      <c r="L24" s="764">
        <f>[4]ﾒﾁｼﾘﾝ!L92</f>
        <v>0</v>
      </c>
      <c r="M24" s="764">
        <f>[4]ﾒﾁｼﾘﾝ!M92</f>
        <v>0.28999999999999998</v>
      </c>
      <c r="N24" s="764">
        <f>[4]ﾒﾁｼﾘﾝ!N92</f>
        <v>0.14000000000000001</v>
      </c>
      <c r="O24" s="764">
        <f>[4]ﾒﾁｼﾘﾝ!O92</f>
        <v>0.28999999999999998</v>
      </c>
      <c r="P24" s="764">
        <f>[4]ﾒﾁｼﾘﾝ!P92</f>
        <v>0.28999999999999998</v>
      </c>
      <c r="Q24" s="764">
        <f>[4]ﾒﾁｼﾘﾝ!Q92</f>
        <v>0.14000000000000001</v>
      </c>
      <c r="R24" s="764">
        <f>[4]ﾒﾁｼﾘﾝ!R92</f>
        <v>0.14000000000000001</v>
      </c>
      <c r="S24" s="764">
        <f>[4]ﾒﾁｼﾘﾝ!S92</f>
        <v>1.1399999999999999</v>
      </c>
    </row>
    <row r="25" spans="2:38" ht="14.25" x14ac:dyDescent="0.15">
      <c r="B25" s="527" t="s">
        <v>85</v>
      </c>
      <c r="C25" s="764">
        <f>[4]ﾒﾁｼﾘﾝ!C93</f>
        <v>3</v>
      </c>
      <c r="D25" s="764">
        <f>[4]ﾒﾁｼﾘﾝ!D93</f>
        <v>0</v>
      </c>
      <c r="E25" s="764">
        <f>[4]ﾒﾁｼﾘﾝ!E93</f>
        <v>0</v>
      </c>
      <c r="F25" s="764">
        <f>[4]ﾒﾁｼﾘﾝ!F93</f>
        <v>0.14000000000000001</v>
      </c>
      <c r="G25" s="764">
        <f>[4]ﾒﾁｼﾘﾝ!G93</f>
        <v>0.14000000000000001</v>
      </c>
      <c r="H25" s="764">
        <f>[4]ﾒﾁｼﾘﾝ!H93</f>
        <v>0</v>
      </c>
      <c r="I25" s="764">
        <f>[4]ﾒﾁｼﾘﾝ!I93</f>
        <v>0</v>
      </c>
      <c r="J25" s="764">
        <f>[4]ﾒﾁｼﾘﾝ!J93</f>
        <v>0</v>
      </c>
      <c r="K25" s="764">
        <f>[4]ﾒﾁｼﾘﾝ!K93</f>
        <v>0.14000000000000001</v>
      </c>
      <c r="L25" s="764">
        <f>[4]ﾒﾁｼﾘﾝ!L93</f>
        <v>0</v>
      </c>
      <c r="M25" s="764">
        <f>[4]ﾒﾁｼﾘﾝ!M93</f>
        <v>0.28999999999999998</v>
      </c>
      <c r="N25" s="764">
        <f>[4]ﾒﾁｼﾘﾝ!N93</f>
        <v>0</v>
      </c>
      <c r="O25" s="764">
        <f>[4]ﾒﾁｼﾘﾝ!O93</f>
        <v>0.28999999999999998</v>
      </c>
      <c r="P25" s="764">
        <f>[4]ﾒﾁｼﾘﾝ!P93</f>
        <v>0</v>
      </c>
      <c r="Q25" s="764">
        <f>[4]ﾒﾁｼﾘﾝ!Q93</f>
        <v>0.14000000000000001</v>
      </c>
      <c r="R25" s="764">
        <f>[4]ﾒﾁｼﾘﾝ!R93</f>
        <v>0.28999999999999998</v>
      </c>
      <c r="S25" s="764">
        <f>[4]ﾒﾁｼﾘﾝ!S93</f>
        <v>1.57</v>
      </c>
    </row>
    <row r="26" spans="2:38" ht="14.25" x14ac:dyDescent="0.15">
      <c r="B26" s="520" t="s">
        <v>86</v>
      </c>
      <c r="C26" s="764">
        <f>[4]ﾒﾁｼﾘﾝ!C94</f>
        <v>2.4300000000000002</v>
      </c>
      <c r="D26" s="764">
        <f>[4]ﾒﾁｼﾘﾝ!D94</f>
        <v>0</v>
      </c>
      <c r="E26" s="764">
        <f>[4]ﾒﾁｼﾘﾝ!E94</f>
        <v>0</v>
      </c>
      <c r="F26" s="764">
        <f>[4]ﾒﾁｼﾘﾝ!F94</f>
        <v>0.14000000000000001</v>
      </c>
      <c r="G26" s="764">
        <f>[4]ﾒﾁｼﾘﾝ!G94</f>
        <v>0</v>
      </c>
      <c r="H26" s="764">
        <f>[4]ﾒﾁｼﾘﾝ!H94</f>
        <v>0</v>
      </c>
      <c r="I26" s="764">
        <f>[4]ﾒﾁｼﾘﾝ!I94</f>
        <v>0</v>
      </c>
      <c r="J26" s="764">
        <f>[4]ﾒﾁｼﾘﾝ!J94</f>
        <v>0</v>
      </c>
      <c r="K26" s="764">
        <f>[4]ﾒﾁｼﾘﾝ!K94</f>
        <v>0.14000000000000001</v>
      </c>
      <c r="L26" s="764">
        <f>[4]ﾒﾁｼﾘﾝ!L94</f>
        <v>0.14000000000000001</v>
      </c>
      <c r="M26" s="764">
        <f>[4]ﾒﾁｼﾘﾝ!M94</f>
        <v>0.14000000000000001</v>
      </c>
      <c r="N26" s="764">
        <f>[4]ﾒﾁｼﾘﾝ!N94</f>
        <v>0.14000000000000001</v>
      </c>
      <c r="O26" s="764">
        <f>[4]ﾒﾁｼﾘﾝ!O94</f>
        <v>0</v>
      </c>
      <c r="P26" s="764">
        <f>[4]ﾒﾁｼﾘﾝ!P94</f>
        <v>0</v>
      </c>
      <c r="Q26" s="764">
        <f>[4]ﾒﾁｼﾘﾝ!Q94</f>
        <v>0</v>
      </c>
      <c r="R26" s="764">
        <f>[4]ﾒﾁｼﾘﾝ!R94</f>
        <v>0.43</v>
      </c>
      <c r="S26" s="764">
        <f>[4]ﾒﾁｼﾘﾝ!S94</f>
        <v>1.29</v>
      </c>
    </row>
    <row r="27" spans="2:38" ht="14.25" x14ac:dyDescent="0.15">
      <c r="B27" s="527" t="s">
        <v>87</v>
      </c>
      <c r="C27" s="764">
        <f>[4]ﾒﾁｼﾘﾝ!C95</f>
        <v>0</v>
      </c>
      <c r="D27" s="764">
        <f>[4]ﾒﾁｼﾘﾝ!D95</f>
        <v>0</v>
      </c>
      <c r="E27" s="764">
        <f>[4]ﾒﾁｼﾘﾝ!E95</f>
        <v>0</v>
      </c>
      <c r="F27" s="764">
        <f>[4]ﾒﾁｼﾘﾝ!F95</f>
        <v>0</v>
      </c>
      <c r="G27" s="764">
        <f>[4]ﾒﾁｼﾘﾝ!G95</f>
        <v>0</v>
      </c>
      <c r="H27" s="764">
        <f>[4]ﾒﾁｼﾘﾝ!H95</f>
        <v>0</v>
      </c>
      <c r="I27" s="764">
        <f>[4]ﾒﾁｼﾘﾝ!I95</f>
        <v>0</v>
      </c>
      <c r="J27" s="764">
        <f>[4]ﾒﾁｼﾘﾝ!J95</f>
        <v>0</v>
      </c>
      <c r="K27" s="764">
        <f>[4]ﾒﾁｼﾘﾝ!K95</f>
        <v>0</v>
      </c>
      <c r="L27" s="764">
        <f>[4]ﾒﾁｼﾘﾝ!L95</f>
        <v>0</v>
      </c>
      <c r="M27" s="764">
        <f>[4]ﾒﾁｼﾘﾝ!M95</f>
        <v>0</v>
      </c>
      <c r="N27" s="764">
        <f>[4]ﾒﾁｼﾘﾝ!N95</f>
        <v>0</v>
      </c>
      <c r="O27" s="764">
        <f>[4]ﾒﾁｼﾘﾝ!O95</f>
        <v>0</v>
      </c>
      <c r="P27" s="764">
        <f>[4]ﾒﾁｼﾘﾝ!P95</f>
        <v>0</v>
      </c>
      <c r="Q27" s="764">
        <f>[4]ﾒﾁｼﾘﾝ!Q95</f>
        <v>0</v>
      </c>
      <c r="R27" s="764">
        <f>[4]ﾒﾁｼﾘﾝ!R95</f>
        <v>0</v>
      </c>
      <c r="S27" s="764">
        <f>[4]ﾒﾁｼﾘﾝ!S95</f>
        <v>0</v>
      </c>
    </row>
    <row r="28" spans="2:38" ht="14.25" x14ac:dyDescent="0.15">
      <c r="B28" s="520" t="s">
        <v>88</v>
      </c>
      <c r="C28" s="764">
        <f>[4]ﾒﾁｼﾘﾝ!C96</f>
        <v>0</v>
      </c>
      <c r="D28" s="764">
        <f>[4]ﾒﾁｼﾘﾝ!D96</f>
        <v>0</v>
      </c>
      <c r="E28" s="764">
        <f>[4]ﾒﾁｼﾘﾝ!E96</f>
        <v>0</v>
      </c>
      <c r="F28" s="764">
        <f>[4]ﾒﾁｼﾘﾝ!F96</f>
        <v>0</v>
      </c>
      <c r="G28" s="764">
        <f>[4]ﾒﾁｼﾘﾝ!G96</f>
        <v>0</v>
      </c>
      <c r="H28" s="764">
        <f>[4]ﾒﾁｼﾘﾝ!H96</f>
        <v>0</v>
      </c>
      <c r="I28" s="764">
        <f>[4]ﾒﾁｼﾘﾝ!I96</f>
        <v>0</v>
      </c>
      <c r="J28" s="764">
        <f>[4]ﾒﾁｼﾘﾝ!J96</f>
        <v>0</v>
      </c>
      <c r="K28" s="764">
        <f>[4]ﾒﾁｼﾘﾝ!K96</f>
        <v>0</v>
      </c>
      <c r="L28" s="764">
        <f>[4]ﾒﾁｼﾘﾝ!L96</f>
        <v>0</v>
      </c>
      <c r="M28" s="764">
        <f>[4]ﾒﾁｼﾘﾝ!M96</f>
        <v>0</v>
      </c>
      <c r="N28" s="764">
        <f>[4]ﾒﾁｼﾘﾝ!N96</f>
        <v>0</v>
      </c>
      <c r="O28" s="764">
        <f>[4]ﾒﾁｼﾘﾝ!O96</f>
        <v>0</v>
      </c>
      <c r="P28" s="764">
        <f>[4]ﾒﾁｼﾘﾝ!P96</f>
        <v>0</v>
      </c>
      <c r="Q28" s="764">
        <f>[4]ﾒﾁｼﾘﾝ!Q96</f>
        <v>0</v>
      </c>
      <c r="R28" s="764">
        <f>[4]ﾒﾁｼﾘﾝ!R96</f>
        <v>0</v>
      </c>
      <c r="S28" s="764">
        <f>[4]ﾒﾁｼﾘﾝ!S96</f>
        <v>0</v>
      </c>
    </row>
    <row r="29" spans="2:38" ht="14.25" x14ac:dyDescent="0.15">
      <c r="B29" s="527" t="s">
        <v>89</v>
      </c>
      <c r="C29" s="764">
        <f>[4]ﾒﾁｼﾘﾝ!C97</f>
        <v>0</v>
      </c>
      <c r="D29" s="764">
        <f>[4]ﾒﾁｼﾘﾝ!D97</f>
        <v>0</v>
      </c>
      <c r="E29" s="764">
        <f>[4]ﾒﾁｼﾘﾝ!E97</f>
        <v>0</v>
      </c>
      <c r="F29" s="764">
        <f>[4]ﾒﾁｼﾘﾝ!F97</f>
        <v>0</v>
      </c>
      <c r="G29" s="764">
        <f>[4]ﾒﾁｼﾘﾝ!G97</f>
        <v>0</v>
      </c>
      <c r="H29" s="764">
        <f>[4]ﾒﾁｼﾘﾝ!H97</f>
        <v>0</v>
      </c>
      <c r="I29" s="764">
        <f>[4]ﾒﾁｼﾘﾝ!I97</f>
        <v>0</v>
      </c>
      <c r="J29" s="764">
        <f>[4]ﾒﾁｼﾘﾝ!J97</f>
        <v>0</v>
      </c>
      <c r="K29" s="764">
        <f>[4]ﾒﾁｼﾘﾝ!K97</f>
        <v>0</v>
      </c>
      <c r="L29" s="764">
        <f>[4]ﾒﾁｼﾘﾝ!L97</f>
        <v>0</v>
      </c>
      <c r="M29" s="764">
        <f>[4]ﾒﾁｼﾘﾝ!M97</f>
        <v>0</v>
      </c>
      <c r="N29" s="764">
        <f>[4]ﾒﾁｼﾘﾝ!N97</f>
        <v>0</v>
      </c>
      <c r="O29" s="764">
        <f>[4]ﾒﾁｼﾘﾝ!O97</f>
        <v>0</v>
      </c>
      <c r="P29" s="764">
        <f>[4]ﾒﾁｼﾘﾝ!P97</f>
        <v>0</v>
      </c>
      <c r="Q29" s="764">
        <f>[4]ﾒﾁｼﾘﾝ!Q97</f>
        <v>0</v>
      </c>
      <c r="R29" s="764">
        <f>[4]ﾒﾁｼﾘﾝ!R97</f>
        <v>0</v>
      </c>
      <c r="S29" s="764">
        <f>[4]ﾒﾁｼﾘﾝ!S97</f>
        <v>0</v>
      </c>
    </row>
    <row r="30" spans="2:38" ht="14.25" x14ac:dyDescent="0.15">
      <c r="B30" s="520" t="s">
        <v>90</v>
      </c>
      <c r="C30" s="764">
        <f>[4]ﾒﾁｼﾘﾝ!C98</f>
        <v>0</v>
      </c>
      <c r="D30" s="764">
        <f>[4]ﾒﾁｼﾘﾝ!D98</f>
        <v>0</v>
      </c>
      <c r="E30" s="764">
        <f>[4]ﾒﾁｼﾘﾝ!E98</f>
        <v>0</v>
      </c>
      <c r="F30" s="764">
        <f>[4]ﾒﾁｼﾘﾝ!F98</f>
        <v>0</v>
      </c>
      <c r="G30" s="764">
        <f>[4]ﾒﾁｼﾘﾝ!G98</f>
        <v>0</v>
      </c>
      <c r="H30" s="764">
        <f>[4]ﾒﾁｼﾘﾝ!H98</f>
        <v>0</v>
      </c>
      <c r="I30" s="764">
        <f>[4]ﾒﾁｼﾘﾝ!I98</f>
        <v>0</v>
      </c>
      <c r="J30" s="764">
        <f>[4]ﾒﾁｼﾘﾝ!J98</f>
        <v>0</v>
      </c>
      <c r="K30" s="764">
        <f>[4]ﾒﾁｼﾘﾝ!K98</f>
        <v>0</v>
      </c>
      <c r="L30" s="764">
        <f>[4]ﾒﾁｼﾘﾝ!L98</f>
        <v>0</v>
      </c>
      <c r="M30" s="764">
        <f>[4]ﾒﾁｼﾘﾝ!M98</f>
        <v>0</v>
      </c>
      <c r="N30" s="764">
        <f>[4]ﾒﾁｼﾘﾝ!N98</f>
        <v>0</v>
      </c>
      <c r="O30" s="764">
        <f>[4]ﾒﾁｼﾘﾝ!O98</f>
        <v>0</v>
      </c>
      <c r="P30" s="764">
        <f>[4]ﾒﾁｼﾘﾝ!P98</f>
        <v>0</v>
      </c>
      <c r="Q30" s="764">
        <f>[4]ﾒﾁｼﾘﾝ!Q98</f>
        <v>0</v>
      </c>
      <c r="R30" s="764">
        <f>[4]ﾒﾁｼﾘﾝ!R98</f>
        <v>0</v>
      </c>
      <c r="S30" s="764">
        <f>[4]ﾒﾁｼﾘﾝ!S98</f>
        <v>0</v>
      </c>
    </row>
    <row r="31" spans="2:38" ht="14.25" x14ac:dyDescent="0.15">
      <c r="B31" s="527" t="s">
        <v>91</v>
      </c>
      <c r="C31" s="764">
        <f>[4]ﾒﾁｼﾘﾝ!C99</f>
        <v>0</v>
      </c>
      <c r="D31" s="764">
        <f>[4]ﾒﾁｼﾘﾝ!D99</f>
        <v>0</v>
      </c>
      <c r="E31" s="764">
        <f>[4]ﾒﾁｼﾘﾝ!E99</f>
        <v>0</v>
      </c>
      <c r="F31" s="764">
        <f>[4]ﾒﾁｼﾘﾝ!F99</f>
        <v>0</v>
      </c>
      <c r="G31" s="764">
        <f>[4]ﾒﾁｼﾘﾝ!G99</f>
        <v>0</v>
      </c>
      <c r="H31" s="764">
        <f>[4]ﾒﾁｼﾘﾝ!H99</f>
        <v>0</v>
      </c>
      <c r="I31" s="764">
        <f>[4]ﾒﾁｼﾘﾝ!I99</f>
        <v>0</v>
      </c>
      <c r="J31" s="764">
        <f>[4]ﾒﾁｼﾘﾝ!J99</f>
        <v>0</v>
      </c>
      <c r="K31" s="764">
        <f>[4]ﾒﾁｼﾘﾝ!K99</f>
        <v>0</v>
      </c>
      <c r="L31" s="764">
        <f>[4]ﾒﾁｼﾘﾝ!L99</f>
        <v>0</v>
      </c>
      <c r="M31" s="764">
        <f>[4]ﾒﾁｼﾘﾝ!M99</f>
        <v>0</v>
      </c>
      <c r="N31" s="764">
        <f>[4]ﾒﾁｼﾘﾝ!N99</f>
        <v>0</v>
      </c>
      <c r="O31" s="764">
        <f>[4]ﾒﾁｼﾘﾝ!O99</f>
        <v>0</v>
      </c>
      <c r="P31" s="764">
        <f>[4]ﾒﾁｼﾘﾝ!P99</f>
        <v>0</v>
      </c>
      <c r="Q31" s="764">
        <f>[4]ﾒﾁｼﾘﾝ!Q99</f>
        <v>0</v>
      </c>
      <c r="R31" s="764">
        <f>[4]ﾒﾁｼﾘﾝ!R99</f>
        <v>0</v>
      </c>
      <c r="S31" s="764">
        <f>[4]ﾒﾁｼﾘﾝ!S99</f>
        <v>0</v>
      </c>
    </row>
    <row r="32" spans="2:38" ht="14.25" x14ac:dyDescent="0.15">
      <c r="B32" s="520" t="s">
        <v>92</v>
      </c>
      <c r="C32" s="764">
        <f>[4]ﾒﾁｼﾘﾝ!C100</f>
        <v>0</v>
      </c>
      <c r="D32" s="764">
        <f>[4]ﾒﾁｼﾘﾝ!D100</f>
        <v>0</v>
      </c>
      <c r="E32" s="764">
        <f>[4]ﾒﾁｼﾘﾝ!E100</f>
        <v>0</v>
      </c>
      <c r="F32" s="764">
        <f>[4]ﾒﾁｼﾘﾝ!F100</f>
        <v>0</v>
      </c>
      <c r="G32" s="764">
        <f>[4]ﾒﾁｼﾘﾝ!G100</f>
        <v>0</v>
      </c>
      <c r="H32" s="764">
        <f>[4]ﾒﾁｼﾘﾝ!H100</f>
        <v>0</v>
      </c>
      <c r="I32" s="764">
        <f>[4]ﾒﾁｼﾘﾝ!I100</f>
        <v>0</v>
      </c>
      <c r="J32" s="764">
        <f>[4]ﾒﾁｼﾘﾝ!J100</f>
        <v>0</v>
      </c>
      <c r="K32" s="764">
        <f>[4]ﾒﾁｼﾘﾝ!K100</f>
        <v>0</v>
      </c>
      <c r="L32" s="764">
        <f>[4]ﾒﾁｼﾘﾝ!L100</f>
        <v>0</v>
      </c>
      <c r="M32" s="764">
        <f>[4]ﾒﾁｼﾘﾝ!M100</f>
        <v>0</v>
      </c>
      <c r="N32" s="764">
        <f>[4]ﾒﾁｼﾘﾝ!N100</f>
        <v>0</v>
      </c>
      <c r="O32" s="764">
        <f>[4]ﾒﾁｼﾘﾝ!O100</f>
        <v>0</v>
      </c>
      <c r="P32" s="764">
        <f>[4]ﾒﾁｼﾘﾝ!P100</f>
        <v>0</v>
      </c>
      <c r="Q32" s="764">
        <f>[4]ﾒﾁｼﾘﾝ!Q100</f>
        <v>0</v>
      </c>
      <c r="R32" s="764">
        <f>[4]ﾒﾁｼﾘﾝ!R100</f>
        <v>0</v>
      </c>
      <c r="S32" s="764">
        <f>[4]ﾒﾁｼﾘﾝ!S100</f>
        <v>0</v>
      </c>
    </row>
    <row r="33" spans="2:23" ht="15" thickBot="1" x14ac:dyDescent="0.2">
      <c r="B33" s="527" t="s">
        <v>93</v>
      </c>
      <c r="C33" s="764">
        <f>[4]ﾒﾁｼﾘﾝ!C101</f>
        <v>0</v>
      </c>
      <c r="D33" s="764">
        <f>[4]ﾒﾁｼﾘﾝ!D101</f>
        <v>0</v>
      </c>
      <c r="E33" s="764">
        <f>[4]ﾒﾁｼﾘﾝ!E101</f>
        <v>0</v>
      </c>
      <c r="F33" s="764">
        <f>[4]ﾒﾁｼﾘﾝ!F101</f>
        <v>0</v>
      </c>
      <c r="G33" s="764">
        <f>[4]ﾒﾁｼﾘﾝ!G101</f>
        <v>0</v>
      </c>
      <c r="H33" s="764">
        <f>[4]ﾒﾁｼﾘﾝ!H101</f>
        <v>0</v>
      </c>
      <c r="I33" s="764">
        <f>[4]ﾒﾁｼﾘﾝ!I101</f>
        <v>0</v>
      </c>
      <c r="J33" s="764">
        <f>[4]ﾒﾁｼﾘﾝ!J101</f>
        <v>0</v>
      </c>
      <c r="K33" s="764">
        <f>[4]ﾒﾁｼﾘﾝ!K101</f>
        <v>0</v>
      </c>
      <c r="L33" s="764">
        <f>[4]ﾒﾁｼﾘﾝ!L101</f>
        <v>0</v>
      </c>
      <c r="M33" s="764">
        <f>[4]ﾒﾁｼﾘﾝ!M101</f>
        <v>0</v>
      </c>
      <c r="N33" s="764">
        <f>[4]ﾒﾁｼﾘﾝ!N101</f>
        <v>0</v>
      </c>
      <c r="O33" s="764">
        <f>[4]ﾒﾁｼﾘﾝ!O101</f>
        <v>0</v>
      </c>
      <c r="P33" s="764">
        <f>[4]ﾒﾁｼﾘﾝ!P101</f>
        <v>0</v>
      </c>
      <c r="Q33" s="764">
        <f>[4]ﾒﾁｼﾘﾝ!Q101</f>
        <v>0</v>
      </c>
      <c r="R33" s="764">
        <f>[4]ﾒﾁｼﾘﾝ!R101</f>
        <v>0</v>
      </c>
      <c r="S33" s="764">
        <f>[4]ﾒﾁｼﾘﾝ!S101</f>
        <v>0</v>
      </c>
    </row>
    <row r="34" spans="2:23" ht="15" thickBot="1" x14ac:dyDescent="0.2">
      <c r="B34" s="94" t="s">
        <v>39</v>
      </c>
      <c r="C34" s="774">
        <f t="shared" ref="C34" si="11">SUM(C22:C33)</f>
        <v>16.72</v>
      </c>
      <c r="D34" s="764">
        <f>[4]ﾒﾁｼﾘﾝ!D102</f>
        <v>0</v>
      </c>
      <c r="E34" s="764">
        <f>[4]ﾒﾁｼﾘﾝ!E102</f>
        <v>0.43</v>
      </c>
      <c r="F34" s="764">
        <f>[4]ﾒﾁｼﾘﾝ!F102</f>
        <v>0.71000000000000008</v>
      </c>
      <c r="G34" s="764">
        <f>[4]ﾒﾁｼﾘﾝ!G102</f>
        <v>0.42000000000000004</v>
      </c>
      <c r="H34" s="764">
        <f>[4]ﾒﾁｼﾘﾝ!H102</f>
        <v>0.28000000000000003</v>
      </c>
      <c r="I34" s="764">
        <f>[4]ﾒﾁｼﾘﾝ!I102</f>
        <v>0.14000000000000001</v>
      </c>
      <c r="J34" s="764">
        <f>[4]ﾒﾁｼﾘﾝ!J102</f>
        <v>0.14000000000000001</v>
      </c>
      <c r="K34" s="764">
        <f>[4]ﾒﾁｼﾘﾝ!K102</f>
        <v>0.56000000000000005</v>
      </c>
      <c r="L34" s="764">
        <f>[4]ﾒﾁｼﾘﾝ!L102</f>
        <v>0.43</v>
      </c>
      <c r="M34" s="764">
        <f>[4]ﾒﾁｼﾘﾝ!M102</f>
        <v>1.29</v>
      </c>
      <c r="N34" s="764">
        <f>[4]ﾒﾁｼﾘﾝ!N102</f>
        <v>0.42000000000000004</v>
      </c>
      <c r="O34" s="764">
        <f>[4]ﾒﾁｼﾘﾝ!O102</f>
        <v>0.72</v>
      </c>
      <c r="P34" s="764">
        <f>[4]ﾒﾁｼﾘﾝ!P102</f>
        <v>0.43</v>
      </c>
      <c r="Q34" s="764">
        <f>[4]ﾒﾁｼﾘﾝ!Q102</f>
        <v>0.71000000000000008</v>
      </c>
      <c r="R34" s="764">
        <f>[4]ﾒﾁｼﾘﾝ!R102</f>
        <v>1.71</v>
      </c>
      <c r="S34" s="764">
        <f>[4]ﾒﾁｼﾘﾝ!S102</f>
        <v>8.2899999999999991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2.5717703349282299E-2</v>
      </c>
      <c r="F35" s="614">
        <f>F34/C34</f>
        <v>4.2464114832535892E-2</v>
      </c>
      <c r="G35" s="614">
        <f>G34/C34</f>
        <v>2.5119617224880385E-2</v>
      </c>
      <c r="H35" s="614">
        <f>H34/C34</f>
        <v>1.6746411483253593E-2</v>
      </c>
      <c r="I35" s="614">
        <f>I34/C34</f>
        <v>8.3732057416267963E-3</v>
      </c>
      <c r="J35" s="614">
        <f>J34/C34</f>
        <v>8.3732057416267963E-3</v>
      </c>
      <c r="K35" s="614">
        <f>K34/C34</f>
        <v>3.3492822966507185E-2</v>
      </c>
      <c r="L35" s="614">
        <f>L34/C34</f>
        <v>2.5717703349282299E-2</v>
      </c>
      <c r="M35" s="614">
        <f>M34/C34</f>
        <v>7.7153110047846904E-2</v>
      </c>
      <c r="N35" s="614">
        <f>N34/C34</f>
        <v>2.5119617224880385E-2</v>
      </c>
      <c r="O35" s="614">
        <f>O34/C34</f>
        <v>4.3062200956937802E-2</v>
      </c>
      <c r="P35" s="614">
        <f>P34/C34</f>
        <v>2.5717703349282299E-2</v>
      </c>
      <c r="Q35" s="614">
        <f>Q34/C34</f>
        <v>4.2464114832535892E-2</v>
      </c>
      <c r="R35" s="614">
        <f>R34/C34</f>
        <v>0.10227272727272728</v>
      </c>
      <c r="S35" s="615">
        <f>S34/C34</f>
        <v>0.49581339712918659</v>
      </c>
    </row>
    <row r="40" spans="2:23" ht="19.5" thickBot="1" x14ac:dyDescent="0.2">
      <c r="B40" s="162" t="str">
        <f>B20</f>
        <v>令和8年　</v>
      </c>
      <c r="C40" t="s">
        <v>235</v>
      </c>
    </row>
    <row r="41" spans="2:23" ht="40.5" customHeight="1" thickBot="1" x14ac:dyDescent="0.2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04">
        <f>SUM(D42:S42)</f>
        <v>1346</v>
      </c>
      <c r="D42" s="904">
        <f>[5]ﾒﾁｼﾘﾝ!D38</f>
        <v>35</v>
      </c>
      <c r="E42" s="904">
        <f>[5]ﾒﾁｼﾘﾝ!E38</f>
        <v>24</v>
      </c>
      <c r="F42" s="904">
        <f>[5]ﾒﾁｼﾘﾝ!F38</f>
        <v>18</v>
      </c>
      <c r="G42" s="904">
        <f>[5]ﾒﾁｼﾘﾝ!G38</f>
        <v>8</v>
      </c>
      <c r="H42" s="904">
        <f>[5]ﾒﾁｼﾘﾝ!H38</f>
        <v>14</v>
      </c>
      <c r="I42" s="904">
        <f>[5]ﾒﾁｼﾘﾝ!I38</f>
        <v>6</v>
      </c>
      <c r="J42" s="904">
        <f>[5]ﾒﾁｼﾘﾝ!J38</f>
        <v>9</v>
      </c>
      <c r="K42" s="904">
        <f>[5]ﾒﾁｼﾘﾝ!K38</f>
        <v>15</v>
      </c>
      <c r="L42" s="904">
        <f>[5]ﾒﾁｼﾘﾝ!L38</f>
        <v>19</v>
      </c>
      <c r="M42" s="904">
        <f>[5]ﾒﾁｼﾘﾝ!M38</f>
        <v>24</v>
      </c>
      <c r="N42" s="904">
        <f>[5]ﾒﾁｼﾘﾝ!N38</f>
        <v>19</v>
      </c>
      <c r="O42" s="904">
        <f>[5]ﾒﾁｼﾘﾝ!O38</f>
        <v>40</v>
      </c>
      <c r="P42" s="904">
        <f>[5]ﾒﾁｼﾘﾝ!P38</f>
        <v>40</v>
      </c>
      <c r="Q42" s="904">
        <f>[5]ﾒﾁｼﾘﾝ!Q38</f>
        <v>53</v>
      </c>
      <c r="R42" s="904">
        <f>[5]ﾒﾁｼﾘﾝ!R38</f>
        <v>72</v>
      </c>
      <c r="S42" s="904">
        <f>[5]ﾒﾁｼﾘﾝ!S38</f>
        <v>950</v>
      </c>
      <c r="V42">
        <f>'保健所別（令和8年）'!$D$59</f>
        <v>1346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2">SUM(D43:S43)</f>
        <v>1290</v>
      </c>
      <c r="D43" s="904">
        <f>[5]ﾒﾁｼﾘﾝ!D39</f>
        <v>26</v>
      </c>
      <c r="E43" s="904">
        <f>[5]ﾒﾁｼﾘﾝ!E39</f>
        <v>16</v>
      </c>
      <c r="F43" s="904">
        <f>[5]ﾒﾁｼﾘﾝ!F39</f>
        <v>23</v>
      </c>
      <c r="G43" s="904">
        <f>[5]ﾒﾁｼﾘﾝ!G39</f>
        <v>7</v>
      </c>
      <c r="H43" s="904">
        <f>[5]ﾒﾁｼﾘﾝ!H39</f>
        <v>15</v>
      </c>
      <c r="I43" s="904">
        <f>[5]ﾒﾁｼﾘﾝ!I39</f>
        <v>6</v>
      </c>
      <c r="J43" s="904">
        <f>[5]ﾒﾁｼﾘﾝ!J39</f>
        <v>11</v>
      </c>
      <c r="K43" s="904">
        <f>[5]ﾒﾁｼﾘﾝ!K39</f>
        <v>11</v>
      </c>
      <c r="L43" s="904">
        <f>[5]ﾒﾁｼﾘﾝ!L39</f>
        <v>15</v>
      </c>
      <c r="M43" s="904">
        <f>[5]ﾒﾁｼﾘﾝ!M39</f>
        <v>19</v>
      </c>
      <c r="N43" s="904">
        <f>[5]ﾒﾁｼﾘﾝ!N39</f>
        <v>23</v>
      </c>
      <c r="O43" s="904">
        <f>[5]ﾒﾁｼﾘﾝ!O39</f>
        <v>34</v>
      </c>
      <c r="P43" s="904">
        <f>[5]ﾒﾁｼﾘﾝ!P39</f>
        <v>41</v>
      </c>
      <c r="Q43" s="904">
        <f>[5]ﾒﾁｼﾘﾝ!Q39</f>
        <v>63</v>
      </c>
      <c r="R43" s="904">
        <f>[5]ﾒﾁｼﾘﾝ!R39</f>
        <v>95</v>
      </c>
      <c r="S43" s="904">
        <f>[5]ﾒﾁｼﾘﾝ!S39</f>
        <v>885</v>
      </c>
      <c r="V43">
        <f>'保健所別（令和8年）'!$E$59</f>
        <v>1290</v>
      </c>
      <c r="W43">
        <f t="shared" ref="W43:W53" si="13">C43-V43</f>
        <v>0</v>
      </c>
    </row>
    <row r="44" spans="2:23" ht="14.25" x14ac:dyDescent="0.15">
      <c r="B44" s="592" t="s">
        <v>84</v>
      </c>
      <c r="C44" s="904">
        <f t="shared" si="12"/>
        <v>1241</v>
      </c>
      <c r="D44" s="904">
        <f>[5]ﾒﾁｼﾘﾝ!D40</f>
        <v>23</v>
      </c>
      <c r="E44" s="904">
        <f>[5]ﾒﾁｼﾘﾝ!E40</f>
        <v>19</v>
      </c>
      <c r="F44" s="904">
        <f>[5]ﾒﾁｼﾘﾝ!F40</f>
        <v>9</v>
      </c>
      <c r="G44" s="904">
        <f>[5]ﾒﾁｼﾘﾝ!G40</f>
        <v>10</v>
      </c>
      <c r="H44" s="904">
        <f>[5]ﾒﾁｼﾘﾝ!H40</f>
        <v>11</v>
      </c>
      <c r="I44" s="904">
        <f>[5]ﾒﾁｼﾘﾝ!I40</f>
        <v>10</v>
      </c>
      <c r="J44" s="904">
        <f>[5]ﾒﾁｼﾘﾝ!J40</f>
        <v>14</v>
      </c>
      <c r="K44" s="904">
        <f>[5]ﾒﾁｼﾘﾝ!K40</f>
        <v>10</v>
      </c>
      <c r="L44" s="904">
        <f>[5]ﾒﾁｼﾘﾝ!L40</f>
        <v>22</v>
      </c>
      <c r="M44" s="904">
        <f>[5]ﾒﾁｼﾘﾝ!M40</f>
        <v>24</v>
      </c>
      <c r="N44" s="904">
        <f>[5]ﾒﾁｼﾘﾝ!N40</f>
        <v>26</v>
      </c>
      <c r="O44" s="904">
        <f>[5]ﾒﾁｼﾘﾝ!O40</f>
        <v>36</v>
      </c>
      <c r="P44" s="904">
        <f>[5]ﾒﾁｼﾘﾝ!P40</f>
        <v>43</v>
      </c>
      <c r="Q44" s="904">
        <f>[5]ﾒﾁｼﾘﾝ!Q40</f>
        <v>41</v>
      </c>
      <c r="R44" s="904">
        <f>[5]ﾒﾁｼﾘﾝ!R40</f>
        <v>93</v>
      </c>
      <c r="S44" s="904">
        <f>[5]ﾒﾁｼﾘﾝ!S40</f>
        <v>850</v>
      </c>
      <c r="V44">
        <f>'保健所別（令和8年）'!$F$59</f>
        <v>1241</v>
      </c>
      <c r="W44">
        <f t="shared" si="13"/>
        <v>0</v>
      </c>
    </row>
    <row r="45" spans="2:23" ht="14.25" x14ac:dyDescent="0.15">
      <c r="B45" s="594" t="s">
        <v>85</v>
      </c>
      <c r="C45" s="904">
        <f t="shared" si="12"/>
        <v>1132</v>
      </c>
      <c r="D45" s="904">
        <f>[5]ﾒﾁｼﾘﾝ!D41</f>
        <v>30</v>
      </c>
      <c r="E45" s="904">
        <f>[5]ﾒﾁｼﾘﾝ!E41</f>
        <v>10</v>
      </c>
      <c r="F45" s="904">
        <f>[5]ﾒﾁｼﾘﾝ!F41</f>
        <v>15</v>
      </c>
      <c r="G45" s="904">
        <f>[5]ﾒﾁｼﾘﾝ!G41</f>
        <v>7</v>
      </c>
      <c r="H45" s="904">
        <f>[5]ﾒﾁｼﾘﾝ!H41</f>
        <v>8</v>
      </c>
      <c r="I45" s="904">
        <f>[5]ﾒﾁｼﾘﾝ!I41</f>
        <v>8</v>
      </c>
      <c r="J45" s="904">
        <f>[5]ﾒﾁｼﾘﾝ!J41</f>
        <v>5</v>
      </c>
      <c r="K45" s="904">
        <f>[5]ﾒﾁｼﾘﾝ!K41</f>
        <v>13</v>
      </c>
      <c r="L45" s="904">
        <f>[5]ﾒﾁｼﾘﾝ!L41</f>
        <v>15</v>
      </c>
      <c r="M45" s="904">
        <f>[5]ﾒﾁｼﾘﾝ!M41</f>
        <v>15</v>
      </c>
      <c r="N45" s="904">
        <f>[5]ﾒﾁｼﾘﾝ!N41</f>
        <v>13</v>
      </c>
      <c r="O45" s="904">
        <f>[5]ﾒﾁｼﾘﾝ!O41</f>
        <v>33</v>
      </c>
      <c r="P45" s="904">
        <f>[5]ﾒﾁｼﾘﾝ!P41</f>
        <v>38</v>
      </c>
      <c r="Q45" s="904">
        <f>[5]ﾒﾁｼﾘﾝ!Q41</f>
        <v>51</v>
      </c>
      <c r="R45" s="904">
        <f>[5]ﾒﾁｼﾘﾝ!R41</f>
        <v>74</v>
      </c>
      <c r="S45" s="904">
        <f>[5]ﾒﾁｼﾘﾝ!S41</f>
        <v>797</v>
      </c>
      <c r="T45" s="103"/>
      <c r="V45">
        <f>'保健所別（令和8年）'!$G$59</f>
        <v>1132</v>
      </c>
      <c r="W45">
        <f t="shared" si="13"/>
        <v>0</v>
      </c>
    </row>
    <row r="46" spans="2:23" ht="14.25" x14ac:dyDescent="0.15">
      <c r="B46" s="590" t="s">
        <v>86</v>
      </c>
      <c r="C46" s="904">
        <f t="shared" si="12"/>
        <v>1222</v>
      </c>
      <c r="D46" s="904">
        <f>[5]ﾒﾁｼﾘﾝ!D42</f>
        <v>25</v>
      </c>
      <c r="E46" s="904">
        <f>[5]ﾒﾁｼﾘﾝ!E42</f>
        <v>21</v>
      </c>
      <c r="F46" s="904">
        <f>[5]ﾒﾁｼﾘﾝ!F42</f>
        <v>17</v>
      </c>
      <c r="G46" s="904">
        <f>[5]ﾒﾁｼﾘﾝ!G42</f>
        <v>13</v>
      </c>
      <c r="H46" s="904">
        <f>[5]ﾒﾁｼﾘﾝ!H42</f>
        <v>4</v>
      </c>
      <c r="I46" s="904">
        <f>[5]ﾒﾁｼﾘﾝ!I42</f>
        <v>12</v>
      </c>
      <c r="J46" s="904">
        <f>[5]ﾒﾁｼﾘﾝ!J42</f>
        <v>12</v>
      </c>
      <c r="K46" s="904">
        <f>[5]ﾒﾁｼﾘﾝ!K42</f>
        <v>15</v>
      </c>
      <c r="L46" s="904">
        <f>[5]ﾒﾁｼﾘﾝ!L42</f>
        <v>12</v>
      </c>
      <c r="M46" s="904">
        <f>[5]ﾒﾁｼﾘﾝ!M42</f>
        <v>19</v>
      </c>
      <c r="N46" s="904">
        <f>[5]ﾒﾁｼﾘﾝ!N42</f>
        <v>18</v>
      </c>
      <c r="O46" s="904">
        <f>[5]ﾒﾁｼﾘﾝ!O42</f>
        <v>36</v>
      </c>
      <c r="P46" s="904">
        <f>[5]ﾒﾁｼﾘﾝ!P42</f>
        <v>38</v>
      </c>
      <c r="Q46" s="904">
        <f>[5]ﾒﾁｼﾘﾝ!Q42</f>
        <v>46</v>
      </c>
      <c r="R46" s="904">
        <f>[5]ﾒﾁｼﾘﾝ!R42</f>
        <v>79</v>
      </c>
      <c r="S46" s="904">
        <f>[5]ﾒﾁｼﾘﾝ!S42</f>
        <v>855</v>
      </c>
      <c r="V46">
        <f>'保健所別（令和8年）'!$H$59</f>
        <v>1222</v>
      </c>
      <c r="W46">
        <f t="shared" si="13"/>
        <v>0</v>
      </c>
    </row>
    <row r="47" spans="2:23" ht="14.25" x14ac:dyDescent="0.15">
      <c r="B47" s="594" t="s">
        <v>87</v>
      </c>
      <c r="C47" s="904">
        <f t="shared" si="12"/>
        <v>0</v>
      </c>
      <c r="D47" s="904">
        <f>[5]ﾒﾁｼﾘﾝ!D43</f>
        <v>0</v>
      </c>
      <c r="E47" s="904">
        <f>[5]ﾒﾁｼﾘﾝ!E43</f>
        <v>0</v>
      </c>
      <c r="F47" s="904">
        <f>[5]ﾒﾁｼﾘﾝ!F43</f>
        <v>0</v>
      </c>
      <c r="G47" s="904">
        <f>[5]ﾒﾁｼﾘﾝ!G43</f>
        <v>0</v>
      </c>
      <c r="H47" s="904">
        <f>[5]ﾒﾁｼﾘﾝ!H43</f>
        <v>0</v>
      </c>
      <c r="I47" s="904">
        <f>[5]ﾒﾁｼﾘﾝ!I43</f>
        <v>0</v>
      </c>
      <c r="J47" s="904">
        <f>[5]ﾒﾁｼﾘﾝ!J43</f>
        <v>0</v>
      </c>
      <c r="K47" s="904">
        <f>[5]ﾒﾁｼﾘﾝ!K43</f>
        <v>0</v>
      </c>
      <c r="L47" s="904">
        <f>[5]ﾒﾁｼﾘﾝ!L43</f>
        <v>0</v>
      </c>
      <c r="M47" s="904">
        <f>[5]ﾒﾁｼﾘﾝ!M43</f>
        <v>0</v>
      </c>
      <c r="N47" s="904">
        <f>[5]ﾒﾁｼﾘﾝ!N43</f>
        <v>0</v>
      </c>
      <c r="O47" s="904">
        <f>[5]ﾒﾁｼﾘﾝ!O43</f>
        <v>0</v>
      </c>
      <c r="P47" s="904">
        <f>[5]ﾒﾁｼﾘﾝ!P43</f>
        <v>0</v>
      </c>
      <c r="Q47" s="904">
        <f>[5]ﾒﾁｼﾘﾝ!Q43</f>
        <v>0</v>
      </c>
      <c r="R47" s="904">
        <f>[5]ﾒﾁｼﾘﾝ!R43</f>
        <v>0</v>
      </c>
      <c r="S47" s="904">
        <f>[5]ﾒﾁｼﾘﾝ!S43</f>
        <v>0</v>
      </c>
      <c r="V47">
        <f>'保健所別（令和8年）'!$I$59</f>
        <v>0</v>
      </c>
      <c r="W47">
        <f t="shared" si="13"/>
        <v>0</v>
      </c>
    </row>
    <row r="48" spans="2:23" ht="14.25" x14ac:dyDescent="0.15">
      <c r="B48" s="590" t="s">
        <v>88</v>
      </c>
      <c r="C48" s="904">
        <f t="shared" si="12"/>
        <v>0</v>
      </c>
      <c r="D48" s="904">
        <f>[5]ﾒﾁｼﾘﾝ!D44</f>
        <v>0</v>
      </c>
      <c r="E48" s="904">
        <f>[5]ﾒﾁｼﾘﾝ!E44</f>
        <v>0</v>
      </c>
      <c r="F48" s="904">
        <f>[5]ﾒﾁｼﾘﾝ!F44</f>
        <v>0</v>
      </c>
      <c r="G48" s="904">
        <f>[5]ﾒﾁｼﾘﾝ!G44</f>
        <v>0</v>
      </c>
      <c r="H48" s="904">
        <f>[5]ﾒﾁｼﾘﾝ!H44</f>
        <v>0</v>
      </c>
      <c r="I48" s="904">
        <f>[5]ﾒﾁｼﾘﾝ!I44</f>
        <v>0</v>
      </c>
      <c r="J48" s="904">
        <f>[5]ﾒﾁｼﾘﾝ!J44</f>
        <v>0</v>
      </c>
      <c r="K48" s="904">
        <f>[5]ﾒﾁｼﾘﾝ!K44</f>
        <v>0</v>
      </c>
      <c r="L48" s="904">
        <f>[5]ﾒﾁｼﾘﾝ!L44</f>
        <v>0</v>
      </c>
      <c r="M48" s="904">
        <f>[5]ﾒﾁｼﾘﾝ!M44</f>
        <v>0</v>
      </c>
      <c r="N48" s="904">
        <f>[5]ﾒﾁｼﾘﾝ!N44</f>
        <v>0</v>
      </c>
      <c r="O48" s="904">
        <f>[5]ﾒﾁｼﾘﾝ!O44</f>
        <v>0</v>
      </c>
      <c r="P48" s="904">
        <f>[5]ﾒﾁｼﾘﾝ!P44</f>
        <v>0</v>
      </c>
      <c r="Q48" s="904">
        <f>[5]ﾒﾁｼﾘﾝ!Q44</f>
        <v>0</v>
      </c>
      <c r="R48" s="904">
        <f>[5]ﾒﾁｼﾘﾝ!R44</f>
        <v>0</v>
      </c>
      <c r="S48" s="904">
        <f>[5]ﾒﾁｼﾘﾝ!S44</f>
        <v>0</v>
      </c>
      <c r="V48">
        <f>'保健所別（令和8年）'!$J$59</f>
        <v>0</v>
      </c>
      <c r="W48">
        <f t="shared" si="13"/>
        <v>0</v>
      </c>
    </row>
    <row r="49" spans="2:23" ht="14.25" x14ac:dyDescent="0.15">
      <c r="B49" s="594" t="s">
        <v>89</v>
      </c>
      <c r="C49" s="904">
        <f t="shared" si="12"/>
        <v>0</v>
      </c>
      <c r="D49" s="904">
        <f>[5]ﾒﾁｼﾘﾝ!D45</f>
        <v>0</v>
      </c>
      <c r="E49" s="904">
        <f>[5]ﾒﾁｼﾘﾝ!E45</f>
        <v>0</v>
      </c>
      <c r="F49" s="904">
        <f>[5]ﾒﾁｼﾘﾝ!F45</f>
        <v>0</v>
      </c>
      <c r="G49" s="904">
        <f>[5]ﾒﾁｼﾘﾝ!G45</f>
        <v>0</v>
      </c>
      <c r="H49" s="904">
        <f>[5]ﾒﾁｼﾘﾝ!H45</f>
        <v>0</v>
      </c>
      <c r="I49" s="904">
        <f>[5]ﾒﾁｼﾘﾝ!I45</f>
        <v>0</v>
      </c>
      <c r="J49" s="904">
        <f>[5]ﾒﾁｼﾘﾝ!J45</f>
        <v>0</v>
      </c>
      <c r="K49" s="904">
        <f>[5]ﾒﾁｼﾘﾝ!K45</f>
        <v>0</v>
      </c>
      <c r="L49" s="904">
        <f>[5]ﾒﾁｼﾘﾝ!L45</f>
        <v>0</v>
      </c>
      <c r="M49" s="904">
        <f>[5]ﾒﾁｼﾘﾝ!M45</f>
        <v>0</v>
      </c>
      <c r="N49" s="904">
        <f>[5]ﾒﾁｼﾘﾝ!N45</f>
        <v>0</v>
      </c>
      <c r="O49" s="904">
        <f>[5]ﾒﾁｼﾘﾝ!O45</f>
        <v>0</v>
      </c>
      <c r="P49" s="904">
        <f>[5]ﾒﾁｼﾘﾝ!P45</f>
        <v>0</v>
      </c>
      <c r="Q49" s="904">
        <f>[5]ﾒﾁｼﾘﾝ!Q45</f>
        <v>0</v>
      </c>
      <c r="R49" s="904">
        <f>[5]ﾒﾁｼﾘﾝ!R45</f>
        <v>0</v>
      </c>
      <c r="S49" s="904">
        <f>[5]ﾒﾁｼﾘﾝ!S45</f>
        <v>0</v>
      </c>
      <c r="V49">
        <f>'保健所別（令和8年）'!$K$59</f>
        <v>0</v>
      </c>
      <c r="W49">
        <f t="shared" si="13"/>
        <v>0</v>
      </c>
    </row>
    <row r="50" spans="2:23" ht="14.25" x14ac:dyDescent="0.15">
      <c r="B50" s="590" t="s">
        <v>90</v>
      </c>
      <c r="C50" s="904">
        <f t="shared" si="12"/>
        <v>0</v>
      </c>
      <c r="D50" s="904">
        <f>[5]ﾒﾁｼﾘﾝ!D46</f>
        <v>0</v>
      </c>
      <c r="E50" s="904">
        <f>[5]ﾒﾁｼﾘﾝ!E46</f>
        <v>0</v>
      </c>
      <c r="F50" s="904">
        <f>[5]ﾒﾁｼﾘﾝ!F46</f>
        <v>0</v>
      </c>
      <c r="G50" s="904">
        <f>[5]ﾒﾁｼﾘﾝ!G46</f>
        <v>0</v>
      </c>
      <c r="H50" s="904">
        <f>[5]ﾒﾁｼﾘﾝ!H46</f>
        <v>0</v>
      </c>
      <c r="I50" s="904">
        <f>[5]ﾒﾁｼﾘﾝ!I46</f>
        <v>0</v>
      </c>
      <c r="J50" s="904">
        <f>[5]ﾒﾁｼﾘﾝ!J46</f>
        <v>0</v>
      </c>
      <c r="K50" s="904">
        <f>[5]ﾒﾁｼﾘﾝ!K46</f>
        <v>0</v>
      </c>
      <c r="L50" s="904">
        <f>[5]ﾒﾁｼﾘﾝ!L46</f>
        <v>0</v>
      </c>
      <c r="M50" s="904">
        <f>[5]ﾒﾁｼﾘﾝ!M46</f>
        <v>0</v>
      </c>
      <c r="N50" s="904">
        <f>[5]ﾒﾁｼﾘﾝ!N46</f>
        <v>0</v>
      </c>
      <c r="O50" s="904">
        <f>[5]ﾒﾁｼﾘﾝ!O46</f>
        <v>0</v>
      </c>
      <c r="P50" s="904">
        <f>[5]ﾒﾁｼﾘﾝ!P46</f>
        <v>0</v>
      </c>
      <c r="Q50" s="904">
        <f>[5]ﾒﾁｼﾘﾝ!Q46</f>
        <v>0</v>
      </c>
      <c r="R50" s="904">
        <f>[5]ﾒﾁｼﾘﾝ!R46</f>
        <v>0</v>
      </c>
      <c r="S50" s="904">
        <f>[5]ﾒﾁｼﾘﾝ!S46</f>
        <v>0</v>
      </c>
      <c r="V50">
        <f>'保健所別（令和8年）'!$L$59</f>
        <v>0</v>
      </c>
      <c r="W50">
        <f t="shared" si="13"/>
        <v>0</v>
      </c>
    </row>
    <row r="51" spans="2:23" ht="14.25" x14ac:dyDescent="0.15">
      <c r="B51" s="594" t="s">
        <v>91</v>
      </c>
      <c r="C51" s="904">
        <f t="shared" si="12"/>
        <v>0</v>
      </c>
      <c r="D51" s="904">
        <f>[5]ﾒﾁｼﾘﾝ!D47</f>
        <v>0</v>
      </c>
      <c r="E51" s="904">
        <f>[5]ﾒﾁｼﾘﾝ!E47</f>
        <v>0</v>
      </c>
      <c r="F51" s="904">
        <f>[5]ﾒﾁｼﾘﾝ!F47</f>
        <v>0</v>
      </c>
      <c r="G51" s="904">
        <f>[5]ﾒﾁｼﾘﾝ!G47</f>
        <v>0</v>
      </c>
      <c r="H51" s="904">
        <f>[5]ﾒﾁｼﾘﾝ!H47</f>
        <v>0</v>
      </c>
      <c r="I51" s="904">
        <f>[5]ﾒﾁｼﾘﾝ!I47</f>
        <v>0</v>
      </c>
      <c r="J51" s="904">
        <f>[5]ﾒﾁｼﾘﾝ!J47</f>
        <v>0</v>
      </c>
      <c r="K51" s="904">
        <f>[5]ﾒﾁｼﾘﾝ!K47</f>
        <v>0</v>
      </c>
      <c r="L51" s="904">
        <f>[5]ﾒﾁｼﾘﾝ!L47</f>
        <v>0</v>
      </c>
      <c r="M51" s="904">
        <f>[5]ﾒﾁｼﾘﾝ!M47</f>
        <v>0</v>
      </c>
      <c r="N51" s="904">
        <f>[5]ﾒﾁｼﾘﾝ!N47</f>
        <v>0</v>
      </c>
      <c r="O51" s="904">
        <f>[5]ﾒﾁｼﾘﾝ!O47</f>
        <v>0</v>
      </c>
      <c r="P51" s="904">
        <f>[5]ﾒﾁｼﾘﾝ!P47</f>
        <v>0</v>
      </c>
      <c r="Q51" s="904">
        <f>[5]ﾒﾁｼﾘﾝ!Q47</f>
        <v>0</v>
      </c>
      <c r="R51" s="904">
        <f>[5]ﾒﾁｼﾘﾝ!R47</f>
        <v>0</v>
      </c>
      <c r="S51" s="904">
        <f>[5]ﾒﾁｼﾘﾝ!S47</f>
        <v>0</v>
      </c>
      <c r="V51">
        <f>'保健所別（令和8年）'!$M$59</f>
        <v>0</v>
      </c>
      <c r="W51">
        <f t="shared" si="13"/>
        <v>0</v>
      </c>
    </row>
    <row r="52" spans="2:23" ht="14.25" x14ac:dyDescent="0.15">
      <c r="B52" s="590" t="s">
        <v>92</v>
      </c>
      <c r="C52" s="904">
        <f t="shared" si="12"/>
        <v>0</v>
      </c>
      <c r="D52" s="904">
        <f>[5]ﾒﾁｼﾘﾝ!D48</f>
        <v>0</v>
      </c>
      <c r="E52" s="904">
        <f>[5]ﾒﾁｼﾘﾝ!E48</f>
        <v>0</v>
      </c>
      <c r="F52" s="904">
        <f>[5]ﾒﾁｼﾘﾝ!F48</f>
        <v>0</v>
      </c>
      <c r="G52" s="904">
        <f>[5]ﾒﾁｼﾘﾝ!G48</f>
        <v>0</v>
      </c>
      <c r="H52" s="904">
        <f>[5]ﾒﾁｼﾘﾝ!H48</f>
        <v>0</v>
      </c>
      <c r="I52" s="904">
        <f>[5]ﾒﾁｼﾘﾝ!I48</f>
        <v>0</v>
      </c>
      <c r="J52" s="904">
        <f>[5]ﾒﾁｼﾘﾝ!J48</f>
        <v>0</v>
      </c>
      <c r="K52" s="904">
        <f>[5]ﾒﾁｼﾘﾝ!K48</f>
        <v>0</v>
      </c>
      <c r="L52" s="904">
        <f>[5]ﾒﾁｼﾘﾝ!L48</f>
        <v>0</v>
      </c>
      <c r="M52" s="904">
        <f>[5]ﾒﾁｼﾘﾝ!M48</f>
        <v>0</v>
      </c>
      <c r="N52" s="904">
        <f>[5]ﾒﾁｼﾘﾝ!N48</f>
        <v>0</v>
      </c>
      <c r="O52" s="904">
        <f>[5]ﾒﾁｼﾘﾝ!O48</f>
        <v>0</v>
      </c>
      <c r="P52" s="904">
        <f>[5]ﾒﾁｼﾘﾝ!P48</f>
        <v>0</v>
      </c>
      <c r="Q52" s="904">
        <f>[5]ﾒﾁｼﾘﾝ!Q48</f>
        <v>0</v>
      </c>
      <c r="R52" s="904">
        <f>[5]ﾒﾁｼﾘﾝ!R48</f>
        <v>0</v>
      </c>
      <c r="S52" s="904">
        <f>[5]ﾒﾁｼﾘﾝ!S48</f>
        <v>0</v>
      </c>
      <c r="V52">
        <f>'保健所別（令和8年）'!$N$59</f>
        <v>0</v>
      </c>
      <c r="W52">
        <f t="shared" si="13"/>
        <v>0</v>
      </c>
    </row>
    <row r="53" spans="2:23" ht="15" thickBot="1" x14ac:dyDescent="0.2">
      <c r="B53" s="594" t="s">
        <v>93</v>
      </c>
      <c r="C53" s="904">
        <f t="shared" si="12"/>
        <v>0</v>
      </c>
      <c r="D53" s="904">
        <f>[5]ﾒﾁｼﾘﾝ!D49</f>
        <v>0</v>
      </c>
      <c r="E53" s="904">
        <f>[5]ﾒﾁｼﾘﾝ!E49</f>
        <v>0</v>
      </c>
      <c r="F53" s="904">
        <f>[5]ﾒﾁｼﾘﾝ!F49</f>
        <v>0</v>
      </c>
      <c r="G53" s="904">
        <f>[5]ﾒﾁｼﾘﾝ!G49</f>
        <v>0</v>
      </c>
      <c r="H53" s="904">
        <f>[5]ﾒﾁｼﾘﾝ!H49</f>
        <v>0</v>
      </c>
      <c r="I53" s="904">
        <f>[5]ﾒﾁｼﾘﾝ!I49</f>
        <v>0</v>
      </c>
      <c r="J53" s="904">
        <f>[5]ﾒﾁｼﾘﾝ!J49</f>
        <v>0</v>
      </c>
      <c r="K53" s="904">
        <f>[5]ﾒﾁｼﾘﾝ!K49</f>
        <v>0</v>
      </c>
      <c r="L53" s="904">
        <f>[5]ﾒﾁｼﾘﾝ!L49</f>
        <v>0</v>
      </c>
      <c r="M53" s="904">
        <f>[5]ﾒﾁｼﾘﾝ!M49</f>
        <v>0</v>
      </c>
      <c r="N53" s="904">
        <f>[5]ﾒﾁｼﾘﾝ!N49</f>
        <v>0</v>
      </c>
      <c r="O53" s="904">
        <f>[5]ﾒﾁｼﾘﾝ!O49</f>
        <v>0</v>
      </c>
      <c r="P53" s="904">
        <f>[5]ﾒﾁｼﾘﾝ!P49</f>
        <v>0</v>
      </c>
      <c r="Q53" s="904">
        <f>[5]ﾒﾁｼﾘﾝ!Q49</f>
        <v>0</v>
      </c>
      <c r="R53" s="904">
        <f>[5]ﾒﾁｼﾘﾝ!R49</f>
        <v>0</v>
      </c>
      <c r="S53" s="904">
        <f>[5]ﾒﾁｼﾘﾝ!S49</f>
        <v>0</v>
      </c>
      <c r="V53">
        <f>'保健所別（令和8年）'!$O$59</f>
        <v>0</v>
      </c>
      <c r="W53">
        <f t="shared" si="13"/>
        <v>0</v>
      </c>
    </row>
    <row r="54" spans="2:23" ht="15" thickBot="1" x14ac:dyDescent="0.2">
      <c r="B54" s="163" t="s">
        <v>39</v>
      </c>
      <c r="C54" s="739">
        <f t="shared" ref="C54:S54" si="14">SUM(C42:C53)</f>
        <v>6231</v>
      </c>
      <c r="D54" s="740">
        <f t="shared" si="14"/>
        <v>139</v>
      </c>
      <c r="E54" s="740">
        <f t="shared" si="14"/>
        <v>90</v>
      </c>
      <c r="F54" s="740">
        <f t="shared" si="14"/>
        <v>82</v>
      </c>
      <c r="G54" s="740">
        <f t="shared" si="14"/>
        <v>45</v>
      </c>
      <c r="H54" s="740">
        <f t="shared" si="14"/>
        <v>52</v>
      </c>
      <c r="I54" s="740">
        <f t="shared" si="14"/>
        <v>42</v>
      </c>
      <c r="J54" s="740">
        <f t="shared" si="14"/>
        <v>51</v>
      </c>
      <c r="K54" s="740">
        <f t="shared" si="14"/>
        <v>64</v>
      </c>
      <c r="L54" s="740">
        <f t="shared" si="14"/>
        <v>83</v>
      </c>
      <c r="M54" s="740">
        <f t="shared" si="14"/>
        <v>101</v>
      </c>
      <c r="N54" s="740">
        <f t="shared" si="14"/>
        <v>99</v>
      </c>
      <c r="O54" s="740">
        <f t="shared" si="14"/>
        <v>179</v>
      </c>
      <c r="P54" s="740">
        <f t="shared" si="14"/>
        <v>200</v>
      </c>
      <c r="Q54" s="740">
        <f t="shared" si="14"/>
        <v>254</v>
      </c>
      <c r="R54" s="740">
        <f t="shared" si="14"/>
        <v>413</v>
      </c>
      <c r="S54" s="741">
        <f t="shared" si="14"/>
        <v>4337</v>
      </c>
      <c r="W54">
        <f>C54-V54</f>
        <v>6231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2.2307815759910126E-2</v>
      </c>
      <c r="E55" s="603">
        <f>E54/C54</f>
        <v>1.4443909484833895E-2</v>
      </c>
      <c r="F55" s="603">
        <f>F54/C54</f>
        <v>1.3160006419515327E-2</v>
      </c>
      <c r="G55" s="603">
        <f>G54/C54</f>
        <v>7.2219547424169474E-3</v>
      </c>
      <c r="H55" s="603">
        <f>H54/C54</f>
        <v>8.3453699245706944E-3</v>
      </c>
      <c r="I55" s="603">
        <f>I54/C54</f>
        <v>6.7404910929224843E-3</v>
      </c>
      <c r="J55" s="603">
        <f>J54/C54</f>
        <v>8.1848820414058745E-3</v>
      </c>
      <c r="K55" s="603">
        <f>K54/C54</f>
        <v>1.0271224522548547E-2</v>
      </c>
      <c r="L55" s="603">
        <f>L54/C54</f>
        <v>1.3320494302680147E-2</v>
      </c>
      <c r="M55" s="603">
        <f>M54/C54</f>
        <v>1.6209276199646926E-2</v>
      </c>
      <c r="N55" s="603">
        <f>N54/C54</f>
        <v>1.5888300433317286E-2</v>
      </c>
      <c r="O55" s="603">
        <f>O54/C54</f>
        <v>2.872733108650297E-2</v>
      </c>
      <c r="P55" s="603">
        <f>P54/C54</f>
        <v>3.2097576632964211E-2</v>
      </c>
      <c r="Q55" s="603">
        <f>Q54/C54</f>
        <v>4.0763922323864547E-2</v>
      </c>
      <c r="R55" s="603">
        <f>R54/C54</f>
        <v>6.6281495747071095E-2</v>
      </c>
      <c r="S55" s="604">
        <f>S54/C54</f>
        <v>0.6960359492858289</v>
      </c>
    </row>
    <row r="57" spans="2:23" ht="19.5" thickBot="1" x14ac:dyDescent="0.2">
      <c r="B57" s="162" t="str">
        <f>B40</f>
        <v>令和8年　</v>
      </c>
      <c r="C57" t="s">
        <v>236</v>
      </c>
    </row>
    <row r="58" spans="2:23" ht="42" customHeight="1" thickBot="1" x14ac:dyDescent="0.2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4">
        <f>[5]ﾒﾁｼﾘﾝ!C90</f>
        <v>2.83</v>
      </c>
      <c r="D59" s="764">
        <f>[5]ﾒﾁｼﾘﾝ!D90</f>
        <v>7.0000000000000007E-2</v>
      </c>
      <c r="E59" s="764">
        <f>[5]ﾒﾁｼﾘﾝ!E90</f>
        <v>0.05</v>
      </c>
      <c r="F59" s="764">
        <f>[5]ﾒﾁｼﾘﾝ!F90</f>
        <v>0.04</v>
      </c>
      <c r="G59" s="764">
        <f>[5]ﾒﾁｼﾘﾝ!G90</f>
        <v>0.02</v>
      </c>
      <c r="H59" s="764">
        <f>[5]ﾒﾁｼﾘﾝ!H90</f>
        <v>0.03</v>
      </c>
      <c r="I59" s="764">
        <f>[5]ﾒﾁｼﾘﾝ!I90</f>
        <v>0.01</v>
      </c>
      <c r="J59" s="764">
        <f>[5]ﾒﾁｼﾘﾝ!J90</f>
        <v>0.02</v>
      </c>
      <c r="K59" s="764">
        <f>[5]ﾒﾁｼﾘﾝ!K90</f>
        <v>0.03</v>
      </c>
      <c r="L59" s="764">
        <f>[5]ﾒﾁｼﾘﾝ!L90</f>
        <v>0.04</v>
      </c>
      <c r="M59" s="764">
        <f>[5]ﾒﾁｼﾘﾝ!M90</f>
        <v>0.05</v>
      </c>
      <c r="N59" s="764">
        <f>[5]ﾒﾁｼﾘﾝ!N90</f>
        <v>0.04</v>
      </c>
      <c r="O59" s="764">
        <f>[5]ﾒﾁｼﾘﾝ!O90</f>
        <v>0.08</v>
      </c>
      <c r="P59" s="764">
        <f>[5]ﾒﾁｼﾘﾝ!P90</f>
        <v>0.08</v>
      </c>
      <c r="Q59" s="764">
        <f>[5]ﾒﾁｼﾘﾝ!Q90</f>
        <v>0.11</v>
      </c>
      <c r="R59" s="764">
        <f>[5]ﾒﾁｼﾘﾝ!R90</f>
        <v>0.15</v>
      </c>
      <c r="S59" s="764">
        <f>[5]ﾒﾁｼﾘﾝ!S90</f>
        <v>2</v>
      </c>
      <c r="V59" s="709"/>
    </row>
    <row r="60" spans="2:23" ht="14.25" x14ac:dyDescent="0.15">
      <c r="B60" s="590" t="s">
        <v>83</v>
      </c>
      <c r="C60" s="764">
        <f>[5]ﾒﾁｼﾘﾝ!C91</f>
        <v>2.68</v>
      </c>
      <c r="D60" s="764">
        <f>[5]ﾒﾁｼﾘﾝ!D91</f>
        <v>0.05</v>
      </c>
      <c r="E60" s="764">
        <f>[5]ﾒﾁｼﾘﾝ!E91</f>
        <v>0.03</v>
      </c>
      <c r="F60" s="764">
        <f>[5]ﾒﾁｼﾘﾝ!F91</f>
        <v>0.05</v>
      </c>
      <c r="G60" s="764">
        <f>[5]ﾒﾁｼﾘﾝ!G91</f>
        <v>0.01</v>
      </c>
      <c r="H60" s="764">
        <f>[5]ﾒﾁｼﾘﾝ!H91</f>
        <v>0.03</v>
      </c>
      <c r="I60" s="764">
        <f>[5]ﾒﾁｼﾘﾝ!I91</f>
        <v>0.01</v>
      </c>
      <c r="J60" s="764">
        <f>[5]ﾒﾁｼﾘﾝ!J91</f>
        <v>0.02</v>
      </c>
      <c r="K60" s="764">
        <f>[5]ﾒﾁｼﾘﾝ!K91</f>
        <v>0.02</v>
      </c>
      <c r="L60" s="764">
        <f>[5]ﾒﾁｼﾘﾝ!L91</f>
        <v>0.03</v>
      </c>
      <c r="M60" s="764">
        <f>[5]ﾒﾁｼﾘﾝ!M91</f>
        <v>0.04</v>
      </c>
      <c r="N60" s="764">
        <f>[5]ﾒﾁｼﾘﾝ!N91</f>
        <v>0.05</v>
      </c>
      <c r="O60" s="764">
        <f>[5]ﾒﾁｼﾘﾝ!O91</f>
        <v>7.0000000000000007E-2</v>
      </c>
      <c r="P60" s="764">
        <f>[5]ﾒﾁｼﾘﾝ!P91</f>
        <v>0.09</v>
      </c>
      <c r="Q60" s="764">
        <f>[5]ﾒﾁｼﾘﾝ!Q91</f>
        <v>0.13</v>
      </c>
      <c r="R60" s="764">
        <f>[5]ﾒﾁｼﾘﾝ!R91</f>
        <v>0.2</v>
      </c>
      <c r="S60" s="764">
        <f>[5]ﾒﾁｼﾘﾝ!S91</f>
        <v>1.84</v>
      </c>
      <c r="V60" s="710"/>
    </row>
    <row r="61" spans="2:23" ht="14.25" x14ac:dyDescent="0.15">
      <c r="B61" s="592" t="s">
        <v>84</v>
      </c>
      <c r="C61" s="764">
        <f>[5]ﾒﾁｼﾘﾝ!C92</f>
        <v>2.6</v>
      </c>
      <c r="D61" s="764">
        <f>[5]ﾒﾁｼﾘﾝ!D92</f>
        <v>0.05</v>
      </c>
      <c r="E61" s="764">
        <f>[5]ﾒﾁｼﾘﾝ!E92</f>
        <v>0.04</v>
      </c>
      <c r="F61" s="764">
        <f>[5]ﾒﾁｼﾘﾝ!F92</f>
        <v>0.02</v>
      </c>
      <c r="G61" s="764">
        <f>[5]ﾒﾁｼﾘﾝ!G92</f>
        <v>0.02</v>
      </c>
      <c r="H61" s="764">
        <f>[5]ﾒﾁｼﾘﾝ!H92</f>
        <v>0.02</v>
      </c>
      <c r="I61" s="764">
        <f>[5]ﾒﾁｼﾘﾝ!I92</f>
        <v>0.02</v>
      </c>
      <c r="J61" s="764">
        <f>[5]ﾒﾁｼﾘﾝ!J92</f>
        <v>0.03</v>
      </c>
      <c r="K61" s="764">
        <f>[5]ﾒﾁｼﾘﾝ!K92</f>
        <v>0.02</v>
      </c>
      <c r="L61" s="764">
        <f>[5]ﾒﾁｼﾘﾝ!L92</f>
        <v>0.05</v>
      </c>
      <c r="M61" s="764">
        <f>[5]ﾒﾁｼﾘﾝ!M92</f>
        <v>0.05</v>
      </c>
      <c r="N61" s="764">
        <f>[5]ﾒﾁｼﾘﾝ!N92</f>
        <v>0.05</v>
      </c>
      <c r="O61" s="764">
        <f>[5]ﾒﾁｼﾘﾝ!O92</f>
        <v>0.08</v>
      </c>
      <c r="P61" s="764">
        <f>[5]ﾒﾁｼﾘﾝ!P92</f>
        <v>0.09</v>
      </c>
      <c r="Q61" s="764">
        <f>[5]ﾒﾁｼﾘﾝ!Q92</f>
        <v>0.09</v>
      </c>
      <c r="R61" s="764">
        <f>[5]ﾒﾁｼﾘﾝ!R92</f>
        <v>0.19</v>
      </c>
      <c r="S61" s="764">
        <f>[5]ﾒﾁｼﾘﾝ!S92</f>
        <v>1.78</v>
      </c>
      <c r="V61" s="710"/>
    </row>
    <row r="62" spans="2:23" ht="14.25" x14ac:dyDescent="0.15">
      <c r="B62" s="594" t="s">
        <v>85</v>
      </c>
      <c r="C62" s="764">
        <f>[5]ﾒﾁｼﾘﾝ!C93</f>
        <v>2.41</v>
      </c>
      <c r="D62" s="764">
        <f>[5]ﾒﾁｼﾘﾝ!D93</f>
        <v>0.06</v>
      </c>
      <c r="E62" s="764">
        <f>[5]ﾒﾁｼﾘﾝ!E93</f>
        <v>0.02</v>
      </c>
      <c r="F62" s="764">
        <f>[5]ﾒﾁｼﾘﾝ!F93</f>
        <v>0.03</v>
      </c>
      <c r="G62" s="764">
        <f>[5]ﾒﾁｼﾘﾝ!G93</f>
        <v>0.01</v>
      </c>
      <c r="H62" s="764">
        <f>[5]ﾒﾁｼﾘﾝ!H93</f>
        <v>0.02</v>
      </c>
      <c r="I62" s="764">
        <f>[5]ﾒﾁｼﾘﾝ!I93</f>
        <v>0.02</v>
      </c>
      <c r="J62" s="764">
        <f>[5]ﾒﾁｼﾘﾝ!J93</f>
        <v>0.01</v>
      </c>
      <c r="K62" s="764">
        <f>[5]ﾒﾁｼﾘﾝ!K93</f>
        <v>0.03</v>
      </c>
      <c r="L62" s="764">
        <f>[5]ﾒﾁｼﾘﾝ!L93</f>
        <v>0.03</v>
      </c>
      <c r="M62" s="764">
        <f>[5]ﾒﾁｼﾘﾝ!M93</f>
        <v>0.03</v>
      </c>
      <c r="N62" s="764">
        <f>[5]ﾒﾁｼﾘﾝ!N93</f>
        <v>0.03</v>
      </c>
      <c r="O62" s="764">
        <f>[5]ﾒﾁｼﾘﾝ!O93</f>
        <v>7.0000000000000007E-2</v>
      </c>
      <c r="P62" s="764">
        <f>[5]ﾒﾁｼﾘﾝ!P93</f>
        <v>0.08</v>
      </c>
      <c r="Q62" s="764">
        <f>[5]ﾒﾁｼﾘﾝ!Q93</f>
        <v>0.11</v>
      </c>
      <c r="R62" s="764">
        <f>[5]ﾒﾁｼﾘﾝ!R93</f>
        <v>0.16</v>
      </c>
      <c r="S62" s="764">
        <f>[5]ﾒﾁｼﾘﾝ!S93</f>
        <v>1.7</v>
      </c>
      <c r="V62" s="710"/>
    </row>
    <row r="63" spans="2:23" ht="14.25" x14ac:dyDescent="0.15">
      <c r="B63" s="590" t="s">
        <v>86</v>
      </c>
      <c r="C63" s="764">
        <f>[5]ﾒﾁｼﾘﾝ!C94</f>
        <v>2.5499999999999998</v>
      </c>
      <c r="D63" s="764">
        <f>[5]ﾒﾁｼﾘﾝ!D94</f>
        <v>0.05</v>
      </c>
      <c r="E63" s="764">
        <f>[5]ﾒﾁｼﾘﾝ!E94</f>
        <v>0.04</v>
      </c>
      <c r="F63" s="764">
        <f>[5]ﾒﾁｼﾘﾝ!F94</f>
        <v>0.04</v>
      </c>
      <c r="G63" s="764">
        <f>[5]ﾒﾁｼﾘﾝ!G94</f>
        <v>0.03</v>
      </c>
      <c r="H63" s="764">
        <f>[5]ﾒﾁｼﾘﾝ!H94</f>
        <v>0.01</v>
      </c>
      <c r="I63" s="764">
        <f>[5]ﾒﾁｼﾘﾝ!I94</f>
        <v>0.03</v>
      </c>
      <c r="J63" s="764">
        <f>[5]ﾒﾁｼﾘﾝ!J94</f>
        <v>0.03</v>
      </c>
      <c r="K63" s="764">
        <f>[5]ﾒﾁｼﾘﾝ!K94</f>
        <v>0.03</v>
      </c>
      <c r="L63" s="764">
        <f>[5]ﾒﾁｼﾘﾝ!L94</f>
        <v>0.03</v>
      </c>
      <c r="M63" s="764">
        <f>[5]ﾒﾁｼﾘﾝ!M94</f>
        <v>0.04</v>
      </c>
      <c r="N63" s="764">
        <f>[5]ﾒﾁｼﾘﾝ!N94</f>
        <v>0.04</v>
      </c>
      <c r="O63" s="764">
        <f>[5]ﾒﾁｼﾘﾝ!O94</f>
        <v>0.08</v>
      </c>
      <c r="P63" s="764">
        <f>[5]ﾒﾁｼﾘﾝ!P94</f>
        <v>0.08</v>
      </c>
      <c r="Q63" s="764">
        <f>[5]ﾒﾁｼﾘﾝ!Q94</f>
        <v>0.1</v>
      </c>
      <c r="R63" s="764">
        <f>[5]ﾒﾁｼﾘﾝ!R94</f>
        <v>0.16</v>
      </c>
      <c r="S63" s="764">
        <f>[5]ﾒﾁｼﾘﾝ!S94</f>
        <v>1.78</v>
      </c>
      <c r="V63" s="710"/>
    </row>
    <row r="64" spans="2:23" ht="14.25" x14ac:dyDescent="0.15">
      <c r="B64" s="594" t="s">
        <v>87</v>
      </c>
      <c r="C64" s="764">
        <f>[5]ﾒﾁｼﾘﾝ!C95</f>
        <v>0</v>
      </c>
      <c r="D64" s="764">
        <f>[5]ﾒﾁｼﾘﾝ!D95</f>
        <v>0</v>
      </c>
      <c r="E64" s="764">
        <f>[5]ﾒﾁｼﾘﾝ!E95</f>
        <v>0</v>
      </c>
      <c r="F64" s="764">
        <f>[5]ﾒﾁｼﾘﾝ!F95</f>
        <v>0</v>
      </c>
      <c r="G64" s="764">
        <f>[5]ﾒﾁｼﾘﾝ!G95</f>
        <v>0</v>
      </c>
      <c r="H64" s="764">
        <f>[5]ﾒﾁｼﾘﾝ!H95</f>
        <v>0</v>
      </c>
      <c r="I64" s="764">
        <f>[5]ﾒﾁｼﾘﾝ!I95</f>
        <v>0</v>
      </c>
      <c r="J64" s="764">
        <f>[5]ﾒﾁｼﾘﾝ!J95</f>
        <v>0</v>
      </c>
      <c r="K64" s="764">
        <f>[5]ﾒﾁｼﾘﾝ!K95</f>
        <v>0</v>
      </c>
      <c r="L64" s="764">
        <f>[5]ﾒﾁｼﾘﾝ!L95</f>
        <v>0</v>
      </c>
      <c r="M64" s="764">
        <f>[5]ﾒﾁｼﾘﾝ!M95</f>
        <v>0</v>
      </c>
      <c r="N64" s="764">
        <f>[5]ﾒﾁｼﾘﾝ!N95</f>
        <v>0</v>
      </c>
      <c r="O64" s="764">
        <f>[5]ﾒﾁｼﾘﾝ!O95</f>
        <v>0</v>
      </c>
      <c r="P64" s="764">
        <f>[5]ﾒﾁｼﾘﾝ!P95</f>
        <v>0</v>
      </c>
      <c r="Q64" s="764">
        <f>[5]ﾒﾁｼﾘﾝ!Q95</f>
        <v>0</v>
      </c>
      <c r="R64" s="764">
        <f>[5]ﾒﾁｼﾘﾝ!R95</f>
        <v>0</v>
      </c>
      <c r="S64" s="764">
        <f>[5]ﾒﾁｼﾘﾝ!S95</f>
        <v>0</v>
      </c>
      <c r="V64" s="710"/>
    </row>
    <row r="65" spans="2:22" ht="14.25" x14ac:dyDescent="0.15">
      <c r="B65" s="590" t="s">
        <v>88</v>
      </c>
      <c r="C65" s="764">
        <f>[5]ﾒﾁｼﾘﾝ!C96</f>
        <v>0</v>
      </c>
      <c r="D65" s="764">
        <f>[5]ﾒﾁｼﾘﾝ!D96</f>
        <v>0</v>
      </c>
      <c r="E65" s="764">
        <f>[5]ﾒﾁｼﾘﾝ!E96</f>
        <v>0</v>
      </c>
      <c r="F65" s="764">
        <f>[5]ﾒﾁｼﾘﾝ!F96</f>
        <v>0</v>
      </c>
      <c r="G65" s="764">
        <f>[5]ﾒﾁｼﾘﾝ!G96</f>
        <v>0</v>
      </c>
      <c r="H65" s="764">
        <f>[5]ﾒﾁｼﾘﾝ!H96</f>
        <v>0</v>
      </c>
      <c r="I65" s="764">
        <f>[5]ﾒﾁｼﾘﾝ!I96</f>
        <v>0</v>
      </c>
      <c r="J65" s="764">
        <f>[5]ﾒﾁｼﾘﾝ!J96</f>
        <v>0</v>
      </c>
      <c r="K65" s="764">
        <f>[5]ﾒﾁｼﾘﾝ!K96</f>
        <v>0</v>
      </c>
      <c r="L65" s="764">
        <f>[5]ﾒﾁｼﾘﾝ!L96</f>
        <v>0</v>
      </c>
      <c r="M65" s="764">
        <f>[5]ﾒﾁｼﾘﾝ!M96</f>
        <v>0</v>
      </c>
      <c r="N65" s="764">
        <f>[5]ﾒﾁｼﾘﾝ!N96</f>
        <v>0</v>
      </c>
      <c r="O65" s="764">
        <f>[5]ﾒﾁｼﾘﾝ!O96</f>
        <v>0</v>
      </c>
      <c r="P65" s="764">
        <f>[5]ﾒﾁｼﾘﾝ!P96</f>
        <v>0</v>
      </c>
      <c r="Q65" s="764">
        <f>[5]ﾒﾁｼﾘﾝ!Q96</f>
        <v>0</v>
      </c>
      <c r="R65" s="764">
        <f>[5]ﾒﾁｼﾘﾝ!R96</f>
        <v>0</v>
      </c>
      <c r="S65" s="764">
        <f>[5]ﾒﾁｼﾘﾝ!S96</f>
        <v>0</v>
      </c>
      <c r="V65" s="710"/>
    </row>
    <row r="66" spans="2:22" ht="14.25" x14ac:dyDescent="0.15">
      <c r="B66" s="594" t="s">
        <v>89</v>
      </c>
      <c r="C66" s="764">
        <f>[5]ﾒﾁｼﾘﾝ!C97</f>
        <v>0</v>
      </c>
      <c r="D66" s="764">
        <f>[5]ﾒﾁｼﾘﾝ!D97</f>
        <v>0</v>
      </c>
      <c r="E66" s="764">
        <f>[5]ﾒﾁｼﾘﾝ!E97</f>
        <v>0</v>
      </c>
      <c r="F66" s="764">
        <f>[5]ﾒﾁｼﾘﾝ!F97</f>
        <v>0</v>
      </c>
      <c r="G66" s="764">
        <f>[5]ﾒﾁｼﾘﾝ!G97</f>
        <v>0</v>
      </c>
      <c r="H66" s="764">
        <f>[5]ﾒﾁｼﾘﾝ!H97</f>
        <v>0</v>
      </c>
      <c r="I66" s="764">
        <f>[5]ﾒﾁｼﾘﾝ!I97</f>
        <v>0</v>
      </c>
      <c r="J66" s="764">
        <f>[5]ﾒﾁｼﾘﾝ!J97</f>
        <v>0</v>
      </c>
      <c r="K66" s="764">
        <f>[5]ﾒﾁｼﾘﾝ!K97</f>
        <v>0</v>
      </c>
      <c r="L66" s="764">
        <f>[5]ﾒﾁｼﾘﾝ!L97</f>
        <v>0</v>
      </c>
      <c r="M66" s="764">
        <f>[5]ﾒﾁｼﾘﾝ!M97</f>
        <v>0</v>
      </c>
      <c r="N66" s="764">
        <f>[5]ﾒﾁｼﾘﾝ!N97</f>
        <v>0</v>
      </c>
      <c r="O66" s="764">
        <f>[5]ﾒﾁｼﾘﾝ!O97</f>
        <v>0</v>
      </c>
      <c r="P66" s="764">
        <f>[5]ﾒﾁｼﾘﾝ!P97</f>
        <v>0</v>
      </c>
      <c r="Q66" s="764">
        <f>[5]ﾒﾁｼﾘﾝ!Q97</f>
        <v>0</v>
      </c>
      <c r="R66" s="764">
        <f>[5]ﾒﾁｼﾘﾝ!R97</f>
        <v>0</v>
      </c>
      <c r="S66" s="764">
        <f>[5]ﾒﾁｼﾘﾝ!S97</f>
        <v>0</v>
      </c>
      <c r="V66" s="710"/>
    </row>
    <row r="67" spans="2:22" ht="14.25" x14ac:dyDescent="0.15">
      <c r="B67" s="590" t="s">
        <v>90</v>
      </c>
      <c r="C67" s="764">
        <f>[5]ﾒﾁｼﾘﾝ!C98</f>
        <v>0</v>
      </c>
      <c r="D67" s="764">
        <f>[5]ﾒﾁｼﾘﾝ!D98</f>
        <v>0</v>
      </c>
      <c r="E67" s="764">
        <f>[5]ﾒﾁｼﾘﾝ!E98</f>
        <v>0</v>
      </c>
      <c r="F67" s="764">
        <f>[5]ﾒﾁｼﾘﾝ!F98</f>
        <v>0</v>
      </c>
      <c r="G67" s="764">
        <f>[5]ﾒﾁｼﾘﾝ!G98</f>
        <v>0</v>
      </c>
      <c r="H67" s="764">
        <f>[5]ﾒﾁｼﾘﾝ!H98</f>
        <v>0</v>
      </c>
      <c r="I67" s="764">
        <f>[5]ﾒﾁｼﾘﾝ!I98</f>
        <v>0</v>
      </c>
      <c r="J67" s="764">
        <f>[5]ﾒﾁｼﾘﾝ!J98</f>
        <v>0</v>
      </c>
      <c r="K67" s="764">
        <f>[5]ﾒﾁｼﾘﾝ!K98</f>
        <v>0</v>
      </c>
      <c r="L67" s="764">
        <f>[5]ﾒﾁｼﾘﾝ!L98</f>
        <v>0</v>
      </c>
      <c r="M67" s="764">
        <f>[5]ﾒﾁｼﾘﾝ!M98</f>
        <v>0</v>
      </c>
      <c r="N67" s="764">
        <f>[5]ﾒﾁｼﾘﾝ!N98</f>
        <v>0</v>
      </c>
      <c r="O67" s="764">
        <f>[5]ﾒﾁｼﾘﾝ!O98</f>
        <v>0</v>
      </c>
      <c r="P67" s="764">
        <f>[5]ﾒﾁｼﾘﾝ!P98</f>
        <v>0</v>
      </c>
      <c r="Q67" s="764">
        <f>[5]ﾒﾁｼﾘﾝ!Q98</f>
        <v>0</v>
      </c>
      <c r="R67" s="764">
        <f>[5]ﾒﾁｼﾘﾝ!R98</f>
        <v>0</v>
      </c>
      <c r="S67" s="764">
        <f>[5]ﾒﾁｼﾘﾝ!S98</f>
        <v>0</v>
      </c>
      <c r="V67" s="710"/>
    </row>
    <row r="68" spans="2:22" ht="14.25" x14ac:dyDescent="0.15">
      <c r="B68" s="594" t="s">
        <v>91</v>
      </c>
      <c r="C68" s="764">
        <f>[5]ﾒﾁｼﾘﾝ!C99</f>
        <v>0</v>
      </c>
      <c r="D68" s="764">
        <f>[5]ﾒﾁｼﾘﾝ!D99</f>
        <v>0</v>
      </c>
      <c r="E68" s="764">
        <f>[5]ﾒﾁｼﾘﾝ!E99</f>
        <v>0</v>
      </c>
      <c r="F68" s="764">
        <f>[5]ﾒﾁｼﾘﾝ!F99</f>
        <v>0</v>
      </c>
      <c r="G68" s="764">
        <f>[5]ﾒﾁｼﾘﾝ!G99</f>
        <v>0</v>
      </c>
      <c r="H68" s="764">
        <f>[5]ﾒﾁｼﾘﾝ!H99</f>
        <v>0</v>
      </c>
      <c r="I68" s="764">
        <f>[5]ﾒﾁｼﾘﾝ!I99</f>
        <v>0</v>
      </c>
      <c r="J68" s="764">
        <f>[5]ﾒﾁｼﾘﾝ!J99</f>
        <v>0</v>
      </c>
      <c r="K68" s="764">
        <f>[5]ﾒﾁｼﾘﾝ!K99</f>
        <v>0</v>
      </c>
      <c r="L68" s="764">
        <f>[5]ﾒﾁｼﾘﾝ!L99</f>
        <v>0</v>
      </c>
      <c r="M68" s="764">
        <f>[5]ﾒﾁｼﾘﾝ!M99</f>
        <v>0</v>
      </c>
      <c r="N68" s="764">
        <f>[5]ﾒﾁｼﾘﾝ!N99</f>
        <v>0</v>
      </c>
      <c r="O68" s="764">
        <f>[5]ﾒﾁｼﾘﾝ!O99</f>
        <v>0</v>
      </c>
      <c r="P68" s="764">
        <f>[5]ﾒﾁｼﾘﾝ!P99</f>
        <v>0</v>
      </c>
      <c r="Q68" s="764">
        <f>[5]ﾒﾁｼﾘﾝ!Q99</f>
        <v>0</v>
      </c>
      <c r="R68" s="764">
        <f>[5]ﾒﾁｼﾘﾝ!R99</f>
        <v>0</v>
      </c>
      <c r="S68" s="764">
        <f>[5]ﾒﾁｼﾘﾝ!S99</f>
        <v>0</v>
      </c>
      <c r="V68" s="710"/>
    </row>
    <row r="69" spans="2:22" ht="14.25" x14ac:dyDescent="0.15">
      <c r="B69" s="590" t="s">
        <v>92</v>
      </c>
      <c r="C69" s="764">
        <f>[5]ﾒﾁｼﾘﾝ!C100</f>
        <v>0</v>
      </c>
      <c r="D69" s="764">
        <f>[5]ﾒﾁｼﾘﾝ!D100</f>
        <v>0</v>
      </c>
      <c r="E69" s="764">
        <f>[5]ﾒﾁｼﾘﾝ!E100</f>
        <v>0</v>
      </c>
      <c r="F69" s="764">
        <f>[5]ﾒﾁｼﾘﾝ!F100</f>
        <v>0</v>
      </c>
      <c r="G69" s="764">
        <f>[5]ﾒﾁｼﾘﾝ!G100</f>
        <v>0</v>
      </c>
      <c r="H69" s="764">
        <f>[5]ﾒﾁｼﾘﾝ!H100</f>
        <v>0</v>
      </c>
      <c r="I69" s="764">
        <f>[5]ﾒﾁｼﾘﾝ!I100</f>
        <v>0</v>
      </c>
      <c r="J69" s="764">
        <f>[5]ﾒﾁｼﾘﾝ!J100</f>
        <v>0</v>
      </c>
      <c r="K69" s="764">
        <f>[5]ﾒﾁｼﾘﾝ!K100</f>
        <v>0</v>
      </c>
      <c r="L69" s="764">
        <f>[5]ﾒﾁｼﾘﾝ!L100</f>
        <v>0</v>
      </c>
      <c r="M69" s="764">
        <f>[5]ﾒﾁｼﾘﾝ!M100</f>
        <v>0</v>
      </c>
      <c r="N69" s="764">
        <f>[5]ﾒﾁｼﾘﾝ!N100</f>
        <v>0</v>
      </c>
      <c r="O69" s="764">
        <f>[5]ﾒﾁｼﾘﾝ!O100</f>
        <v>0</v>
      </c>
      <c r="P69" s="764">
        <f>[5]ﾒﾁｼﾘﾝ!P100</f>
        <v>0</v>
      </c>
      <c r="Q69" s="764">
        <f>[5]ﾒﾁｼﾘﾝ!Q100</f>
        <v>0</v>
      </c>
      <c r="R69" s="764">
        <f>[5]ﾒﾁｼﾘﾝ!R100</f>
        <v>0</v>
      </c>
      <c r="S69" s="764">
        <f>[5]ﾒﾁｼﾘﾝ!S100</f>
        <v>0</v>
      </c>
      <c r="V69" s="710"/>
    </row>
    <row r="70" spans="2:22" ht="15" thickBot="1" x14ac:dyDescent="0.2">
      <c r="B70" s="594" t="s">
        <v>93</v>
      </c>
      <c r="C70" s="764">
        <f>[5]ﾒﾁｼﾘﾝ!C101</f>
        <v>0</v>
      </c>
      <c r="D70" s="764">
        <f>[5]ﾒﾁｼﾘﾝ!D101</f>
        <v>0</v>
      </c>
      <c r="E70" s="764">
        <f>[5]ﾒﾁｼﾘﾝ!E101</f>
        <v>0</v>
      </c>
      <c r="F70" s="764">
        <f>[5]ﾒﾁｼﾘﾝ!F101</f>
        <v>0</v>
      </c>
      <c r="G70" s="764">
        <f>[5]ﾒﾁｼﾘﾝ!G101</f>
        <v>0</v>
      </c>
      <c r="H70" s="764">
        <f>[5]ﾒﾁｼﾘﾝ!H101</f>
        <v>0</v>
      </c>
      <c r="I70" s="764">
        <f>[5]ﾒﾁｼﾘﾝ!I101</f>
        <v>0</v>
      </c>
      <c r="J70" s="764">
        <f>[5]ﾒﾁｼﾘﾝ!J101</f>
        <v>0</v>
      </c>
      <c r="K70" s="764">
        <f>[5]ﾒﾁｼﾘﾝ!K101</f>
        <v>0</v>
      </c>
      <c r="L70" s="764">
        <f>[5]ﾒﾁｼﾘﾝ!L101</f>
        <v>0</v>
      </c>
      <c r="M70" s="764">
        <f>[5]ﾒﾁｼﾘﾝ!M101</f>
        <v>0</v>
      </c>
      <c r="N70" s="764">
        <f>[5]ﾒﾁｼﾘﾝ!N101</f>
        <v>0</v>
      </c>
      <c r="O70" s="764">
        <f>[5]ﾒﾁｼﾘﾝ!O101</f>
        <v>0</v>
      </c>
      <c r="P70" s="764">
        <f>[5]ﾒﾁｼﾘﾝ!P101</f>
        <v>0</v>
      </c>
      <c r="Q70" s="764">
        <f>[5]ﾒﾁｼﾘﾝ!Q101</f>
        <v>0</v>
      </c>
      <c r="R70" s="764">
        <f>[5]ﾒﾁｼﾘﾝ!R101</f>
        <v>0</v>
      </c>
      <c r="S70" s="764">
        <f>[5]ﾒﾁｼﾘﾝ!S101</f>
        <v>0</v>
      </c>
      <c r="V70" s="711"/>
    </row>
    <row r="71" spans="2:22" ht="15" thickBot="1" x14ac:dyDescent="0.2">
      <c r="B71" s="163" t="s">
        <v>39</v>
      </c>
      <c r="C71" s="778">
        <f t="shared" ref="C71:S71" si="15">SUM(C59:C70)</f>
        <v>13.07</v>
      </c>
      <c r="D71" s="779">
        <f t="shared" si="15"/>
        <v>0.28000000000000003</v>
      </c>
      <c r="E71" s="779">
        <f t="shared" si="15"/>
        <v>0.18</v>
      </c>
      <c r="F71" s="779">
        <f t="shared" si="15"/>
        <v>0.18000000000000002</v>
      </c>
      <c r="G71" s="779">
        <f t="shared" si="15"/>
        <v>0.09</v>
      </c>
      <c r="H71" s="779">
        <f t="shared" si="15"/>
        <v>0.11</v>
      </c>
      <c r="I71" s="779">
        <f t="shared" si="15"/>
        <v>0.09</v>
      </c>
      <c r="J71" s="779">
        <f t="shared" si="15"/>
        <v>0.11</v>
      </c>
      <c r="K71" s="779">
        <f t="shared" si="15"/>
        <v>0.13</v>
      </c>
      <c r="L71" s="779">
        <f t="shared" si="15"/>
        <v>0.18000000000000002</v>
      </c>
      <c r="M71" s="779">
        <f t="shared" si="15"/>
        <v>0.21000000000000002</v>
      </c>
      <c r="N71" s="779">
        <f t="shared" si="15"/>
        <v>0.21000000000000002</v>
      </c>
      <c r="O71" s="779">
        <f t="shared" si="15"/>
        <v>0.38000000000000006</v>
      </c>
      <c r="P71" s="779">
        <f t="shared" si="15"/>
        <v>0.42000000000000004</v>
      </c>
      <c r="Q71" s="779">
        <f t="shared" si="15"/>
        <v>0.53999999999999992</v>
      </c>
      <c r="R71" s="779">
        <f t="shared" si="15"/>
        <v>0.8600000000000001</v>
      </c>
      <c r="S71" s="780">
        <f t="shared" si="15"/>
        <v>9.1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2.1423106350420811E-2</v>
      </c>
      <c r="E72" s="603">
        <f>E71/C71</f>
        <v>1.3771996939556235E-2</v>
      </c>
      <c r="F72" s="603">
        <f>F71/C71</f>
        <v>1.3771996939556237E-2</v>
      </c>
      <c r="G72" s="603">
        <f>G71/C71</f>
        <v>6.8859984697781174E-3</v>
      </c>
      <c r="H72" s="603">
        <f>H71/C71</f>
        <v>8.4162203519510329E-3</v>
      </c>
      <c r="I72" s="603">
        <f>I71/C71</f>
        <v>6.8859984697781174E-3</v>
      </c>
      <c r="J72" s="603">
        <f>J71/C71</f>
        <v>8.4162203519510329E-3</v>
      </c>
      <c r="K72" s="603">
        <f>K71/C71</f>
        <v>9.9464422341239474E-3</v>
      </c>
      <c r="L72" s="603">
        <f>L71/C71</f>
        <v>1.3771996939556237E-2</v>
      </c>
      <c r="M72" s="603">
        <f>M71/C71</f>
        <v>1.6067329762815611E-2</v>
      </c>
      <c r="N72" s="603">
        <f>N71/C71</f>
        <v>1.6067329762815611E-2</v>
      </c>
      <c r="O72" s="603">
        <f>O71/C71</f>
        <v>2.9074215761285389E-2</v>
      </c>
      <c r="P72" s="603">
        <f>P71/C71</f>
        <v>3.2134659525631222E-2</v>
      </c>
      <c r="Q72" s="603">
        <f>Q71/C71</f>
        <v>4.1315990818668699E-2</v>
      </c>
      <c r="R72" s="603">
        <f>R71/C71</f>
        <v>6.579954093343536E-2</v>
      </c>
      <c r="S72" s="604">
        <f>S71/C71</f>
        <v>0.69625095638867629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D1" workbookViewId="0">
      <selection activeCell="X4" sqref="X4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237</v>
      </c>
    </row>
    <row r="4" spans="2:38" ht="38.25" customHeight="1" thickBot="1" x14ac:dyDescent="0.2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0</v>
      </c>
      <c r="D5" s="766">
        <f>[4]ペニ!D38</f>
        <v>0</v>
      </c>
      <c r="E5" s="766">
        <f>[4]ペニ!E38</f>
        <v>0</v>
      </c>
      <c r="F5" s="766">
        <f>[4]ペニ!F38</f>
        <v>0</v>
      </c>
      <c r="G5" s="766">
        <f>[4]ペニ!G38</f>
        <v>0</v>
      </c>
      <c r="H5" s="766">
        <f>[4]ペニ!H38</f>
        <v>0</v>
      </c>
      <c r="I5" s="766">
        <f>[4]ペニ!I38</f>
        <v>0</v>
      </c>
      <c r="J5" s="766">
        <f>[4]ペニ!J38</f>
        <v>0</v>
      </c>
      <c r="K5" s="766">
        <f>[4]ペニ!K38</f>
        <v>0</v>
      </c>
      <c r="L5" s="766">
        <f>[4]ペニ!L38</f>
        <v>0</v>
      </c>
      <c r="M5" s="766">
        <f>[4]ペニ!M38</f>
        <v>0</v>
      </c>
      <c r="N5" s="766">
        <f>[4]ペニ!N38</f>
        <v>0</v>
      </c>
      <c r="O5" s="766">
        <f>[4]ペニ!O38</f>
        <v>0</v>
      </c>
      <c r="P5" s="766">
        <f>[4]ペニ!P38</f>
        <v>0</v>
      </c>
      <c r="Q5" s="766">
        <f>[4]ペニ!Q38</f>
        <v>0</v>
      </c>
      <c r="R5" s="766">
        <f>[4]ペニ!R38</f>
        <v>0</v>
      </c>
      <c r="S5" s="766">
        <f>[4]ペニ!S38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6">
        <f t="shared" ref="C6:C16" si="2">SUM(D6:S6)</f>
        <v>1</v>
      </c>
      <c r="D6" s="766">
        <f>[4]ペニ!D39</f>
        <v>0</v>
      </c>
      <c r="E6" s="766">
        <f>[4]ペニ!E39</f>
        <v>0</v>
      </c>
      <c r="F6" s="766">
        <f>[4]ペニ!F39</f>
        <v>0</v>
      </c>
      <c r="G6" s="766">
        <f>[4]ペニ!G39</f>
        <v>0</v>
      </c>
      <c r="H6" s="766">
        <f>[4]ペニ!H39</f>
        <v>0</v>
      </c>
      <c r="I6" s="766">
        <f>[4]ペニ!I39</f>
        <v>0</v>
      </c>
      <c r="J6" s="766">
        <f>[4]ペニ!J39</f>
        <v>0</v>
      </c>
      <c r="K6" s="766">
        <f>[4]ペニ!K39</f>
        <v>0</v>
      </c>
      <c r="L6" s="766">
        <f>[4]ペニ!L39</f>
        <v>0</v>
      </c>
      <c r="M6" s="766">
        <f>[4]ペニ!M39</f>
        <v>0</v>
      </c>
      <c r="N6" s="766">
        <f>[4]ペニ!N39</f>
        <v>0</v>
      </c>
      <c r="O6" s="766">
        <f>[4]ペニ!O39</f>
        <v>0</v>
      </c>
      <c r="P6" s="766">
        <f>[4]ペニ!P39</f>
        <v>0</v>
      </c>
      <c r="Q6" s="766">
        <f>[4]ペニ!Q39</f>
        <v>0</v>
      </c>
      <c r="R6" s="766">
        <f>[4]ペニ!R39</f>
        <v>1</v>
      </c>
      <c r="S6" s="766">
        <f>[4]ペニ!S39</f>
        <v>0</v>
      </c>
      <c r="V6">
        <f>'保健所別（令和8年）'!$E$74</f>
        <v>1</v>
      </c>
      <c r="W6">
        <f t="shared" ref="W6:W16" si="3">C6-V6</f>
        <v>0</v>
      </c>
      <c r="Z6" s="520" t="s">
        <v>83</v>
      </c>
      <c r="AA6" s="521">
        <f t="shared" si="0"/>
        <v>1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1</v>
      </c>
      <c r="AL6" s="643">
        <f t="shared" ref="AL6:AL16" si="8">S6</f>
        <v>0</v>
      </c>
    </row>
    <row r="7" spans="2:38" ht="14.25" x14ac:dyDescent="0.15">
      <c r="B7" s="523" t="s">
        <v>84</v>
      </c>
      <c r="C7" s="766">
        <f t="shared" si="2"/>
        <v>0</v>
      </c>
      <c r="D7" s="766">
        <f>[4]ペニ!D40</f>
        <v>0</v>
      </c>
      <c r="E7" s="766">
        <f>[4]ペニ!E40</f>
        <v>0</v>
      </c>
      <c r="F7" s="766">
        <f>[4]ペニ!F40</f>
        <v>0</v>
      </c>
      <c r="G7" s="766">
        <f>[4]ペニ!G40</f>
        <v>0</v>
      </c>
      <c r="H7" s="766">
        <f>[4]ペニ!H40</f>
        <v>0</v>
      </c>
      <c r="I7" s="766">
        <f>[4]ペニ!I40</f>
        <v>0</v>
      </c>
      <c r="J7" s="766">
        <f>[4]ペニ!J40</f>
        <v>0</v>
      </c>
      <c r="K7" s="766">
        <f>[4]ペニ!K40</f>
        <v>0</v>
      </c>
      <c r="L7" s="766">
        <f>[4]ペニ!L40</f>
        <v>0</v>
      </c>
      <c r="M7" s="766">
        <f>[4]ペニ!M40</f>
        <v>0</v>
      </c>
      <c r="N7" s="766">
        <f>[4]ペニ!N40</f>
        <v>0</v>
      </c>
      <c r="O7" s="766">
        <f>[4]ペニ!O40</f>
        <v>0</v>
      </c>
      <c r="P7" s="766">
        <f>[4]ペニ!P40</f>
        <v>0</v>
      </c>
      <c r="Q7" s="766">
        <f>[4]ペニ!Q40</f>
        <v>0</v>
      </c>
      <c r="R7" s="766">
        <f>[4]ペニ!R40</f>
        <v>0</v>
      </c>
      <c r="S7" s="766">
        <f>[4]ペニ!S40</f>
        <v>0</v>
      </c>
      <c r="V7">
        <f>'保健所別（令和8年）'!$F$74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.25" x14ac:dyDescent="0.15">
      <c r="B8" s="527" t="s">
        <v>85</v>
      </c>
      <c r="C8" s="766">
        <f t="shared" si="2"/>
        <v>0</v>
      </c>
      <c r="D8" s="766">
        <f>[4]ペニ!D41</f>
        <v>0</v>
      </c>
      <c r="E8" s="766">
        <f>[4]ペニ!E41</f>
        <v>0</v>
      </c>
      <c r="F8" s="766">
        <f>[4]ペニ!F41</f>
        <v>0</v>
      </c>
      <c r="G8" s="766">
        <f>[4]ペニ!G41</f>
        <v>0</v>
      </c>
      <c r="H8" s="766">
        <f>[4]ペニ!H41</f>
        <v>0</v>
      </c>
      <c r="I8" s="766">
        <f>[4]ペニ!I41</f>
        <v>0</v>
      </c>
      <c r="J8" s="766">
        <f>[4]ペニ!J41</f>
        <v>0</v>
      </c>
      <c r="K8" s="766">
        <f>[4]ペニ!K41</f>
        <v>0</v>
      </c>
      <c r="L8" s="766">
        <f>[4]ペニ!L41</f>
        <v>0</v>
      </c>
      <c r="M8" s="766">
        <f>[4]ペニ!M41</f>
        <v>0</v>
      </c>
      <c r="N8" s="766">
        <f>[4]ペニ!N41</f>
        <v>0</v>
      </c>
      <c r="O8" s="766">
        <f>[4]ペニ!O41</f>
        <v>0</v>
      </c>
      <c r="P8" s="766">
        <f>[4]ペニ!P41</f>
        <v>0</v>
      </c>
      <c r="Q8" s="766">
        <f>[4]ペニ!Q41</f>
        <v>0</v>
      </c>
      <c r="R8" s="766">
        <f>[4]ペニ!R41</f>
        <v>0</v>
      </c>
      <c r="S8" s="766">
        <f>[4]ペニ!S41</f>
        <v>0</v>
      </c>
      <c r="V8">
        <f>'保健所別（令和8年）'!$G$74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.25" x14ac:dyDescent="0.15">
      <c r="B9" s="520" t="s">
        <v>86</v>
      </c>
      <c r="C9" s="766">
        <f t="shared" si="2"/>
        <v>3</v>
      </c>
      <c r="D9" s="766">
        <f>[4]ペニ!D42</f>
        <v>0</v>
      </c>
      <c r="E9" s="766">
        <f>[4]ペニ!E42</f>
        <v>0</v>
      </c>
      <c r="F9" s="766">
        <f>[4]ペニ!F42</f>
        <v>0</v>
      </c>
      <c r="G9" s="766">
        <f>[4]ペニ!G42</f>
        <v>0</v>
      </c>
      <c r="H9" s="766">
        <f>[4]ペニ!H42</f>
        <v>1</v>
      </c>
      <c r="I9" s="766">
        <f>[4]ペニ!I42</f>
        <v>0</v>
      </c>
      <c r="J9" s="766">
        <f>[4]ペニ!J42</f>
        <v>0</v>
      </c>
      <c r="K9" s="766">
        <f>[4]ペニ!K42</f>
        <v>0</v>
      </c>
      <c r="L9" s="766">
        <f>[4]ペニ!L42</f>
        <v>0</v>
      </c>
      <c r="M9" s="766">
        <f>[4]ペニ!M42</f>
        <v>0</v>
      </c>
      <c r="N9" s="766">
        <f>[4]ペニ!N42</f>
        <v>0</v>
      </c>
      <c r="O9" s="766">
        <f>[4]ペニ!O42</f>
        <v>0</v>
      </c>
      <c r="P9" s="766">
        <f>[4]ペニ!P42</f>
        <v>0</v>
      </c>
      <c r="Q9" s="766">
        <f>[4]ペニ!Q42</f>
        <v>0</v>
      </c>
      <c r="R9" s="766">
        <f>[4]ペニ!R42</f>
        <v>0</v>
      </c>
      <c r="S9" s="766">
        <f>[4]ペニ!S42</f>
        <v>2</v>
      </c>
      <c r="V9">
        <f>'保健所別（令和8年）'!$H$74</f>
        <v>3</v>
      </c>
      <c r="W9">
        <f t="shared" si="3"/>
        <v>0</v>
      </c>
      <c r="Z9" s="520" t="s">
        <v>86</v>
      </c>
      <c r="AA9" s="529">
        <f t="shared" si="0"/>
        <v>3</v>
      </c>
      <c r="AB9" s="451">
        <f t="shared" si="4"/>
        <v>0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>
        <f t="shared" si="8"/>
        <v>2</v>
      </c>
    </row>
    <row r="10" spans="2:38" ht="14.25" x14ac:dyDescent="0.15">
      <c r="B10" s="527" t="s">
        <v>87</v>
      </c>
      <c r="C10" s="766">
        <f t="shared" si="2"/>
        <v>0</v>
      </c>
      <c r="D10" s="766">
        <f>[4]ペニ!D43</f>
        <v>0</v>
      </c>
      <c r="E10" s="766">
        <f>[4]ペニ!E43</f>
        <v>0</v>
      </c>
      <c r="F10" s="766">
        <f>[4]ペニ!F43</f>
        <v>0</v>
      </c>
      <c r="G10" s="766">
        <f>[4]ペニ!G43</f>
        <v>0</v>
      </c>
      <c r="H10" s="766">
        <f>[4]ペニ!H43</f>
        <v>0</v>
      </c>
      <c r="I10" s="766">
        <f>[4]ペニ!I43</f>
        <v>0</v>
      </c>
      <c r="J10" s="766">
        <f>[4]ペニ!J43</f>
        <v>0</v>
      </c>
      <c r="K10" s="766">
        <f>[4]ペニ!K43</f>
        <v>0</v>
      </c>
      <c r="L10" s="766">
        <f>[4]ペニ!L43</f>
        <v>0</v>
      </c>
      <c r="M10" s="766">
        <f>[4]ペニ!M43</f>
        <v>0</v>
      </c>
      <c r="N10" s="766">
        <f>[4]ペニ!N43</f>
        <v>0</v>
      </c>
      <c r="O10" s="766">
        <f>[4]ペニ!O43</f>
        <v>0</v>
      </c>
      <c r="P10" s="766">
        <f>[4]ペニ!P43</f>
        <v>0</v>
      </c>
      <c r="Q10" s="766">
        <f>[4]ペニ!Q43</f>
        <v>0</v>
      </c>
      <c r="R10" s="766">
        <f>[4]ペニ!R43</f>
        <v>0</v>
      </c>
      <c r="S10" s="766">
        <f>[4]ペニ!S43</f>
        <v>0</v>
      </c>
      <c r="V10">
        <f>'保健所別（令和8年）'!$I$74</f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.25" x14ac:dyDescent="0.15">
      <c r="B11" s="520" t="s">
        <v>88</v>
      </c>
      <c r="C11" s="766">
        <f t="shared" si="2"/>
        <v>0</v>
      </c>
      <c r="D11" s="766">
        <f>[4]ペニ!D44</f>
        <v>0</v>
      </c>
      <c r="E11" s="766">
        <f>[4]ペニ!E44</f>
        <v>0</v>
      </c>
      <c r="F11" s="766">
        <f>[4]ペニ!F44</f>
        <v>0</v>
      </c>
      <c r="G11" s="766">
        <f>[4]ペニ!G44</f>
        <v>0</v>
      </c>
      <c r="H11" s="766">
        <f>[4]ペニ!H44</f>
        <v>0</v>
      </c>
      <c r="I11" s="766">
        <f>[4]ペニ!I44</f>
        <v>0</v>
      </c>
      <c r="J11" s="766">
        <f>[4]ペニ!J44</f>
        <v>0</v>
      </c>
      <c r="K11" s="766">
        <f>[4]ペニ!K44</f>
        <v>0</v>
      </c>
      <c r="L11" s="766">
        <f>[4]ペニ!L44</f>
        <v>0</v>
      </c>
      <c r="M11" s="766">
        <f>[4]ペニ!M44</f>
        <v>0</v>
      </c>
      <c r="N11" s="766">
        <f>[4]ペニ!N44</f>
        <v>0</v>
      </c>
      <c r="O11" s="766">
        <f>[4]ペニ!O44</f>
        <v>0</v>
      </c>
      <c r="P11" s="766">
        <f>[4]ペニ!P44</f>
        <v>0</v>
      </c>
      <c r="Q11" s="766">
        <f>[4]ペニ!Q44</f>
        <v>0</v>
      </c>
      <c r="R11" s="766">
        <f>[4]ペニ!R44</f>
        <v>0</v>
      </c>
      <c r="S11" s="766">
        <f>[4]ペニ!S44</f>
        <v>0</v>
      </c>
      <c r="V11">
        <f>'保健所別（令和8年）'!$J$74</f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.25" x14ac:dyDescent="0.15">
      <c r="B12" s="527" t="s">
        <v>89</v>
      </c>
      <c r="C12" s="766">
        <f t="shared" si="2"/>
        <v>0</v>
      </c>
      <c r="D12" s="766">
        <f>[4]ペニ!D45</f>
        <v>0</v>
      </c>
      <c r="E12" s="766">
        <f>[4]ペニ!E45</f>
        <v>0</v>
      </c>
      <c r="F12" s="766">
        <f>[4]ペニ!F45</f>
        <v>0</v>
      </c>
      <c r="G12" s="766">
        <f>[4]ペニ!G45</f>
        <v>0</v>
      </c>
      <c r="H12" s="766">
        <f>[4]ペニ!H45</f>
        <v>0</v>
      </c>
      <c r="I12" s="766">
        <f>[4]ペニ!I45</f>
        <v>0</v>
      </c>
      <c r="J12" s="766">
        <f>[4]ペニ!J45</f>
        <v>0</v>
      </c>
      <c r="K12" s="766">
        <f>[4]ペニ!K45</f>
        <v>0</v>
      </c>
      <c r="L12" s="766">
        <f>[4]ペニ!L45</f>
        <v>0</v>
      </c>
      <c r="M12" s="766">
        <f>[4]ペニ!M45</f>
        <v>0</v>
      </c>
      <c r="N12" s="766">
        <f>[4]ペニ!N45</f>
        <v>0</v>
      </c>
      <c r="O12" s="766">
        <f>[4]ペニ!O45</f>
        <v>0</v>
      </c>
      <c r="P12" s="766">
        <f>[4]ペニ!P45</f>
        <v>0</v>
      </c>
      <c r="Q12" s="766">
        <f>[4]ペニ!Q45</f>
        <v>0</v>
      </c>
      <c r="R12" s="766">
        <f>[4]ペニ!R45</f>
        <v>0</v>
      </c>
      <c r="S12" s="766">
        <f>[4]ペニ!S45</f>
        <v>0</v>
      </c>
      <c r="V12">
        <f>'保健所別（令和8年）'!$K$74</f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.25" x14ac:dyDescent="0.15">
      <c r="B13" s="520" t="s">
        <v>90</v>
      </c>
      <c r="C13" s="766">
        <f t="shared" si="2"/>
        <v>0</v>
      </c>
      <c r="D13" s="766">
        <f>[4]ペニ!D46</f>
        <v>0</v>
      </c>
      <c r="E13" s="766">
        <f>[4]ペニ!E46</f>
        <v>0</v>
      </c>
      <c r="F13" s="766">
        <f>[4]ペニ!F46</f>
        <v>0</v>
      </c>
      <c r="G13" s="766">
        <f>[4]ペニ!G46</f>
        <v>0</v>
      </c>
      <c r="H13" s="766">
        <f>[4]ペニ!H46</f>
        <v>0</v>
      </c>
      <c r="I13" s="766">
        <f>[4]ペニ!I46</f>
        <v>0</v>
      </c>
      <c r="J13" s="766">
        <f>[4]ペニ!J46</f>
        <v>0</v>
      </c>
      <c r="K13" s="766">
        <f>[4]ペニ!K46</f>
        <v>0</v>
      </c>
      <c r="L13" s="766">
        <f>[4]ペニ!L46</f>
        <v>0</v>
      </c>
      <c r="M13" s="766">
        <f>[4]ペニ!M46</f>
        <v>0</v>
      </c>
      <c r="N13" s="766">
        <f>[4]ペニ!N46</f>
        <v>0</v>
      </c>
      <c r="O13" s="766">
        <f>[4]ペニ!O46</f>
        <v>0</v>
      </c>
      <c r="P13" s="766">
        <f>[4]ペニ!P46</f>
        <v>0</v>
      </c>
      <c r="Q13" s="766">
        <f>[4]ペニ!Q46</f>
        <v>0</v>
      </c>
      <c r="R13" s="766">
        <f>[4]ペニ!R46</f>
        <v>0</v>
      </c>
      <c r="S13" s="766">
        <f>[4]ペニ!S46</f>
        <v>0</v>
      </c>
      <c r="V13">
        <f>'保健所別（令和8年）'!$L$74</f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.25" x14ac:dyDescent="0.15">
      <c r="B14" s="527" t="s">
        <v>91</v>
      </c>
      <c r="C14" s="766">
        <f t="shared" si="2"/>
        <v>0</v>
      </c>
      <c r="D14" s="766">
        <f>[4]ペニ!D47</f>
        <v>0</v>
      </c>
      <c r="E14" s="766">
        <f>[4]ペニ!E47</f>
        <v>0</v>
      </c>
      <c r="F14" s="766">
        <f>[4]ペニ!F47</f>
        <v>0</v>
      </c>
      <c r="G14" s="766">
        <f>[4]ペニ!G47</f>
        <v>0</v>
      </c>
      <c r="H14" s="766">
        <f>[4]ペニ!H47</f>
        <v>0</v>
      </c>
      <c r="I14" s="766">
        <f>[4]ペニ!I47</f>
        <v>0</v>
      </c>
      <c r="J14" s="766">
        <f>[4]ペニ!J47</f>
        <v>0</v>
      </c>
      <c r="K14" s="766">
        <f>[4]ペニ!K47</f>
        <v>0</v>
      </c>
      <c r="L14" s="766">
        <f>[4]ペニ!L47</f>
        <v>0</v>
      </c>
      <c r="M14" s="766">
        <f>[4]ペニ!M47</f>
        <v>0</v>
      </c>
      <c r="N14" s="766">
        <f>[4]ペニ!N47</f>
        <v>0</v>
      </c>
      <c r="O14" s="766">
        <f>[4]ペニ!O47</f>
        <v>0</v>
      </c>
      <c r="P14" s="766">
        <f>[4]ペニ!P47</f>
        <v>0</v>
      </c>
      <c r="Q14" s="766">
        <f>[4]ペニ!Q47</f>
        <v>0</v>
      </c>
      <c r="R14" s="766">
        <f>[4]ペニ!R47</f>
        <v>0</v>
      </c>
      <c r="S14" s="766">
        <f>[4]ペニ!S47</f>
        <v>0</v>
      </c>
      <c r="V14">
        <f>'保健所別（令和8年）'!$M$74</f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.25" x14ac:dyDescent="0.15">
      <c r="B15" s="520" t="s">
        <v>92</v>
      </c>
      <c r="C15" s="766">
        <f t="shared" si="2"/>
        <v>0</v>
      </c>
      <c r="D15" s="766">
        <f>[4]ペニ!D48</f>
        <v>0</v>
      </c>
      <c r="E15" s="766">
        <f>[4]ペニ!E48</f>
        <v>0</v>
      </c>
      <c r="F15" s="766">
        <f>[4]ペニ!F48</f>
        <v>0</v>
      </c>
      <c r="G15" s="766">
        <f>[4]ペニ!G48</f>
        <v>0</v>
      </c>
      <c r="H15" s="766">
        <f>[4]ペニ!H48</f>
        <v>0</v>
      </c>
      <c r="I15" s="766">
        <f>[4]ペニ!I48</f>
        <v>0</v>
      </c>
      <c r="J15" s="766">
        <f>[4]ペニ!J48</f>
        <v>0</v>
      </c>
      <c r="K15" s="766">
        <f>[4]ペニ!K48</f>
        <v>0</v>
      </c>
      <c r="L15" s="766">
        <f>[4]ペニ!L48</f>
        <v>0</v>
      </c>
      <c r="M15" s="766">
        <f>[4]ペニ!M48</f>
        <v>0</v>
      </c>
      <c r="N15" s="766">
        <f>[4]ペニ!N48</f>
        <v>0</v>
      </c>
      <c r="O15" s="766">
        <f>[4]ペニ!O48</f>
        <v>0</v>
      </c>
      <c r="P15" s="766">
        <f>[4]ペニ!P48</f>
        <v>0</v>
      </c>
      <c r="Q15" s="766">
        <f>[4]ペニ!Q48</f>
        <v>0</v>
      </c>
      <c r="R15" s="766">
        <f>[4]ペニ!R48</f>
        <v>0</v>
      </c>
      <c r="S15" s="766">
        <f>[4]ペニ!S48</f>
        <v>0</v>
      </c>
      <c r="V15">
        <f>'保健所別（令和8年）'!$N$74</f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5" thickBot="1" x14ac:dyDescent="0.2">
      <c r="B16" s="527" t="s">
        <v>93</v>
      </c>
      <c r="C16" s="766">
        <f t="shared" si="2"/>
        <v>0</v>
      </c>
      <c r="D16" s="766">
        <f>[4]ペニ!D49</f>
        <v>0</v>
      </c>
      <c r="E16" s="766">
        <f>[4]ペニ!E49</f>
        <v>0</v>
      </c>
      <c r="F16" s="766">
        <f>[4]ペニ!F49</f>
        <v>0</v>
      </c>
      <c r="G16" s="766">
        <f>[4]ペニ!G49</f>
        <v>0</v>
      </c>
      <c r="H16" s="766">
        <f>[4]ペニ!H49</f>
        <v>0</v>
      </c>
      <c r="I16" s="766">
        <f>[4]ペニ!I49</f>
        <v>0</v>
      </c>
      <c r="J16" s="766">
        <f>[4]ペニ!J49</f>
        <v>0</v>
      </c>
      <c r="K16" s="766">
        <f>[4]ペニ!K49</f>
        <v>0</v>
      </c>
      <c r="L16" s="766">
        <f>[4]ペニ!L49</f>
        <v>0</v>
      </c>
      <c r="M16" s="766">
        <f>[4]ペニ!M49</f>
        <v>0</v>
      </c>
      <c r="N16" s="766">
        <f>[4]ペニ!N49</f>
        <v>0</v>
      </c>
      <c r="O16" s="766">
        <f>[4]ペニ!O49</f>
        <v>0</v>
      </c>
      <c r="P16" s="766">
        <f>[4]ペニ!P49</f>
        <v>0</v>
      </c>
      <c r="Q16" s="766">
        <f>[4]ペニ!Q49</f>
        <v>0</v>
      </c>
      <c r="R16" s="766">
        <f>[4]ペニ!R49</f>
        <v>0</v>
      </c>
      <c r="S16" s="766">
        <f>[4]ペニ!S49</f>
        <v>0</v>
      </c>
      <c r="V16">
        <f>'保健所別（令和8年）'!$O$74</f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5" thickBot="1" x14ac:dyDescent="0.2">
      <c r="B17" s="94" t="s">
        <v>39</v>
      </c>
      <c r="C17" s="736">
        <f t="shared" ref="C17:S17" si="9">SUM(C5:C16)</f>
        <v>4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1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1</v>
      </c>
      <c r="S17" s="738">
        <f t="shared" si="9"/>
        <v>2</v>
      </c>
      <c r="Z17" s="94" t="s">
        <v>39</v>
      </c>
      <c r="AA17" s="534">
        <f t="shared" ref="AA17:AL17" si="10">SUM(AA5:AA16)</f>
        <v>4</v>
      </c>
      <c r="AB17" s="535">
        <f t="shared" si="10"/>
        <v>0</v>
      </c>
      <c r="AC17" s="535">
        <f t="shared" si="10"/>
        <v>0</v>
      </c>
      <c r="AD17" s="535">
        <f t="shared" si="10"/>
        <v>1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1</v>
      </c>
      <c r="AL17" s="648">
        <f t="shared" si="10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0.25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0.25</v>
      </c>
      <c r="S18" s="583">
        <f>S17/C17</f>
        <v>0.5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0.25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0.25</v>
      </c>
      <c r="AL18" s="650">
        <f>AL17/AA17</f>
        <v>0.5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240</v>
      </c>
    </row>
    <row r="21" spans="2:38" ht="39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[4]ペニ!C90</f>
        <v>0</v>
      </c>
      <c r="D22" s="764">
        <f>[4]ペニ!D90</f>
        <v>0</v>
      </c>
      <c r="E22" s="764">
        <f>[4]ペニ!E90</f>
        <v>0</v>
      </c>
      <c r="F22" s="764">
        <f>[4]ペニ!F90</f>
        <v>0</v>
      </c>
      <c r="G22" s="764">
        <f>[4]ペニ!G90</f>
        <v>0</v>
      </c>
      <c r="H22" s="764">
        <f>[4]ペニ!H90</f>
        <v>0</v>
      </c>
      <c r="I22" s="764">
        <f>[4]ペニ!I90</f>
        <v>0</v>
      </c>
      <c r="J22" s="764">
        <f>[4]ペニ!J90</f>
        <v>0</v>
      </c>
      <c r="K22" s="764">
        <f>[4]ペニ!K90</f>
        <v>0</v>
      </c>
      <c r="L22" s="764">
        <f>[4]ペニ!L90</f>
        <v>0</v>
      </c>
      <c r="M22" s="764">
        <f>[4]ペニ!M90</f>
        <v>0</v>
      </c>
      <c r="N22" s="764">
        <f>[4]ペニ!N90</f>
        <v>0</v>
      </c>
      <c r="O22" s="764">
        <f>[4]ペニ!O90</f>
        <v>0</v>
      </c>
      <c r="P22" s="764">
        <f>[4]ペニ!P90</f>
        <v>0</v>
      </c>
      <c r="Q22" s="764">
        <f>[4]ペニ!Q90</f>
        <v>0</v>
      </c>
      <c r="R22" s="764">
        <f>[4]ペニ!R90</f>
        <v>0</v>
      </c>
      <c r="S22" s="764">
        <f>[4]ペニ!S90</f>
        <v>0</v>
      </c>
    </row>
    <row r="23" spans="2:38" ht="14.25" x14ac:dyDescent="0.15">
      <c r="B23" s="520" t="s">
        <v>83</v>
      </c>
      <c r="C23" s="764">
        <f>[4]ペニ!C91</f>
        <v>0.14000000000000001</v>
      </c>
      <c r="D23" s="764">
        <f>[4]ペニ!D91</f>
        <v>0</v>
      </c>
      <c r="E23" s="764">
        <f>[4]ペニ!E91</f>
        <v>0</v>
      </c>
      <c r="F23" s="764">
        <f>[4]ペニ!F91</f>
        <v>0</v>
      </c>
      <c r="G23" s="764">
        <f>[4]ペニ!G91</f>
        <v>0</v>
      </c>
      <c r="H23" s="764">
        <f>[4]ペニ!H91</f>
        <v>0</v>
      </c>
      <c r="I23" s="764">
        <f>[4]ペニ!I91</f>
        <v>0</v>
      </c>
      <c r="J23" s="764">
        <f>[4]ペニ!J91</f>
        <v>0</v>
      </c>
      <c r="K23" s="764">
        <f>[4]ペニ!K91</f>
        <v>0</v>
      </c>
      <c r="L23" s="764">
        <f>[4]ペニ!L91</f>
        <v>0</v>
      </c>
      <c r="M23" s="764">
        <f>[4]ペニ!M91</f>
        <v>0</v>
      </c>
      <c r="N23" s="764">
        <f>[4]ペニ!N91</f>
        <v>0</v>
      </c>
      <c r="O23" s="764">
        <f>[4]ペニ!O91</f>
        <v>0</v>
      </c>
      <c r="P23" s="764">
        <f>[4]ペニ!P91</f>
        <v>0</v>
      </c>
      <c r="Q23" s="764">
        <f>[4]ペニ!Q91</f>
        <v>0</v>
      </c>
      <c r="R23" s="764">
        <f>[4]ペニ!R91</f>
        <v>0.14000000000000001</v>
      </c>
      <c r="S23" s="764">
        <f>[4]ペニ!S91</f>
        <v>0</v>
      </c>
    </row>
    <row r="24" spans="2:38" ht="14.25" x14ac:dyDescent="0.15">
      <c r="B24" s="523" t="s">
        <v>84</v>
      </c>
      <c r="C24" s="764">
        <f>[4]ペニ!C92</f>
        <v>0</v>
      </c>
      <c r="D24" s="764">
        <f>[4]ペニ!D92</f>
        <v>0</v>
      </c>
      <c r="E24" s="764">
        <f>[4]ペニ!E92</f>
        <v>0</v>
      </c>
      <c r="F24" s="764">
        <f>[4]ペニ!F92</f>
        <v>0</v>
      </c>
      <c r="G24" s="764">
        <f>[4]ペニ!G92</f>
        <v>0</v>
      </c>
      <c r="H24" s="764">
        <f>[4]ペニ!H92</f>
        <v>0</v>
      </c>
      <c r="I24" s="764">
        <f>[4]ペニ!I92</f>
        <v>0</v>
      </c>
      <c r="J24" s="764">
        <f>[4]ペニ!J92</f>
        <v>0</v>
      </c>
      <c r="K24" s="764">
        <f>[4]ペニ!K92</f>
        <v>0</v>
      </c>
      <c r="L24" s="764">
        <f>[4]ペニ!L92</f>
        <v>0</v>
      </c>
      <c r="M24" s="764">
        <f>[4]ペニ!M92</f>
        <v>0</v>
      </c>
      <c r="N24" s="764">
        <f>[4]ペニ!N92</f>
        <v>0</v>
      </c>
      <c r="O24" s="764">
        <f>[4]ペニ!O92</f>
        <v>0</v>
      </c>
      <c r="P24" s="764">
        <f>[4]ペニ!P92</f>
        <v>0</v>
      </c>
      <c r="Q24" s="764">
        <f>[4]ペニ!Q92</f>
        <v>0</v>
      </c>
      <c r="R24" s="764">
        <f>[4]ペニ!R92</f>
        <v>0</v>
      </c>
      <c r="S24" s="764">
        <f>[4]ペニ!S92</f>
        <v>0</v>
      </c>
    </row>
    <row r="25" spans="2:38" ht="14.25" x14ac:dyDescent="0.15">
      <c r="B25" s="527" t="s">
        <v>85</v>
      </c>
      <c r="C25" s="764">
        <f>[4]ペニ!C93</f>
        <v>0</v>
      </c>
      <c r="D25" s="764">
        <f>[4]ペニ!D93</f>
        <v>0</v>
      </c>
      <c r="E25" s="764">
        <f>[4]ペニ!E93</f>
        <v>0</v>
      </c>
      <c r="F25" s="764">
        <f>[4]ペニ!F93</f>
        <v>0</v>
      </c>
      <c r="G25" s="764">
        <f>[4]ペニ!G93</f>
        <v>0</v>
      </c>
      <c r="H25" s="764">
        <f>[4]ペニ!H93</f>
        <v>0</v>
      </c>
      <c r="I25" s="764">
        <f>[4]ペニ!I93</f>
        <v>0</v>
      </c>
      <c r="J25" s="764">
        <f>[4]ペニ!J93</f>
        <v>0</v>
      </c>
      <c r="K25" s="764">
        <f>[4]ペニ!K93</f>
        <v>0</v>
      </c>
      <c r="L25" s="764">
        <f>[4]ペニ!L93</f>
        <v>0</v>
      </c>
      <c r="M25" s="764">
        <f>[4]ペニ!M93</f>
        <v>0</v>
      </c>
      <c r="N25" s="764">
        <f>[4]ペニ!N93</f>
        <v>0</v>
      </c>
      <c r="O25" s="764">
        <f>[4]ペニ!O93</f>
        <v>0</v>
      </c>
      <c r="P25" s="764">
        <f>[4]ペニ!P93</f>
        <v>0</v>
      </c>
      <c r="Q25" s="764">
        <f>[4]ペニ!Q93</f>
        <v>0</v>
      </c>
      <c r="R25" s="764">
        <f>[4]ペニ!R93</f>
        <v>0</v>
      </c>
      <c r="S25" s="764">
        <f>[4]ペニ!S93</f>
        <v>0</v>
      </c>
    </row>
    <row r="26" spans="2:38" ht="14.25" x14ac:dyDescent="0.15">
      <c r="B26" s="520" t="s">
        <v>86</v>
      </c>
      <c r="C26" s="764">
        <f>[4]ペニ!C94</f>
        <v>0.43</v>
      </c>
      <c r="D26" s="764">
        <f>[4]ペニ!D94</f>
        <v>0</v>
      </c>
      <c r="E26" s="764">
        <f>[4]ペニ!E94</f>
        <v>0</v>
      </c>
      <c r="F26" s="764">
        <f>[4]ペニ!F94</f>
        <v>0</v>
      </c>
      <c r="G26" s="764">
        <f>[4]ペニ!G94</f>
        <v>0</v>
      </c>
      <c r="H26" s="764">
        <f>[4]ペニ!H94</f>
        <v>0.14000000000000001</v>
      </c>
      <c r="I26" s="764">
        <f>[4]ペニ!I94</f>
        <v>0</v>
      </c>
      <c r="J26" s="764">
        <f>[4]ペニ!J94</f>
        <v>0</v>
      </c>
      <c r="K26" s="764">
        <f>[4]ペニ!K94</f>
        <v>0</v>
      </c>
      <c r="L26" s="764">
        <f>[4]ペニ!L94</f>
        <v>0</v>
      </c>
      <c r="M26" s="764">
        <f>[4]ペニ!M94</f>
        <v>0</v>
      </c>
      <c r="N26" s="764">
        <f>[4]ペニ!N94</f>
        <v>0</v>
      </c>
      <c r="O26" s="764">
        <f>[4]ペニ!O94</f>
        <v>0</v>
      </c>
      <c r="P26" s="764">
        <f>[4]ペニ!P94</f>
        <v>0</v>
      </c>
      <c r="Q26" s="764">
        <f>[4]ペニ!Q94</f>
        <v>0</v>
      </c>
      <c r="R26" s="764">
        <f>[4]ペニ!R94</f>
        <v>0</v>
      </c>
      <c r="S26" s="764">
        <f>[4]ペニ!S94</f>
        <v>0.28999999999999998</v>
      </c>
    </row>
    <row r="27" spans="2:38" ht="14.25" x14ac:dyDescent="0.15">
      <c r="B27" s="527" t="s">
        <v>87</v>
      </c>
      <c r="C27" s="764">
        <f>[4]ペニ!C95</f>
        <v>0</v>
      </c>
      <c r="D27" s="764">
        <f>[4]ペニ!D95</f>
        <v>0</v>
      </c>
      <c r="E27" s="764">
        <f>[4]ペニ!E95</f>
        <v>0</v>
      </c>
      <c r="F27" s="764">
        <f>[4]ペニ!F95</f>
        <v>0</v>
      </c>
      <c r="G27" s="764">
        <f>[4]ペニ!G95</f>
        <v>0</v>
      </c>
      <c r="H27" s="764">
        <f>[4]ペニ!H95</f>
        <v>0</v>
      </c>
      <c r="I27" s="764">
        <f>[4]ペニ!I95</f>
        <v>0</v>
      </c>
      <c r="J27" s="764">
        <f>[4]ペニ!J95</f>
        <v>0</v>
      </c>
      <c r="K27" s="764">
        <f>[4]ペニ!K95</f>
        <v>0</v>
      </c>
      <c r="L27" s="764">
        <f>[4]ペニ!L95</f>
        <v>0</v>
      </c>
      <c r="M27" s="764">
        <f>[4]ペニ!M95</f>
        <v>0</v>
      </c>
      <c r="N27" s="764">
        <f>[4]ペニ!N95</f>
        <v>0</v>
      </c>
      <c r="O27" s="764">
        <f>[4]ペニ!O95</f>
        <v>0</v>
      </c>
      <c r="P27" s="764">
        <f>[4]ペニ!P95</f>
        <v>0</v>
      </c>
      <c r="Q27" s="764">
        <f>[4]ペニ!Q95</f>
        <v>0</v>
      </c>
      <c r="R27" s="764">
        <f>[4]ペニ!R95</f>
        <v>0</v>
      </c>
      <c r="S27" s="764">
        <f>[4]ペニ!S95</f>
        <v>0</v>
      </c>
    </row>
    <row r="28" spans="2:38" ht="14.25" x14ac:dyDescent="0.15">
      <c r="B28" s="520" t="s">
        <v>88</v>
      </c>
      <c r="C28" s="764">
        <f>[4]ペニ!C96</f>
        <v>0</v>
      </c>
      <c r="D28" s="764">
        <f>[4]ペニ!D96</f>
        <v>0</v>
      </c>
      <c r="E28" s="764">
        <f>[4]ペニ!E96</f>
        <v>0</v>
      </c>
      <c r="F28" s="764">
        <f>[4]ペニ!F96</f>
        <v>0</v>
      </c>
      <c r="G28" s="764">
        <f>[4]ペニ!G96</f>
        <v>0</v>
      </c>
      <c r="H28" s="764">
        <f>[4]ペニ!H96</f>
        <v>0</v>
      </c>
      <c r="I28" s="764">
        <f>[4]ペニ!I96</f>
        <v>0</v>
      </c>
      <c r="J28" s="764">
        <f>[4]ペニ!J96</f>
        <v>0</v>
      </c>
      <c r="K28" s="764">
        <f>[4]ペニ!K96</f>
        <v>0</v>
      </c>
      <c r="L28" s="764">
        <f>[4]ペニ!L96</f>
        <v>0</v>
      </c>
      <c r="M28" s="764">
        <f>[4]ペニ!M96</f>
        <v>0</v>
      </c>
      <c r="N28" s="764">
        <f>[4]ペニ!N96</f>
        <v>0</v>
      </c>
      <c r="O28" s="764">
        <f>[4]ペニ!O96</f>
        <v>0</v>
      </c>
      <c r="P28" s="764">
        <f>[4]ペニ!P96</f>
        <v>0</v>
      </c>
      <c r="Q28" s="764">
        <f>[4]ペニ!Q96</f>
        <v>0</v>
      </c>
      <c r="R28" s="764">
        <f>[4]ペニ!R96</f>
        <v>0</v>
      </c>
      <c r="S28" s="764">
        <f>[4]ペニ!S96</f>
        <v>0</v>
      </c>
    </row>
    <row r="29" spans="2:38" ht="14.25" x14ac:dyDescent="0.15">
      <c r="B29" s="527" t="s">
        <v>89</v>
      </c>
      <c r="C29" s="764">
        <f>[4]ペニ!C97</f>
        <v>0</v>
      </c>
      <c r="D29" s="764">
        <f>[4]ペニ!D97</f>
        <v>0</v>
      </c>
      <c r="E29" s="764">
        <f>[4]ペニ!E97</f>
        <v>0</v>
      </c>
      <c r="F29" s="764">
        <f>[4]ペニ!F97</f>
        <v>0</v>
      </c>
      <c r="G29" s="764">
        <f>[4]ペニ!G97</f>
        <v>0</v>
      </c>
      <c r="H29" s="764">
        <f>[4]ペニ!H97</f>
        <v>0</v>
      </c>
      <c r="I29" s="764">
        <f>[4]ペニ!I97</f>
        <v>0</v>
      </c>
      <c r="J29" s="764">
        <f>[4]ペニ!J97</f>
        <v>0</v>
      </c>
      <c r="K29" s="764">
        <f>[4]ペニ!K97</f>
        <v>0</v>
      </c>
      <c r="L29" s="764">
        <f>[4]ペニ!L97</f>
        <v>0</v>
      </c>
      <c r="M29" s="764">
        <f>[4]ペニ!M97</f>
        <v>0</v>
      </c>
      <c r="N29" s="764">
        <f>[4]ペニ!N97</f>
        <v>0</v>
      </c>
      <c r="O29" s="764">
        <f>[4]ペニ!O97</f>
        <v>0</v>
      </c>
      <c r="P29" s="764">
        <f>[4]ペニ!P97</f>
        <v>0</v>
      </c>
      <c r="Q29" s="764">
        <f>[4]ペニ!Q97</f>
        <v>0</v>
      </c>
      <c r="R29" s="764">
        <f>[4]ペニ!R97</f>
        <v>0</v>
      </c>
      <c r="S29" s="764">
        <f>[4]ペニ!S97</f>
        <v>0</v>
      </c>
    </row>
    <row r="30" spans="2:38" ht="14.25" x14ac:dyDescent="0.15">
      <c r="B30" s="520" t="s">
        <v>90</v>
      </c>
      <c r="C30" s="764">
        <f>[4]ペニ!C98</f>
        <v>0</v>
      </c>
      <c r="D30" s="764">
        <f>[4]ペニ!D98</f>
        <v>0</v>
      </c>
      <c r="E30" s="764">
        <f>[4]ペニ!E98</f>
        <v>0</v>
      </c>
      <c r="F30" s="764">
        <f>[4]ペニ!F98</f>
        <v>0</v>
      </c>
      <c r="G30" s="764">
        <f>[4]ペニ!G98</f>
        <v>0</v>
      </c>
      <c r="H30" s="764">
        <f>[4]ペニ!H98</f>
        <v>0</v>
      </c>
      <c r="I30" s="764">
        <f>[4]ペニ!I98</f>
        <v>0</v>
      </c>
      <c r="J30" s="764">
        <f>[4]ペニ!J98</f>
        <v>0</v>
      </c>
      <c r="K30" s="764">
        <f>[4]ペニ!K98</f>
        <v>0</v>
      </c>
      <c r="L30" s="764">
        <f>[4]ペニ!L98</f>
        <v>0</v>
      </c>
      <c r="M30" s="764">
        <f>[4]ペニ!M98</f>
        <v>0</v>
      </c>
      <c r="N30" s="764">
        <f>[4]ペニ!N98</f>
        <v>0</v>
      </c>
      <c r="O30" s="764">
        <f>[4]ペニ!O98</f>
        <v>0</v>
      </c>
      <c r="P30" s="764">
        <f>[4]ペニ!P98</f>
        <v>0</v>
      </c>
      <c r="Q30" s="764">
        <f>[4]ペニ!Q98</f>
        <v>0</v>
      </c>
      <c r="R30" s="764">
        <f>[4]ペニ!R98</f>
        <v>0</v>
      </c>
      <c r="S30" s="764">
        <f>[4]ペニ!S98</f>
        <v>0</v>
      </c>
    </row>
    <row r="31" spans="2:38" ht="14.25" x14ac:dyDescent="0.15">
      <c r="B31" s="527" t="s">
        <v>91</v>
      </c>
      <c r="C31" s="764">
        <f>[4]ペニ!C99</f>
        <v>0</v>
      </c>
      <c r="D31" s="764">
        <f>[4]ペニ!D99</f>
        <v>0</v>
      </c>
      <c r="E31" s="764">
        <f>[4]ペニ!E99</f>
        <v>0</v>
      </c>
      <c r="F31" s="764">
        <f>[4]ペニ!F99</f>
        <v>0</v>
      </c>
      <c r="G31" s="764">
        <f>[4]ペニ!G99</f>
        <v>0</v>
      </c>
      <c r="H31" s="764">
        <f>[4]ペニ!H99</f>
        <v>0</v>
      </c>
      <c r="I31" s="764">
        <f>[4]ペニ!I99</f>
        <v>0</v>
      </c>
      <c r="J31" s="764">
        <f>[4]ペニ!J99</f>
        <v>0</v>
      </c>
      <c r="K31" s="764">
        <f>[4]ペニ!K99</f>
        <v>0</v>
      </c>
      <c r="L31" s="764">
        <f>[4]ペニ!L99</f>
        <v>0</v>
      </c>
      <c r="M31" s="764">
        <f>[4]ペニ!M99</f>
        <v>0</v>
      </c>
      <c r="N31" s="764">
        <f>[4]ペニ!N99</f>
        <v>0</v>
      </c>
      <c r="O31" s="764">
        <f>[4]ペニ!O99</f>
        <v>0</v>
      </c>
      <c r="P31" s="764">
        <f>[4]ペニ!P99</f>
        <v>0</v>
      </c>
      <c r="Q31" s="764">
        <f>[4]ペニ!Q99</f>
        <v>0</v>
      </c>
      <c r="R31" s="764">
        <f>[4]ペニ!R99</f>
        <v>0</v>
      </c>
      <c r="S31" s="764">
        <f>[4]ペニ!S99</f>
        <v>0</v>
      </c>
    </row>
    <row r="32" spans="2:38" ht="14.25" x14ac:dyDescent="0.15">
      <c r="B32" s="520" t="s">
        <v>92</v>
      </c>
      <c r="C32" s="764">
        <f>[4]ペニ!C100</f>
        <v>0</v>
      </c>
      <c r="D32" s="764">
        <f>[4]ペニ!D100</f>
        <v>0</v>
      </c>
      <c r="E32" s="764">
        <f>[4]ペニ!E100</f>
        <v>0</v>
      </c>
      <c r="F32" s="764">
        <f>[4]ペニ!F100</f>
        <v>0</v>
      </c>
      <c r="G32" s="764">
        <f>[4]ペニ!G100</f>
        <v>0</v>
      </c>
      <c r="H32" s="764">
        <f>[4]ペニ!H100</f>
        <v>0</v>
      </c>
      <c r="I32" s="764">
        <f>[4]ペニ!I100</f>
        <v>0</v>
      </c>
      <c r="J32" s="764">
        <f>[4]ペニ!J100</f>
        <v>0</v>
      </c>
      <c r="K32" s="764">
        <f>[4]ペニ!K100</f>
        <v>0</v>
      </c>
      <c r="L32" s="764">
        <f>[4]ペニ!L100</f>
        <v>0</v>
      </c>
      <c r="M32" s="764">
        <f>[4]ペニ!M100</f>
        <v>0</v>
      </c>
      <c r="N32" s="764">
        <f>[4]ペニ!N100</f>
        <v>0</v>
      </c>
      <c r="O32" s="764">
        <f>[4]ペニ!O100</f>
        <v>0</v>
      </c>
      <c r="P32" s="764">
        <f>[4]ペニ!P100</f>
        <v>0</v>
      </c>
      <c r="Q32" s="764">
        <f>[4]ペニ!Q100</f>
        <v>0</v>
      </c>
      <c r="R32" s="764">
        <f>[4]ペニ!R100</f>
        <v>0</v>
      </c>
      <c r="S32" s="764">
        <f>[4]ペニ!S100</f>
        <v>0</v>
      </c>
    </row>
    <row r="33" spans="2:23" ht="15" thickBot="1" x14ac:dyDescent="0.2">
      <c r="B33" s="527" t="s">
        <v>93</v>
      </c>
      <c r="C33" s="764">
        <f>[4]ペニ!C101</f>
        <v>0</v>
      </c>
      <c r="D33" s="764">
        <f>[4]ペニ!D101</f>
        <v>0</v>
      </c>
      <c r="E33" s="764">
        <f>[4]ペニ!E101</f>
        <v>0</v>
      </c>
      <c r="F33" s="764">
        <f>[4]ペニ!F101</f>
        <v>0</v>
      </c>
      <c r="G33" s="764">
        <f>[4]ペニ!G101</f>
        <v>0</v>
      </c>
      <c r="H33" s="764">
        <f>[4]ペニ!H101</f>
        <v>0</v>
      </c>
      <c r="I33" s="764">
        <f>[4]ペニ!I101</f>
        <v>0</v>
      </c>
      <c r="J33" s="764">
        <f>[4]ペニ!J101</f>
        <v>0</v>
      </c>
      <c r="K33" s="764">
        <f>[4]ペニ!K101</f>
        <v>0</v>
      </c>
      <c r="L33" s="764">
        <f>[4]ペニ!L101</f>
        <v>0</v>
      </c>
      <c r="M33" s="764">
        <f>[4]ペニ!M101</f>
        <v>0</v>
      </c>
      <c r="N33" s="764">
        <f>[4]ペニ!N101</f>
        <v>0</v>
      </c>
      <c r="O33" s="764">
        <f>[4]ペニ!O101</f>
        <v>0</v>
      </c>
      <c r="P33" s="764">
        <f>[4]ペニ!P101</f>
        <v>0</v>
      </c>
      <c r="Q33" s="764">
        <f>[4]ペニ!Q101</f>
        <v>0</v>
      </c>
      <c r="R33" s="764">
        <f>[4]ペニ!R101</f>
        <v>0</v>
      </c>
      <c r="S33" s="764">
        <f>[4]ペニ!S101</f>
        <v>0</v>
      </c>
    </row>
    <row r="34" spans="2:23" ht="15" thickBot="1" x14ac:dyDescent="0.2">
      <c r="B34" s="94" t="s">
        <v>39</v>
      </c>
      <c r="C34" s="774">
        <f t="shared" ref="C34:S34" si="11">SUM(C22:C33)</f>
        <v>0.57000000000000006</v>
      </c>
      <c r="D34" s="783">
        <f t="shared" si="11"/>
        <v>0</v>
      </c>
      <c r="E34" s="783">
        <f t="shared" si="11"/>
        <v>0</v>
      </c>
      <c r="F34" s="783">
        <f t="shared" si="11"/>
        <v>0</v>
      </c>
      <c r="G34" s="783">
        <f t="shared" si="11"/>
        <v>0</v>
      </c>
      <c r="H34" s="783">
        <f t="shared" si="11"/>
        <v>0.14000000000000001</v>
      </c>
      <c r="I34" s="783">
        <f t="shared" si="11"/>
        <v>0</v>
      </c>
      <c r="J34" s="783">
        <f t="shared" si="11"/>
        <v>0</v>
      </c>
      <c r="K34" s="783">
        <f t="shared" si="11"/>
        <v>0</v>
      </c>
      <c r="L34" s="783">
        <f t="shared" si="11"/>
        <v>0</v>
      </c>
      <c r="M34" s="783">
        <f t="shared" si="11"/>
        <v>0</v>
      </c>
      <c r="N34" s="783">
        <f t="shared" si="11"/>
        <v>0</v>
      </c>
      <c r="O34" s="783">
        <f t="shared" si="11"/>
        <v>0</v>
      </c>
      <c r="P34" s="783">
        <f t="shared" si="11"/>
        <v>0</v>
      </c>
      <c r="Q34" s="783">
        <f t="shared" si="11"/>
        <v>0</v>
      </c>
      <c r="R34" s="783">
        <f t="shared" si="11"/>
        <v>0.14000000000000001</v>
      </c>
      <c r="S34" s="784">
        <f t="shared" si="11"/>
        <v>0.28999999999999998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0.24561403508771928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0.24561403508771928</v>
      </c>
      <c r="S35" s="615">
        <f>S34/C34</f>
        <v>0.50877192982456132</v>
      </c>
    </row>
    <row r="40" spans="2:23" ht="19.5" thickBot="1" x14ac:dyDescent="0.2">
      <c r="B40" s="162" t="str">
        <f>B20</f>
        <v>令和8年　</v>
      </c>
      <c r="C40" t="s">
        <v>237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04">
        <f>SUM(D42:S42)</f>
        <v>41</v>
      </c>
      <c r="D42" s="904">
        <f>[5]ペニ!D38</f>
        <v>0</v>
      </c>
      <c r="E42" s="904">
        <f>[5]ペニ!E38</f>
        <v>3</v>
      </c>
      <c r="F42" s="904">
        <f>[5]ペニ!F38</f>
        <v>1</v>
      </c>
      <c r="G42" s="904">
        <f>[5]ペニ!G38</f>
        <v>1</v>
      </c>
      <c r="H42" s="904">
        <f>[5]ペニ!H38</f>
        <v>0</v>
      </c>
      <c r="I42" s="904">
        <f>[5]ペニ!I38</f>
        <v>0</v>
      </c>
      <c r="J42" s="904">
        <f>[5]ペニ!J38</f>
        <v>0</v>
      </c>
      <c r="K42" s="904">
        <f>[5]ペニ!K38</f>
        <v>1</v>
      </c>
      <c r="L42" s="904">
        <f>[5]ペニ!L38</f>
        <v>2</v>
      </c>
      <c r="M42" s="904">
        <f>[5]ペニ!M38</f>
        <v>0</v>
      </c>
      <c r="N42" s="904">
        <f>[5]ペニ!N38</f>
        <v>1</v>
      </c>
      <c r="O42" s="904">
        <f>[5]ペニ!O38</f>
        <v>0</v>
      </c>
      <c r="P42" s="904">
        <f>[5]ペニ!P38</f>
        <v>2</v>
      </c>
      <c r="Q42" s="904">
        <f>[5]ペニ!Q38</f>
        <v>0</v>
      </c>
      <c r="R42" s="904">
        <f>[5]ペニ!R38</f>
        <v>2</v>
      </c>
      <c r="S42" s="904">
        <f>[5]ペニ!S38</f>
        <v>28</v>
      </c>
      <c r="V42">
        <f>'保健所別（令和8年）'!$D$75</f>
        <v>41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2">SUM(D43:S43)</f>
        <v>25</v>
      </c>
      <c r="D43" s="904">
        <f>[5]ペニ!D39</f>
        <v>0</v>
      </c>
      <c r="E43" s="904">
        <f>[5]ペニ!E39</f>
        <v>0</v>
      </c>
      <c r="F43" s="904">
        <f>[5]ペニ!F39</f>
        <v>2</v>
      </c>
      <c r="G43" s="904">
        <f>[5]ペニ!G39</f>
        <v>1</v>
      </c>
      <c r="H43" s="904">
        <f>[5]ペニ!H39</f>
        <v>0</v>
      </c>
      <c r="I43" s="904">
        <f>[5]ペニ!I39</f>
        <v>0</v>
      </c>
      <c r="J43" s="904">
        <f>[5]ペニ!J39</f>
        <v>0</v>
      </c>
      <c r="K43" s="904">
        <f>[5]ペニ!K39</f>
        <v>1</v>
      </c>
      <c r="L43" s="904">
        <f>[5]ペニ!L39</f>
        <v>2</v>
      </c>
      <c r="M43" s="904">
        <f>[5]ペニ!M39</f>
        <v>0</v>
      </c>
      <c r="N43" s="904">
        <f>[5]ペニ!N39</f>
        <v>0</v>
      </c>
      <c r="O43" s="904">
        <f>[5]ペニ!O39</f>
        <v>1</v>
      </c>
      <c r="P43" s="904">
        <f>[5]ペニ!P39</f>
        <v>0</v>
      </c>
      <c r="Q43" s="904">
        <f>[5]ペニ!Q39</f>
        <v>2</v>
      </c>
      <c r="R43" s="904">
        <f>[5]ペニ!R39</f>
        <v>2</v>
      </c>
      <c r="S43" s="904">
        <f>[5]ペニ!S39</f>
        <v>14</v>
      </c>
      <c r="V43">
        <f>'保健所別（令和8年）'!$E$75</f>
        <v>25</v>
      </c>
      <c r="W43">
        <f t="shared" ref="W43:W53" si="13">C43-V43</f>
        <v>0</v>
      </c>
    </row>
    <row r="44" spans="2:23" ht="14.25" x14ac:dyDescent="0.15">
      <c r="B44" s="592" t="s">
        <v>84</v>
      </c>
      <c r="C44" s="904">
        <f t="shared" si="12"/>
        <v>31</v>
      </c>
      <c r="D44" s="904">
        <f>[5]ペニ!D40</f>
        <v>1</v>
      </c>
      <c r="E44" s="904">
        <f>[5]ペニ!E40</f>
        <v>4</v>
      </c>
      <c r="F44" s="904">
        <f>[5]ペニ!F40</f>
        <v>0</v>
      </c>
      <c r="G44" s="904">
        <f>[5]ペニ!G40</f>
        <v>0</v>
      </c>
      <c r="H44" s="904">
        <f>[5]ペニ!H40</f>
        <v>1</v>
      </c>
      <c r="I44" s="904">
        <f>[5]ペニ!I40</f>
        <v>0</v>
      </c>
      <c r="J44" s="904">
        <f>[5]ペニ!J40</f>
        <v>0</v>
      </c>
      <c r="K44" s="904">
        <f>[5]ペニ!K40</f>
        <v>0</v>
      </c>
      <c r="L44" s="904">
        <f>[5]ペニ!L40</f>
        <v>0</v>
      </c>
      <c r="M44" s="904">
        <f>[5]ペニ!M40</f>
        <v>3</v>
      </c>
      <c r="N44" s="904">
        <f>[5]ペニ!N40</f>
        <v>2</v>
      </c>
      <c r="O44" s="904">
        <f>[5]ペニ!O40</f>
        <v>0</v>
      </c>
      <c r="P44" s="904">
        <f>[5]ペニ!P40</f>
        <v>1</v>
      </c>
      <c r="Q44" s="904">
        <f>[5]ペニ!Q40</f>
        <v>2</v>
      </c>
      <c r="R44" s="904">
        <f>[5]ペニ!R40</f>
        <v>1</v>
      </c>
      <c r="S44" s="904">
        <f>[5]ペニ!S40</f>
        <v>16</v>
      </c>
      <c r="V44">
        <f>'保健所別（令和8年）'!$F$75</f>
        <v>31</v>
      </c>
      <c r="W44">
        <f t="shared" si="13"/>
        <v>0</v>
      </c>
    </row>
    <row r="45" spans="2:23" ht="14.25" x14ac:dyDescent="0.15">
      <c r="B45" s="594" t="s">
        <v>85</v>
      </c>
      <c r="C45" s="904">
        <f t="shared" si="12"/>
        <v>28</v>
      </c>
      <c r="D45" s="904">
        <f>[5]ペニ!D41</f>
        <v>1</v>
      </c>
      <c r="E45" s="904">
        <f>[5]ペニ!E41</f>
        <v>4</v>
      </c>
      <c r="F45" s="904">
        <f>[5]ペニ!F41</f>
        <v>1</v>
      </c>
      <c r="G45" s="904">
        <f>[5]ペニ!G41</f>
        <v>0</v>
      </c>
      <c r="H45" s="904">
        <f>[5]ペニ!H41</f>
        <v>1</v>
      </c>
      <c r="I45" s="904">
        <f>[5]ペニ!I41</f>
        <v>0</v>
      </c>
      <c r="J45" s="904">
        <f>[5]ペニ!J41</f>
        <v>0</v>
      </c>
      <c r="K45" s="904">
        <f>[5]ペニ!K41</f>
        <v>1</v>
      </c>
      <c r="L45" s="904">
        <f>[5]ペニ!L41</f>
        <v>1</v>
      </c>
      <c r="M45" s="904">
        <f>[5]ペニ!M41</f>
        <v>0</v>
      </c>
      <c r="N45" s="904">
        <f>[5]ペニ!N41</f>
        <v>0</v>
      </c>
      <c r="O45" s="904">
        <f>[5]ペニ!O41</f>
        <v>1</v>
      </c>
      <c r="P45" s="904">
        <f>[5]ペニ!P41</f>
        <v>2</v>
      </c>
      <c r="Q45" s="904">
        <f>[5]ペニ!Q41</f>
        <v>1</v>
      </c>
      <c r="R45" s="904">
        <f>[5]ペニ!R41</f>
        <v>0</v>
      </c>
      <c r="S45" s="904">
        <f>[5]ペニ!S41</f>
        <v>15</v>
      </c>
      <c r="V45">
        <f>'保健所別（令和8年）'!$G$75</f>
        <v>28</v>
      </c>
      <c r="W45">
        <f t="shared" si="13"/>
        <v>0</v>
      </c>
    </row>
    <row r="46" spans="2:23" ht="14.25" x14ac:dyDescent="0.15">
      <c r="B46" s="590" t="s">
        <v>86</v>
      </c>
      <c r="C46" s="904">
        <f t="shared" si="12"/>
        <v>38</v>
      </c>
      <c r="D46" s="904">
        <f>[5]ペニ!D42</f>
        <v>0</v>
      </c>
      <c r="E46" s="904">
        <f>[5]ペニ!E42</f>
        <v>4</v>
      </c>
      <c r="F46" s="904">
        <f>[5]ペニ!F42</f>
        <v>2</v>
      </c>
      <c r="G46" s="904">
        <f>[5]ペニ!G42</f>
        <v>1</v>
      </c>
      <c r="H46" s="904">
        <f>[5]ペニ!H42</f>
        <v>2</v>
      </c>
      <c r="I46" s="904">
        <f>[5]ペニ!I42</f>
        <v>0</v>
      </c>
      <c r="J46" s="904">
        <f>[5]ペニ!J42</f>
        <v>0</v>
      </c>
      <c r="K46" s="904">
        <f>[5]ペニ!K42</f>
        <v>2</v>
      </c>
      <c r="L46" s="904">
        <f>[5]ペニ!L42</f>
        <v>0</v>
      </c>
      <c r="M46" s="904">
        <f>[5]ペニ!M42</f>
        <v>0</v>
      </c>
      <c r="N46" s="904">
        <f>[5]ペニ!N42</f>
        <v>2</v>
      </c>
      <c r="O46" s="904">
        <f>[5]ペニ!O42</f>
        <v>1</v>
      </c>
      <c r="P46" s="904">
        <f>[5]ペニ!P42</f>
        <v>0</v>
      </c>
      <c r="Q46" s="904">
        <f>[5]ペニ!Q42</f>
        <v>4</v>
      </c>
      <c r="R46" s="904">
        <f>[5]ペニ!R42</f>
        <v>0</v>
      </c>
      <c r="S46" s="904">
        <f>[5]ペニ!S42</f>
        <v>20</v>
      </c>
      <c r="V46">
        <f>'保健所別（令和8年）'!$H$75</f>
        <v>38</v>
      </c>
      <c r="W46">
        <f t="shared" si="13"/>
        <v>0</v>
      </c>
    </row>
    <row r="47" spans="2:23" ht="14.25" x14ac:dyDescent="0.15">
      <c r="B47" s="594" t="s">
        <v>87</v>
      </c>
      <c r="C47" s="904">
        <f t="shared" si="12"/>
        <v>0</v>
      </c>
      <c r="D47" s="904">
        <f>[5]ペニ!D43</f>
        <v>0</v>
      </c>
      <c r="E47" s="904">
        <f>[5]ペニ!E43</f>
        <v>0</v>
      </c>
      <c r="F47" s="904">
        <f>[5]ペニ!F43</f>
        <v>0</v>
      </c>
      <c r="G47" s="904">
        <f>[5]ペニ!G43</f>
        <v>0</v>
      </c>
      <c r="H47" s="904">
        <f>[5]ペニ!H43</f>
        <v>0</v>
      </c>
      <c r="I47" s="904">
        <f>[5]ペニ!I43</f>
        <v>0</v>
      </c>
      <c r="J47" s="904">
        <f>[5]ペニ!J43</f>
        <v>0</v>
      </c>
      <c r="K47" s="904">
        <f>[5]ペニ!K43</f>
        <v>0</v>
      </c>
      <c r="L47" s="904">
        <f>[5]ペニ!L43</f>
        <v>0</v>
      </c>
      <c r="M47" s="904">
        <f>[5]ペニ!M43</f>
        <v>0</v>
      </c>
      <c r="N47" s="904">
        <f>[5]ペニ!N43</f>
        <v>0</v>
      </c>
      <c r="O47" s="904">
        <f>[5]ペニ!O43</f>
        <v>0</v>
      </c>
      <c r="P47" s="904">
        <f>[5]ペニ!P43</f>
        <v>0</v>
      </c>
      <c r="Q47" s="904">
        <f>[5]ペニ!Q43</f>
        <v>0</v>
      </c>
      <c r="R47" s="904">
        <f>[5]ペニ!R43</f>
        <v>0</v>
      </c>
      <c r="S47" s="904">
        <f>[5]ペニ!S43</f>
        <v>0</v>
      </c>
      <c r="V47">
        <f>'保健所別（令和8年）'!$I$75</f>
        <v>0</v>
      </c>
      <c r="W47">
        <f t="shared" si="13"/>
        <v>0</v>
      </c>
    </row>
    <row r="48" spans="2:23" ht="14.25" x14ac:dyDescent="0.15">
      <c r="B48" s="590" t="s">
        <v>88</v>
      </c>
      <c r="C48" s="904">
        <f t="shared" si="12"/>
        <v>0</v>
      </c>
      <c r="D48" s="904">
        <f>[5]ペニ!D44</f>
        <v>0</v>
      </c>
      <c r="E48" s="904">
        <f>[5]ペニ!E44</f>
        <v>0</v>
      </c>
      <c r="F48" s="904">
        <f>[5]ペニ!F44</f>
        <v>0</v>
      </c>
      <c r="G48" s="904">
        <f>[5]ペニ!G44</f>
        <v>0</v>
      </c>
      <c r="H48" s="904">
        <f>[5]ペニ!H44</f>
        <v>0</v>
      </c>
      <c r="I48" s="904">
        <f>[5]ペニ!I44</f>
        <v>0</v>
      </c>
      <c r="J48" s="904">
        <f>[5]ペニ!J44</f>
        <v>0</v>
      </c>
      <c r="K48" s="904">
        <f>[5]ペニ!K44</f>
        <v>0</v>
      </c>
      <c r="L48" s="904">
        <f>[5]ペニ!L44</f>
        <v>0</v>
      </c>
      <c r="M48" s="904">
        <f>[5]ペニ!M44</f>
        <v>0</v>
      </c>
      <c r="N48" s="904">
        <f>[5]ペニ!N44</f>
        <v>0</v>
      </c>
      <c r="O48" s="904">
        <f>[5]ペニ!O44</f>
        <v>0</v>
      </c>
      <c r="P48" s="904">
        <f>[5]ペニ!P44</f>
        <v>0</v>
      </c>
      <c r="Q48" s="904">
        <f>[5]ペニ!Q44</f>
        <v>0</v>
      </c>
      <c r="R48" s="904">
        <f>[5]ペニ!R44</f>
        <v>0</v>
      </c>
      <c r="S48" s="904">
        <f>[5]ペニ!S44</f>
        <v>0</v>
      </c>
      <c r="V48">
        <f>'保健所別（令和8年）'!$J$75</f>
        <v>0</v>
      </c>
      <c r="W48">
        <f t="shared" si="13"/>
        <v>0</v>
      </c>
    </row>
    <row r="49" spans="2:24" ht="14.25" x14ac:dyDescent="0.15">
      <c r="B49" s="594" t="s">
        <v>89</v>
      </c>
      <c r="C49" s="904">
        <f t="shared" si="12"/>
        <v>0</v>
      </c>
      <c r="D49" s="904">
        <f>[5]ペニ!D45</f>
        <v>0</v>
      </c>
      <c r="E49" s="904">
        <f>[5]ペニ!E45</f>
        <v>0</v>
      </c>
      <c r="F49" s="904">
        <f>[5]ペニ!F45</f>
        <v>0</v>
      </c>
      <c r="G49" s="904">
        <f>[5]ペニ!G45</f>
        <v>0</v>
      </c>
      <c r="H49" s="904">
        <f>[5]ペニ!H45</f>
        <v>0</v>
      </c>
      <c r="I49" s="904">
        <f>[5]ペニ!I45</f>
        <v>0</v>
      </c>
      <c r="J49" s="904">
        <f>[5]ペニ!J45</f>
        <v>0</v>
      </c>
      <c r="K49" s="904">
        <f>[5]ペニ!K45</f>
        <v>0</v>
      </c>
      <c r="L49" s="904">
        <f>[5]ペニ!L45</f>
        <v>0</v>
      </c>
      <c r="M49" s="904">
        <f>[5]ペニ!M45</f>
        <v>0</v>
      </c>
      <c r="N49" s="904">
        <f>[5]ペニ!N45</f>
        <v>0</v>
      </c>
      <c r="O49" s="904">
        <f>[5]ペニ!O45</f>
        <v>0</v>
      </c>
      <c r="P49" s="904">
        <f>[5]ペニ!P45</f>
        <v>0</v>
      </c>
      <c r="Q49" s="904">
        <f>[5]ペニ!Q45</f>
        <v>0</v>
      </c>
      <c r="R49" s="904">
        <f>[5]ペニ!R45</f>
        <v>0</v>
      </c>
      <c r="S49" s="904">
        <f>[5]ペニ!S45</f>
        <v>0</v>
      </c>
      <c r="V49">
        <f>'保健所別（令和8年）'!$K$75</f>
        <v>0</v>
      </c>
      <c r="W49">
        <f t="shared" si="13"/>
        <v>0</v>
      </c>
    </row>
    <row r="50" spans="2:24" ht="14.25" x14ac:dyDescent="0.15">
      <c r="B50" s="590" t="s">
        <v>90</v>
      </c>
      <c r="C50" s="904">
        <f t="shared" si="12"/>
        <v>0</v>
      </c>
      <c r="D50" s="904">
        <f>[5]ペニ!D46</f>
        <v>0</v>
      </c>
      <c r="E50" s="904">
        <f>[5]ペニ!E46</f>
        <v>0</v>
      </c>
      <c r="F50" s="904">
        <f>[5]ペニ!F46</f>
        <v>0</v>
      </c>
      <c r="G50" s="904">
        <f>[5]ペニ!G46</f>
        <v>0</v>
      </c>
      <c r="H50" s="904">
        <f>[5]ペニ!H46</f>
        <v>0</v>
      </c>
      <c r="I50" s="904">
        <f>[5]ペニ!I46</f>
        <v>0</v>
      </c>
      <c r="J50" s="904">
        <f>[5]ペニ!J46</f>
        <v>0</v>
      </c>
      <c r="K50" s="904">
        <f>[5]ペニ!K46</f>
        <v>0</v>
      </c>
      <c r="L50" s="904">
        <f>[5]ペニ!L46</f>
        <v>0</v>
      </c>
      <c r="M50" s="904">
        <f>[5]ペニ!M46</f>
        <v>0</v>
      </c>
      <c r="N50" s="904">
        <f>[5]ペニ!N46</f>
        <v>0</v>
      </c>
      <c r="O50" s="904">
        <f>[5]ペニ!O46</f>
        <v>0</v>
      </c>
      <c r="P50" s="904">
        <f>[5]ペニ!P46</f>
        <v>0</v>
      </c>
      <c r="Q50" s="904">
        <f>[5]ペニ!Q46</f>
        <v>0</v>
      </c>
      <c r="R50" s="904">
        <f>[5]ペニ!R46</f>
        <v>0</v>
      </c>
      <c r="S50" s="904">
        <f>[5]ペニ!S46</f>
        <v>0</v>
      </c>
      <c r="V50">
        <f>'保健所別（令和8年）'!$L$75</f>
        <v>0</v>
      </c>
      <c r="W50">
        <f t="shared" si="13"/>
        <v>0</v>
      </c>
    </row>
    <row r="51" spans="2:24" ht="14.25" x14ac:dyDescent="0.15">
      <c r="B51" s="594" t="s">
        <v>91</v>
      </c>
      <c r="C51" s="904">
        <f t="shared" si="12"/>
        <v>0</v>
      </c>
      <c r="D51" s="904">
        <f>[5]ペニ!D47</f>
        <v>0</v>
      </c>
      <c r="E51" s="904">
        <f>[5]ペニ!E47</f>
        <v>0</v>
      </c>
      <c r="F51" s="904">
        <f>[5]ペニ!F47</f>
        <v>0</v>
      </c>
      <c r="G51" s="904">
        <f>[5]ペニ!G47</f>
        <v>0</v>
      </c>
      <c r="H51" s="904">
        <f>[5]ペニ!H47</f>
        <v>0</v>
      </c>
      <c r="I51" s="904">
        <f>[5]ペニ!I47</f>
        <v>0</v>
      </c>
      <c r="J51" s="904">
        <f>[5]ペニ!J47</f>
        <v>0</v>
      </c>
      <c r="K51" s="904">
        <f>[5]ペニ!K47</f>
        <v>0</v>
      </c>
      <c r="L51" s="904">
        <f>[5]ペニ!L47</f>
        <v>0</v>
      </c>
      <c r="M51" s="904">
        <f>[5]ペニ!M47</f>
        <v>0</v>
      </c>
      <c r="N51" s="904">
        <f>[5]ペニ!N47</f>
        <v>0</v>
      </c>
      <c r="O51" s="904">
        <f>[5]ペニ!O47</f>
        <v>0</v>
      </c>
      <c r="P51" s="904">
        <f>[5]ペニ!P47</f>
        <v>0</v>
      </c>
      <c r="Q51" s="904">
        <f>[5]ペニ!Q47</f>
        <v>0</v>
      </c>
      <c r="R51" s="904">
        <f>[5]ペニ!R47</f>
        <v>0</v>
      </c>
      <c r="S51" s="904">
        <f>[5]ペニ!S47</f>
        <v>0</v>
      </c>
      <c r="V51">
        <f>'保健所別（令和8年）'!$M$75</f>
        <v>0</v>
      </c>
      <c r="W51">
        <f t="shared" si="13"/>
        <v>0</v>
      </c>
    </row>
    <row r="52" spans="2:24" ht="14.25" x14ac:dyDescent="0.15">
      <c r="B52" s="590" t="s">
        <v>92</v>
      </c>
      <c r="C52" s="904">
        <f t="shared" si="12"/>
        <v>0</v>
      </c>
      <c r="D52" s="904">
        <f>[5]ペニ!D48</f>
        <v>0</v>
      </c>
      <c r="E52" s="904">
        <f>[5]ペニ!E48</f>
        <v>0</v>
      </c>
      <c r="F52" s="904">
        <f>[5]ペニ!F48</f>
        <v>0</v>
      </c>
      <c r="G52" s="904">
        <f>[5]ペニ!G48</f>
        <v>0</v>
      </c>
      <c r="H52" s="904">
        <f>[5]ペニ!H48</f>
        <v>0</v>
      </c>
      <c r="I52" s="904">
        <f>[5]ペニ!I48</f>
        <v>0</v>
      </c>
      <c r="J52" s="904">
        <f>[5]ペニ!J48</f>
        <v>0</v>
      </c>
      <c r="K52" s="904">
        <f>[5]ペニ!K48</f>
        <v>0</v>
      </c>
      <c r="L52" s="904">
        <f>[5]ペニ!L48</f>
        <v>0</v>
      </c>
      <c r="M52" s="904">
        <f>[5]ペニ!M48</f>
        <v>0</v>
      </c>
      <c r="N52" s="904">
        <f>[5]ペニ!N48</f>
        <v>0</v>
      </c>
      <c r="O52" s="904">
        <f>[5]ペニ!O48</f>
        <v>0</v>
      </c>
      <c r="P52" s="904">
        <f>[5]ペニ!P48</f>
        <v>0</v>
      </c>
      <c r="Q52" s="904">
        <f>[5]ペニ!Q48</f>
        <v>0</v>
      </c>
      <c r="R52" s="904">
        <f>[5]ペニ!R48</f>
        <v>0</v>
      </c>
      <c r="S52" s="904">
        <f>[5]ペニ!S48</f>
        <v>0</v>
      </c>
      <c r="V52">
        <f>'保健所別（令和8年）'!$N$75</f>
        <v>0</v>
      </c>
      <c r="W52">
        <f t="shared" si="13"/>
        <v>0</v>
      </c>
    </row>
    <row r="53" spans="2:24" ht="15" thickBot="1" x14ac:dyDescent="0.2">
      <c r="B53" s="594" t="s">
        <v>93</v>
      </c>
      <c r="C53" s="904">
        <f t="shared" si="12"/>
        <v>0</v>
      </c>
      <c r="D53" s="904">
        <f>[5]ペニ!D49</f>
        <v>0</v>
      </c>
      <c r="E53" s="904">
        <f>[5]ペニ!E49</f>
        <v>0</v>
      </c>
      <c r="F53" s="904">
        <f>[5]ペニ!F49</f>
        <v>0</v>
      </c>
      <c r="G53" s="904">
        <f>[5]ペニ!G49</f>
        <v>0</v>
      </c>
      <c r="H53" s="904">
        <f>[5]ペニ!H49</f>
        <v>0</v>
      </c>
      <c r="I53" s="904">
        <f>[5]ペニ!I49</f>
        <v>0</v>
      </c>
      <c r="J53" s="904">
        <f>[5]ペニ!J49</f>
        <v>0</v>
      </c>
      <c r="K53" s="904">
        <f>[5]ペニ!K49</f>
        <v>0</v>
      </c>
      <c r="L53" s="904">
        <f>[5]ペニ!L49</f>
        <v>0</v>
      </c>
      <c r="M53" s="904">
        <f>[5]ペニ!M49</f>
        <v>0</v>
      </c>
      <c r="N53" s="904">
        <f>[5]ペニ!N49</f>
        <v>0</v>
      </c>
      <c r="O53" s="904">
        <f>[5]ペニ!O49</f>
        <v>0</v>
      </c>
      <c r="P53" s="904">
        <f>[5]ペニ!P49</f>
        <v>0</v>
      </c>
      <c r="Q53" s="904">
        <f>[5]ペニ!Q49</f>
        <v>0</v>
      </c>
      <c r="R53" s="904">
        <f>[5]ペニ!R49</f>
        <v>0</v>
      </c>
      <c r="S53" s="904">
        <f>[5]ペニ!S49</f>
        <v>0</v>
      </c>
      <c r="V53">
        <f>'保健所別（令和8年）'!$O$75</f>
        <v>0</v>
      </c>
      <c r="W53">
        <f t="shared" si="13"/>
        <v>0</v>
      </c>
    </row>
    <row r="54" spans="2:24" ht="15" thickBot="1" x14ac:dyDescent="0.2">
      <c r="B54" s="163" t="s">
        <v>39</v>
      </c>
      <c r="C54" s="739">
        <f t="shared" ref="C54:S54" si="14">SUM(C42:C53)</f>
        <v>163</v>
      </c>
      <c r="D54" s="740">
        <f t="shared" si="14"/>
        <v>2</v>
      </c>
      <c r="E54" s="740">
        <f t="shared" si="14"/>
        <v>15</v>
      </c>
      <c r="F54" s="740">
        <f t="shared" si="14"/>
        <v>6</v>
      </c>
      <c r="G54" s="740">
        <f t="shared" si="14"/>
        <v>3</v>
      </c>
      <c r="H54" s="740">
        <f t="shared" si="14"/>
        <v>4</v>
      </c>
      <c r="I54" s="740">
        <f t="shared" si="14"/>
        <v>0</v>
      </c>
      <c r="J54" s="740">
        <f t="shared" si="14"/>
        <v>0</v>
      </c>
      <c r="K54" s="740">
        <f t="shared" si="14"/>
        <v>5</v>
      </c>
      <c r="L54" s="740">
        <f t="shared" si="14"/>
        <v>5</v>
      </c>
      <c r="M54" s="740">
        <f t="shared" si="14"/>
        <v>3</v>
      </c>
      <c r="N54" s="740">
        <f t="shared" si="14"/>
        <v>5</v>
      </c>
      <c r="O54" s="740">
        <f t="shared" si="14"/>
        <v>3</v>
      </c>
      <c r="P54" s="740">
        <f t="shared" si="14"/>
        <v>5</v>
      </c>
      <c r="Q54" s="740">
        <f t="shared" si="14"/>
        <v>9</v>
      </c>
      <c r="R54" s="740">
        <f t="shared" si="14"/>
        <v>5</v>
      </c>
      <c r="S54" s="741">
        <f t="shared" si="14"/>
        <v>93</v>
      </c>
      <c r="W54">
        <f>C54-V53:V54</f>
        <v>163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1.2269938650306749E-2</v>
      </c>
      <c r="E55" s="603">
        <f>E54/C54</f>
        <v>9.202453987730061E-2</v>
      </c>
      <c r="F55" s="603">
        <f>F54/C54</f>
        <v>3.6809815950920248E-2</v>
      </c>
      <c r="G55" s="603">
        <f>G54/C54</f>
        <v>1.8404907975460124E-2</v>
      </c>
      <c r="H55" s="603">
        <f>H54/C54</f>
        <v>2.4539877300613498E-2</v>
      </c>
      <c r="I55" s="603">
        <f>I54/C54</f>
        <v>0</v>
      </c>
      <c r="J55" s="603">
        <f>J54/C54</f>
        <v>0</v>
      </c>
      <c r="K55" s="603">
        <f>K54/C54</f>
        <v>3.0674846625766871E-2</v>
      </c>
      <c r="L55" s="603">
        <f>L54/C54</f>
        <v>3.0674846625766871E-2</v>
      </c>
      <c r="M55" s="603">
        <f>M54/C54</f>
        <v>1.8404907975460124E-2</v>
      </c>
      <c r="N55" s="603">
        <f>N54/C54</f>
        <v>3.0674846625766871E-2</v>
      </c>
      <c r="O55" s="603">
        <f>O54/C54</f>
        <v>1.8404907975460124E-2</v>
      </c>
      <c r="P55" s="603">
        <f>P54/C54</f>
        <v>3.0674846625766871E-2</v>
      </c>
      <c r="Q55" s="603">
        <f>Q54/C54</f>
        <v>5.5214723926380369E-2</v>
      </c>
      <c r="R55" s="603">
        <f>R54/C54</f>
        <v>3.0674846625766871E-2</v>
      </c>
      <c r="S55" s="604">
        <f>S54/C54</f>
        <v>0.57055214723926384</v>
      </c>
    </row>
    <row r="57" spans="2:24" ht="19.5" thickBot="1" x14ac:dyDescent="0.2">
      <c r="B57" s="162" t="str">
        <f>B40</f>
        <v>令和8年　</v>
      </c>
      <c r="C57" t="s">
        <v>240</v>
      </c>
    </row>
    <row r="58" spans="2:24" ht="39" customHeight="1" thickBot="1" x14ac:dyDescent="0.2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4">
        <f>[5]ペニ!C90</f>
        <v>0.09</v>
      </c>
      <c r="D59" s="764">
        <f>[5]ペニ!D90</f>
        <v>0</v>
      </c>
      <c r="E59" s="764">
        <f>[5]ペニ!E90</f>
        <v>0.01</v>
      </c>
      <c r="F59" s="764">
        <f>[5]ペニ!F90</f>
        <v>0</v>
      </c>
      <c r="G59" s="764">
        <f>[5]ペニ!G90</f>
        <v>0</v>
      </c>
      <c r="H59" s="764">
        <f>[5]ペニ!H90</f>
        <v>0</v>
      </c>
      <c r="I59" s="764">
        <f>[5]ペニ!I90</f>
        <v>0</v>
      </c>
      <c r="J59" s="764">
        <f>[5]ペニ!J90</f>
        <v>0</v>
      </c>
      <c r="K59" s="764">
        <f>[5]ペニ!K90</f>
        <v>0</v>
      </c>
      <c r="L59" s="764">
        <f>[5]ペニ!L90</f>
        <v>0</v>
      </c>
      <c r="M59" s="764">
        <f>[5]ペニ!M90</f>
        <v>0</v>
      </c>
      <c r="N59" s="764">
        <f>[5]ペニ!N90</f>
        <v>0</v>
      </c>
      <c r="O59" s="764">
        <f>[5]ペニ!O90</f>
        <v>0</v>
      </c>
      <c r="P59" s="764">
        <f>[5]ペニ!P90</f>
        <v>0</v>
      </c>
      <c r="Q59" s="764">
        <f>[5]ペニ!Q90</f>
        <v>0</v>
      </c>
      <c r="R59" s="764">
        <f>[5]ペニ!R90</f>
        <v>0</v>
      </c>
      <c r="S59" s="764">
        <f>[5]ペニ!S90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.25" x14ac:dyDescent="0.15">
      <c r="B60" s="590" t="s">
        <v>83</v>
      </c>
      <c r="C60" s="764">
        <f>[5]ペニ!C91</f>
        <v>0.05</v>
      </c>
      <c r="D60" s="764">
        <f>[5]ペニ!D91</f>
        <v>0</v>
      </c>
      <c r="E60" s="764">
        <f>[5]ペニ!E91</f>
        <v>0</v>
      </c>
      <c r="F60" s="764">
        <f>[5]ペニ!F91</f>
        <v>0</v>
      </c>
      <c r="G60" s="764">
        <f>[5]ペニ!G91</f>
        <v>0</v>
      </c>
      <c r="H60" s="764">
        <f>[5]ペニ!H91</f>
        <v>0</v>
      </c>
      <c r="I60" s="764">
        <f>[5]ペニ!I91</f>
        <v>0</v>
      </c>
      <c r="J60" s="764">
        <f>[5]ペニ!J91</f>
        <v>0</v>
      </c>
      <c r="K60" s="764">
        <f>[5]ペニ!K91</f>
        <v>0</v>
      </c>
      <c r="L60" s="764">
        <f>[5]ペニ!L91</f>
        <v>0</v>
      </c>
      <c r="M60" s="764">
        <f>[5]ペニ!M91</f>
        <v>0</v>
      </c>
      <c r="N60" s="764">
        <f>[5]ペニ!N91</f>
        <v>0</v>
      </c>
      <c r="O60" s="764">
        <f>[5]ペニ!O91</f>
        <v>0</v>
      </c>
      <c r="P60" s="764">
        <f>[5]ペニ!P91</f>
        <v>0</v>
      </c>
      <c r="Q60" s="764">
        <f>[5]ペニ!Q91</f>
        <v>0</v>
      </c>
      <c r="R60" s="764">
        <f>[5]ペニ!R91</f>
        <v>0</v>
      </c>
      <c r="S60" s="764">
        <f>[5]ペニ!S91</f>
        <v>0.03</v>
      </c>
      <c r="V60" s="710"/>
      <c r="W60">
        <v>0.05</v>
      </c>
      <c r="X60" s="712">
        <f t="shared" ref="X60:X70" si="15">C60-W60</f>
        <v>0</v>
      </c>
    </row>
    <row r="61" spans="2:24" ht="14.25" x14ac:dyDescent="0.15">
      <c r="B61" s="592" t="s">
        <v>84</v>
      </c>
      <c r="C61" s="764">
        <f>[5]ペニ!C92</f>
        <v>0.06</v>
      </c>
      <c r="D61" s="764">
        <f>[5]ペニ!D92</f>
        <v>0</v>
      </c>
      <c r="E61" s="764">
        <f>[5]ペニ!E92</f>
        <v>0.01</v>
      </c>
      <c r="F61" s="764">
        <f>[5]ペニ!F92</f>
        <v>0</v>
      </c>
      <c r="G61" s="764">
        <f>[5]ペニ!G92</f>
        <v>0</v>
      </c>
      <c r="H61" s="764">
        <f>[5]ペニ!H92</f>
        <v>0</v>
      </c>
      <c r="I61" s="764">
        <f>[5]ペニ!I92</f>
        <v>0</v>
      </c>
      <c r="J61" s="764">
        <f>[5]ペニ!J92</f>
        <v>0</v>
      </c>
      <c r="K61" s="764">
        <f>[5]ペニ!K92</f>
        <v>0</v>
      </c>
      <c r="L61" s="764">
        <f>[5]ペニ!L92</f>
        <v>0</v>
      </c>
      <c r="M61" s="764">
        <f>[5]ペニ!M92</f>
        <v>0.01</v>
      </c>
      <c r="N61" s="764">
        <f>[5]ペニ!N92</f>
        <v>0</v>
      </c>
      <c r="O61" s="764">
        <f>[5]ペニ!O92</f>
        <v>0</v>
      </c>
      <c r="P61" s="764">
        <f>[5]ペニ!P92</f>
        <v>0</v>
      </c>
      <c r="Q61" s="764">
        <f>[5]ペニ!Q92</f>
        <v>0</v>
      </c>
      <c r="R61" s="764">
        <f>[5]ペニ!R92</f>
        <v>0</v>
      </c>
      <c r="S61" s="764">
        <f>[5]ペニ!S92</f>
        <v>0.03</v>
      </c>
      <c r="V61" s="710"/>
      <c r="W61">
        <v>0.06</v>
      </c>
      <c r="X61" s="712">
        <f t="shared" si="15"/>
        <v>0</v>
      </c>
    </row>
    <row r="62" spans="2:24" ht="14.25" x14ac:dyDescent="0.15">
      <c r="B62" s="594" t="s">
        <v>85</v>
      </c>
      <c r="C62" s="764">
        <f>[5]ペニ!C93</f>
        <v>0.06</v>
      </c>
      <c r="D62" s="764">
        <f>[5]ペニ!D93</f>
        <v>0</v>
      </c>
      <c r="E62" s="764">
        <f>[5]ペニ!E93</f>
        <v>0.01</v>
      </c>
      <c r="F62" s="764">
        <f>[5]ペニ!F93</f>
        <v>0</v>
      </c>
      <c r="G62" s="764">
        <f>[5]ペニ!G93</f>
        <v>0</v>
      </c>
      <c r="H62" s="764">
        <f>[5]ペニ!H93</f>
        <v>0</v>
      </c>
      <c r="I62" s="764">
        <f>[5]ペニ!I93</f>
        <v>0</v>
      </c>
      <c r="J62" s="764">
        <f>[5]ペニ!J93</f>
        <v>0</v>
      </c>
      <c r="K62" s="764">
        <f>[5]ペニ!K93</f>
        <v>0</v>
      </c>
      <c r="L62" s="764">
        <f>[5]ペニ!L93</f>
        <v>0</v>
      </c>
      <c r="M62" s="764">
        <f>[5]ペニ!M93</f>
        <v>0</v>
      </c>
      <c r="N62" s="764">
        <f>[5]ペニ!N93</f>
        <v>0</v>
      </c>
      <c r="O62" s="764">
        <f>[5]ペニ!O93</f>
        <v>0</v>
      </c>
      <c r="P62" s="764">
        <f>[5]ペニ!P93</f>
        <v>0</v>
      </c>
      <c r="Q62" s="764">
        <f>[5]ペニ!Q93</f>
        <v>0</v>
      </c>
      <c r="R62" s="764">
        <f>[5]ペニ!R93</f>
        <v>0</v>
      </c>
      <c r="S62" s="764">
        <f>[5]ペニ!S93</f>
        <v>0.03</v>
      </c>
      <c r="V62" s="710"/>
      <c r="W62">
        <v>0.06</v>
      </c>
      <c r="X62" s="712">
        <f t="shared" si="15"/>
        <v>0</v>
      </c>
    </row>
    <row r="63" spans="2:24" ht="14.25" x14ac:dyDescent="0.15">
      <c r="B63" s="590" t="s">
        <v>86</v>
      </c>
      <c r="C63" s="764">
        <f>[5]ペニ!C94</f>
        <v>0.08</v>
      </c>
      <c r="D63" s="764">
        <f>[5]ペニ!D94</f>
        <v>0</v>
      </c>
      <c r="E63" s="764">
        <f>[5]ペニ!E94</f>
        <v>0.01</v>
      </c>
      <c r="F63" s="764">
        <f>[5]ペニ!F94</f>
        <v>0</v>
      </c>
      <c r="G63" s="764">
        <f>[5]ペニ!G94</f>
        <v>0</v>
      </c>
      <c r="H63" s="764">
        <f>[5]ペニ!H94</f>
        <v>0</v>
      </c>
      <c r="I63" s="764">
        <f>[5]ペニ!I94</f>
        <v>0</v>
      </c>
      <c r="J63" s="764">
        <f>[5]ペニ!J94</f>
        <v>0</v>
      </c>
      <c r="K63" s="764">
        <f>[5]ペニ!K94</f>
        <v>0</v>
      </c>
      <c r="L63" s="764">
        <f>[5]ペニ!L94</f>
        <v>0</v>
      </c>
      <c r="M63" s="764">
        <f>[5]ペニ!M94</f>
        <v>0</v>
      </c>
      <c r="N63" s="764">
        <f>[5]ペニ!N94</f>
        <v>0</v>
      </c>
      <c r="O63" s="764">
        <f>[5]ペニ!O94</f>
        <v>0</v>
      </c>
      <c r="P63" s="764">
        <f>[5]ペニ!P94</f>
        <v>0</v>
      </c>
      <c r="Q63" s="764">
        <f>[5]ペニ!Q94</f>
        <v>0.01</v>
      </c>
      <c r="R63" s="764">
        <f>[5]ペニ!R94</f>
        <v>0</v>
      </c>
      <c r="S63" s="764">
        <f>[5]ペニ!S94</f>
        <v>0.04</v>
      </c>
      <c r="V63" s="710"/>
      <c r="W63">
        <v>0.08</v>
      </c>
      <c r="X63" s="712">
        <f t="shared" si="15"/>
        <v>0</v>
      </c>
    </row>
    <row r="64" spans="2:24" ht="14.25" x14ac:dyDescent="0.15">
      <c r="B64" s="594" t="s">
        <v>87</v>
      </c>
      <c r="C64" s="764">
        <f>[5]ペニ!C95</f>
        <v>0</v>
      </c>
      <c r="D64" s="764">
        <f>[5]ペニ!D95</f>
        <v>0</v>
      </c>
      <c r="E64" s="764">
        <f>[5]ペニ!E95</f>
        <v>0</v>
      </c>
      <c r="F64" s="764">
        <f>[5]ペニ!F95</f>
        <v>0</v>
      </c>
      <c r="G64" s="764">
        <f>[5]ペニ!G95</f>
        <v>0</v>
      </c>
      <c r="H64" s="764">
        <f>[5]ペニ!H95</f>
        <v>0</v>
      </c>
      <c r="I64" s="764">
        <f>[5]ペニ!I95</f>
        <v>0</v>
      </c>
      <c r="J64" s="764">
        <f>[5]ペニ!J95</f>
        <v>0</v>
      </c>
      <c r="K64" s="764">
        <f>[5]ペニ!K95</f>
        <v>0</v>
      </c>
      <c r="L64" s="764">
        <f>[5]ペニ!L95</f>
        <v>0</v>
      </c>
      <c r="M64" s="764">
        <f>[5]ペニ!M95</f>
        <v>0</v>
      </c>
      <c r="N64" s="764">
        <f>[5]ペニ!N95</f>
        <v>0</v>
      </c>
      <c r="O64" s="764">
        <f>[5]ペニ!O95</f>
        <v>0</v>
      </c>
      <c r="P64" s="764">
        <f>[5]ペニ!P95</f>
        <v>0</v>
      </c>
      <c r="Q64" s="764">
        <f>[5]ペニ!Q95</f>
        <v>0</v>
      </c>
      <c r="R64" s="764">
        <f>[5]ペニ!R95</f>
        <v>0</v>
      </c>
      <c r="S64" s="764">
        <f>[5]ペニ!S95</f>
        <v>0</v>
      </c>
      <c r="V64" s="710"/>
      <c r="W64">
        <v>0</v>
      </c>
      <c r="X64" s="712">
        <f t="shared" si="15"/>
        <v>0</v>
      </c>
    </row>
    <row r="65" spans="2:24" ht="14.25" x14ac:dyDescent="0.15">
      <c r="B65" s="590" t="s">
        <v>88</v>
      </c>
      <c r="C65" s="764">
        <f>[5]ペニ!C96</f>
        <v>0</v>
      </c>
      <c r="D65" s="764">
        <f>[5]ペニ!D96</f>
        <v>0</v>
      </c>
      <c r="E65" s="764">
        <f>[5]ペニ!E96</f>
        <v>0</v>
      </c>
      <c r="F65" s="764">
        <f>[5]ペニ!F96</f>
        <v>0</v>
      </c>
      <c r="G65" s="764">
        <f>[5]ペニ!G96</f>
        <v>0</v>
      </c>
      <c r="H65" s="764">
        <f>[5]ペニ!H96</f>
        <v>0</v>
      </c>
      <c r="I65" s="764">
        <f>[5]ペニ!I96</f>
        <v>0</v>
      </c>
      <c r="J65" s="764">
        <f>[5]ペニ!J96</f>
        <v>0</v>
      </c>
      <c r="K65" s="764">
        <f>[5]ペニ!K96</f>
        <v>0</v>
      </c>
      <c r="L65" s="764">
        <f>[5]ペニ!L96</f>
        <v>0</v>
      </c>
      <c r="M65" s="764">
        <f>[5]ペニ!M96</f>
        <v>0</v>
      </c>
      <c r="N65" s="764">
        <f>[5]ペニ!N96</f>
        <v>0</v>
      </c>
      <c r="O65" s="764">
        <f>[5]ペニ!O96</f>
        <v>0</v>
      </c>
      <c r="P65" s="764">
        <f>[5]ペニ!P96</f>
        <v>0</v>
      </c>
      <c r="Q65" s="764">
        <f>[5]ペニ!Q96</f>
        <v>0</v>
      </c>
      <c r="R65" s="764">
        <f>[5]ペニ!R96</f>
        <v>0</v>
      </c>
      <c r="S65" s="764">
        <f>[5]ペニ!S96</f>
        <v>0</v>
      </c>
      <c r="V65" s="710"/>
      <c r="W65">
        <v>0</v>
      </c>
      <c r="X65" s="712">
        <f t="shared" si="15"/>
        <v>0</v>
      </c>
    </row>
    <row r="66" spans="2:24" ht="14.25" x14ac:dyDescent="0.15">
      <c r="B66" s="594" t="s">
        <v>89</v>
      </c>
      <c r="C66" s="764">
        <f>[5]ペニ!C97</f>
        <v>0</v>
      </c>
      <c r="D66" s="764">
        <f>[5]ペニ!D97</f>
        <v>0</v>
      </c>
      <c r="E66" s="764">
        <f>[5]ペニ!E97</f>
        <v>0</v>
      </c>
      <c r="F66" s="764">
        <f>[5]ペニ!F97</f>
        <v>0</v>
      </c>
      <c r="G66" s="764">
        <f>[5]ペニ!G97</f>
        <v>0</v>
      </c>
      <c r="H66" s="764">
        <f>[5]ペニ!H97</f>
        <v>0</v>
      </c>
      <c r="I66" s="764">
        <f>[5]ペニ!I97</f>
        <v>0</v>
      </c>
      <c r="J66" s="764">
        <f>[5]ペニ!J97</f>
        <v>0</v>
      </c>
      <c r="K66" s="764">
        <f>[5]ペニ!K97</f>
        <v>0</v>
      </c>
      <c r="L66" s="764">
        <f>[5]ペニ!L97</f>
        <v>0</v>
      </c>
      <c r="M66" s="764">
        <f>[5]ペニ!M97</f>
        <v>0</v>
      </c>
      <c r="N66" s="764">
        <f>[5]ペニ!N97</f>
        <v>0</v>
      </c>
      <c r="O66" s="764">
        <f>[5]ペニ!O97</f>
        <v>0</v>
      </c>
      <c r="P66" s="764">
        <f>[5]ペニ!P97</f>
        <v>0</v>
      </c>
      <c r="Q66" s="764">
        <f>[5]ペニ!Q97</f>
        <v>0</v>
      </c>
      <c r="R66" s="764">
        <f>[5]ペニ!R97</f>
        <v>0</v>
      </c>
      <c r="S66" s="764">
        <f>[5]ペニ!S97</f>
        <v>0</v>
      </c>
      <c r="V66" s="710"/>
      <c r="W66">
        <v>0</v>
      </c>
      <c r="X66" s="712">
        <f t="shared" si="15"/>
        <v>0</v>
      </c>
    </row>
    <row r="67" spans="2:24" ht="14.25" x14ac:dyDescent="0.15">
      <c r="B67" s="590" t="s">
        <v>90</v>
      </c>
      <c r="C67" s="764">
        <f>[5]ペニ!C98</f>
        <v>0</v>
      </c>
      <c r="D67" s="764">
        <f>[5]ペニ!D98</f>
        <v>0</v>
      </c>
      <c r="E67" s="764">
        <f>[5]ペニ!E98</f>
        <v>0</v>
      </c>
      <c r="F67" s="764">
        <f>[5]ペニ!F98</f>
        <v>0</v>
      </c>
      <c r="G67" s="764">
        <f>[5]ペニ!G98</f>
        <v>0</v>
      </c>
      <c r="H67" s="764">
        <f>[5]ペニ!H98</f>
        <v>0</v>
      </c>
      <c r="I67" s="764">
        <f>[5]ペニ!I98</f>
        <v>0</v>
      </c>
      <c r="J67" s="764">
        <f>[5]ペニ!J98</f>
        <v>0</v>
      </c>
      <c r="K67" s="764">
        <f>[5]ペニ!K98</f>
        <v>0</v>
      </c>
      <c r="L67" s="764">
        <f>[5]ペニ!L98</f>
        <v>0</v>
      </c>
      <c r="M67" s="764">
        <f>[5]ペニ!M98</f>
        <v>0</v>
      </c>
      <c r="N67" s="764">
        <f>[5]ペニ!N98</f>
        <v>0</v>
      </c>
      <c r="O67" s="764">
        <f>[5]ペニ!O98</f>
        <v>0</v>
      </c>
      <c r="P67" s="764">
        <f>[5]ペニ!P98</f>
        <v>0</v>
      </c>
      <c r="Q67" s="764">
        <f>[5]ペニ!Q98</f>
        <v>0</v>
      </c>
      <c r="R67" s="764">
        <f>[5]ペニ!R98</f>
        <v>0</v>
      </c>
      <c r="S67" s="764">
        <f>[5]ペニ!S98</f>
        <v>0</v>
      </c>
      <c r="V67" s="710"/>
      <c r="W67">
        <v>0</v>
      </c>
      <c r="X67" s="712">
        <f t="shared" si="15"/>
        <v>0</v>
      </c>
    </row>
    <row r="68" spans="2:24" ht="14.25" x14ac:dyDescent="0.15">
      <c r="B68" s="594" t="s">
        <v>91</v>
      </c>
      <c r="C68" s="764">
        <f>[5]ペニ!C99</f>
        <v>0</v>
      </c>
      <c r="D68" s="764">
        <f>[5]ペニ!D99</f>
        <v>0</v>
      </c>
      <c r="E68" s="764">
        <f>[5]ペニ!E99</f>
        <v>0</v>
      </c>
      <c r="F68" s="764">
        <f>[5]ペニ!F99</f>
        <v>0</v>
      </c>
      <c r="G68" s="764">
        <f>[5]ペニ!G99</f>
        <v>0</v>
      </c>
      <c r="H68" s="764">
        <f>[5]ペニ!H99</f>
        <v>0</v>
      </c>
      <c r="I68" s="764">
        <f>[5]ペニ!I99</f>
        <v>0</v>
      </c>
      <c r="J68" s="764">
        <f>[5]ペニ!J99</f>
        <v>0</v>
      </c>
      <c r="K68" s="764">
        <f>[5]ペニ!K99</f>
        <v>0</v>
      </c>
      <c r="L68" s="764">
        <f>[5]ペニ!L99</f>
        <v>0</v>
      </c>
      <c r="M68" s="764">
        <f>[5]ペニ!M99</f>
        <v>0</v>
      </c>
      <c r="N68" s="764">
        <f>[5]ペニ!N99</f>
        <v>0</v>
      </c>
      <c r="O68" s="764">
        <f>[5]ペニ!O99</f>
        <v>0</v>
      </c>
      <c r="P68" s="764">
        <f>[5]ペニ!P99</f>
        <v>0</v>
      </c>
      <c r="Q68" s="764">
        <f>[5]ペニ!Q99</f>
        <v>0</v>
      </c>
      <c r="R68" s="764">
        <f>[5]ペニ!R99</f>
        <v>0</v>
      </c>
      <c r="S68" s="764">
        <f>[5]ペニ!S99</f>
        <v>0</v>
      </c>
      <c r="V68" s="710"/>
      <c r="W68">
        <v>0</v>
      </c>
      <c r="X68" s="712">
        <f t="shared" si="15"/>
        <v>0</v>
      </c>
    </row>
    <row r="69" spans="2:24" ht="14.25" x14ac:dyDescent="0.15">
      <c r="B69" s="590" t="s">
        <v>92</v>
      </c>
      <c r="C69" s="764">
        <f>[5]ペニ!C100</f>
        <v>0</v>
      </c>
      <c r="D69" s="764">
        <f>[5]ペニ!D100</f>
        <v>0</v>
      </c>
      <c r="E69" s="764">
        <f>[5]ペニ!E100</f>
        <v>0</v>
      </c>
      <c r="F69" s="764">
        <f>[5]ペニ!F100</f>
        <v>0</v>
      </c>
      <c r="G69" s="764">
        <f>[5]ペニ!G100</f>
        <v>0</v>
      </c>
      <c r="H69" s="764">
        <f>[5]ペニ!H100</f>
        <v>0</v>
      </c>
      <c r="I69" s="764">
        <f>[5]ペニ!I100</f>
        <v>0</v>
      </c>
      <c r="J69" s="764">
        <f>[5]ペニ!J100</f>
        <v>0</v>
      </c>
      <c r="K69" s="764">
        <f>[5]ペニ!K100</f>
        <v>0</v>
      </c>
      <c r="L69" s="764">
        <f>[5]ペニ!L100</f>
        <v>0</v>
      </c>
      <c r="M69" s="764">
        <f>[5]ペニ!M100</f>
        <v>0</v>
      </c>
      <c r="N69" s="764">
        <f>[5]ペニ!N100</f>
        <v>0</v>
      </c>
      <c r="O69" s="764">
        <f>[5]ペニ!O100</f>
        <v>0</v>
      </c>
      <c r="P69" s="764">
        <f>[5]ペニ!P100</f>
        <v>0</v>
      </c>
      <c r="Q69" s="764">
        <f>[5]ペニ!Q100</f>
        <v>0</v>
      </c>
      <c r="R69" s="764">
        <f>[5]ペニ!R100</f>
        <v>0</v>
      </c>
      <c r="S69" s="764">
        <f>[5]ペニ!S100</f>
        <v>0</v>
      </c>
      <c r="V69" s="710"/>
      <c r="W69">
        <v>0</v>
      </c>
      <c r="X69" s="712">
        <f t="shared" si="15"/>
        <v>0</v>
      </c>
    </row>
    <row r="70" spans="2:24" ht="15" thickBot="1" x14ac:dyDescent="0.2">
      <c r="B70" s="594" t="s">
        <v>93</v>
      </c>
      <c r="C70" s="764">
        <f>[5]ペニ!C101</f>
        <v>0</v>
      </c>
      <c r="D70" s="764">
        <f>[5]ペニ!D101</f>
        <v>0</v>
      </c>
      <c r="E70" s="764">
        <f>[5]ペニ!E101</f>
        <v>0</v>
      </c>
      <c r="F70" s="764">
        <f>[5]ペニ!F101</f>
        <v>0</v>
      </c>
      <c r="G70" s="764">
        <f>[5]ペニ!G101</f>
        <v>0</v>
      </c>
      <c r="H70" s="764">
        <f>[5]ペニ!H101</f>
        <v>0</v>
      </c>
      <c r="I70" s="764">
        <f>[5]ペニ!I101</f>
        <v>0</v>
      </c>
      <c r="J70" s="764">
        <f>[5]ペニ!J101</f>
        <v>0</v>
      </c>
      <c r="K70" s="764">
        <f>[5]ペニ!K101</f>
        <v>0</v>
      </c>
      <c r="L70" s="764">
        <f>[5]ペニ!L101</f>
        <v>0</v>
      </c>
      <c r="M70" s="764">
        <f>[5]ペニ!M101</f>
        <v>0</v>
      </c>
      <c r="N70" s="764">
        <f>[5]ペニ!N101</f>
        <v>0</v>
      </c>
      <c r="O70" s="764">
        <f>[5]ペニ!O101</f>
        <v>0</v>
      </c>
      <c r="P70" s="764">
        <f>[5]ペニ!P101</f>
        <v>0</v>
      </c>
      <c r="Q70" s="764">
        <f>[5]ペニ!Q101</f>
        <v>0</v>
      </c>
      <c r="R70" s="764">
        <f>[5]ペニ!R101</f>
        <v>0</v>
      </c>
      <c r="S70" s="764">
        <f>[5]ペニ!S101</f>
        <v>0</v>
      </c>
      <c r="V70" s="711"/>
      <c r="W70">
        <v>0</v>
      </c>
      <c r="X70" s="712">
        <f t="shared" si="15"/>
        <v>0</v>
      </c>
    </row>
    <row r="71" spans="2:24" ht="15" thickBot="1" x14ac:dyDescent="0.2">
      <c r="B71" s="163" t="s">
        <v>39</v>
      </c>
      <c r="C71" s="778">
        <f t="shared" ref="C71:S71" si="16">SUM(C59:C70)</f>
        <v>0.34</v>
      </c>
      <c r="D71" s="779">
        <f t="shared" si="16"/>
        <v>0</v>
      </c>
      <c r="E71" s="779">
        <f t="shared" si="16"/>
        <v>0.04</v>
      </c>
      <c r="F71" s="779">
        <f t="shared" si="16"/>
        <v>0</v>
      </c>
      <c r="G71" s="779">
        <f t="shared" si="16"/>
        <v>0</v>
      </c>
      <c r="H71" s="779">
        <f t="shared" si="16"/>
        <v>0</v>
      </c>
      <c r="I71" s="779">
        <f t="shared" si="16"/>
        <v>0</v>
      </c>
      <c r="J71" s="779">
        <f t="shared" si="16"/>
        <v>0</v>
      </c>
      <c r="K71" s="779">
        <f t="shared" si="16"/>
        <v>0</v>
      </c>
      <c r="L71" s="779">
        <f t="shared" si="16"/>
        <v>0</v>
      </c>
      <c r="M71" s="779">
        <f t="shared" si="16"/>
        <v>0.01</v>
      </c>
      <c r="N71" s="779">
        <f t="shared" si="16"/>
        <v>0</v>
      </c>
      <c r="O71" s="779">
        <f t="shared" si="16"/>
        <v>0</v>
      </c>
      <c r="P71" s="779">
        <f t="shared" si="16"/>
        <v>0</v>
      </c>
      <c r="Q71" s="779">
        <f t="shared" si="16"/>
        <v>0.01</v>
      </c>
      <c r="R71" s="779">
        <f t="shared" si="16"/>
        <v>0</v>
      </c>
      <c r="S71" s="780">
        <f t="shared" si="16"/>
        <v>0.19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0</v>
      </c>
      <c r="E72" s="603">
        <f>E71/C71</f>
        <v>0.11764705882352941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2.9411764705882353E-2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2.9411764705882353E-2</v>
      </c>
      <c r="R72" s="603">
        <f>R71/C71</f>
        <v>0</v>
      </c>
      <c r="S72" s="604">
        <f>S71/C71</f>
        <v>0.55882352941176472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workbookViewId="0">
      <selection activeCell="AC10" sqref="AC10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3" width="5" customWidth="1"/>
    <col min="24" max="24" width="6.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238</v>
      </c>
    </row>
    <row r="4" spans="2:38" ht="39.75" customHeight="1" thickBot="1" x14ac:dyDescent="0.2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0</v>
      </c>
      <c r="D5" s="766">
        <f>[4]薬耐!D38</f>
        <v>0</v>
      </c>
      <c r="E5" s="766">
        <f>[4]薬耐!E38</f>
        <v>0</v>
      </c>
      <c r="F5" s="766">
        <f>[4]薬耐!F38</f>
        <v>0</v>
      </c>
      <c r="G5" s="766">
        <f>[4]薬耐!G38</f>
        <v>0</v>
      </c>
      <c r="H5" s="766">
        <f>[4]薬耐!H38</f>
        <v>0</v>
      </c>
      <c r="I5" s="766">
        <f>[4]薬耐!I38</f>
        <v>0</v>
      </c>
      <c r="J5" s="766">
        <f>[4]薬耐!J38</f>
        <v>0</v>
      </c>
      <c r="K5" s="766">
        <f>[4]薬耐!K38</f>
        <v>0</v>
      </c>
      <c r="L5" s="766">
        <f>[4]薬耐!L38</f>
        <v>0</v>
      </c>
      <c r="M5" s="766">
        <f>[4]薬耐!M38</f>
        <v>0</v>
      </c>
      <c r="N5" s="766">
        <f>[4]薬耐!N38</f>
        <v>0</v>
      </c>
      <c r="O5" s="766">
        <f>[4]薬耐!O38</f>
        <v>0</v>
      </c>
      <c r="P5" s="766">
        <f>[4]薬耐!P38</f>
        <v>0</v>
      </c>
      <c r="Q5" s="766">
        <f>[4]薬耐!Q38</f>
        <v>0</v>
      </c>
      <c r="R5" s="766">
        <f>[4]薬耐!R38</f>
        <v>0</v>
      </c>
      <c r="S5" s="766">
        <f>[4]薬耐!S38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6">
        <f t="shared" ref="C6:C16" si="2">SUM(D6:S6)</f>
        <v>0</v>
      </c>
      <c r="D6" s="766">
        <f>[4]薬耐!D39</f>
        <v>0</v>
      </c>
      <c r="E6" s="766">
        <f>[4]薬耐!E39</f>
        <v>0</v>
      </c>
      <c r="F6" s="766">
        <f>[4]薬耐!F39</f>
        <v>0</v>
      </c>
      <c r="G6" s="766">
        <f>[4]薬耐!G39</f>
        <v>0</v>
      </c>
      <c r="H6" s="766">
        <f>[4]薬耐!H39</f>
        <v>0</v>
      </c>
      <c r="I6" s="766">
        <f>[4]薬耐!I39</f>
        <v>0</v>
      </c>
      <c r="J6" s="766">
        <f>[4]薬耐!J39</f>
        <v>0</v>
      </c>
      <c r="K6" s="766">
        <f>[4]薬耐!K39</f>
        <v>0</v>
      </c>
      <c r="L6" s="766">
        <f>[4]薬耐!L39</f>
        <v>0</v>
      </c>
      <c r="M6" s="766">
        <f>[4]薬耐!M39</f>
        <v>0</v>
      </c>
      <c r="N6" s="766">
        <f>[4]薬耐!N39</f>
        <v>0</v>
      </c>
      <c r="O6" s="766">
        <f>[4]薬耐!O39</f>
        <v>0</v>
      </c>
      <c r="P6" s="766">
        <f>[4]薬耐!P39</f>
        <v>0</v>
      </c>
      <c r="Q6" s="766">
        <f>[4]薬耐!Q39</f>
        <v>0</v>
      </c>
      <c r="R6" s="766">
        <f>[4]薬耐!R39</f>
        <v>0</v>
      </c>
      <c r="S6" s="766">
        <f>[4]薬耐!S39</f>
        <v>0</v>
      </c>
      <c r="V6">
        <f>'保健所別（令和8年）'!$E$90</f>
        <v>0</v>
      </c>
      <c r="W6">
        <f t="shared" ref="W6:W16" si="3">C6-V6</f>
        <v>0</v>
      </c>
      <c r="Z6" s="520" t="s">
        <v>83</v>
      </c>
      <c r="AA6" s="521">
        <f t="shared" si="0"/>
        <v>0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0</v>
      </c>
      <c r="AL6" s="643">
        <f t="shared" ref="AL6:AL16" si="8">S6</f>
        <v>0</v>
      </c>
    </row>
    <row r="7" spans="2:38" ht="14.25" x14ac:dyDescent="0.15">
      <c r="B7" s="523" t="s">
        <v>84</v>
      </c>
      <c r="C7" s="766">
        <f t="shared" si="2"/>
        <v>0</v>
      </c>
      <c r="D7" s="766">
        <f>[4]薬耐!D40</f>
        <v>0</v>
      </c>
      <c r="E7" s="766">
        <f>[4]薬耐!E40</f>
        <v>0</v>
      </c>
      <c r="F7" s="766">
        <f>[4]薬耐!F40</f>
        <v>0</v>
      </c>
      <c r="G7" s="766">
        <f>[4]薬耐!G40</f>
        <v>0</v>
      </c>
      <c r="H7" s="766">
        <f>[4]薬耐!H40</f>
        <v>0</v>
      </c>
      <c r="I7" s="766">
        <f>[4]薬耐!I40</f>
        <v>0</v>
      </c>
      <c r="J7" s="766">
        <f>[4]薬耐!J40</f>
        <v>0</v>
      </c>
      <c r="K7" s="766">
        <f>[4]薬耐!K40</f>
        <v>0</v>
      </c>
      <c r="L7" s="766">
        <f>[4]薬耐!L40</f>
        <v>0</v>
      </c>
      <c r="M7" s="766">
        <f>[4]薬耐!M40</f>
        <v>0</v>
      </c>
      <c r="N7" s="766">
        <f>[4]薬耐!N40</f>
        <v>0</v>
      </c>
      <c r="O7" s="766">
        <f>[4]薬耐!O40</f>
        <v>0</v>
      </c>
      <c r="P7" s="766">
        <f>[4]薬耐!P40</f>
        <v>0</v>
      </c>
      <c r="Q7" s="766">
        <f>[4]薬耐!Q40</f>
        <v>0</v>
      </c>
      <c r="R7" s="766">
        <f>[4]薬耐!R40</f>
        <v>0</v>
      </c>
      <c r="S7" s="766">
        <f>[4]薬耐!S40</f>
        <v>0</v>
      </c>
      <c r="V7">
        <f>'保健所別（令和8年）'!$F$90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.25" x14ac:dyDescent="0.15">
      <c r="B8" s="527" t="s">
        <v>85</v>
      </c>
      <c r="C8" s="766">
        <f t="shared" si="2"/>
        <v>0</v>
      </c>
      <c r="D8" s="766">
        <f>[4]薬耐!D41</f>
        <v>0</v>
      </c>
      <c r="E8" s="766">
        <f>[4]薬耐!E41</f>
        <v>0</v>
      </c>
      <c r="F8" s="766">
        <f>[4]薬耐!F41</f>
        <v>0</v>
      </c>
      <c r="G8" s="766">
        <f>[4]薬耐!G41</f>
        <v>0</v>
      </c>
      <c r="H8" s="766">
        <f>[4]薬耐!H41</f>
        <v>0</v>
      </c>
      <c r="I8" s="766">
        <f>[4]薬耐!I41</f>
        <v>0</v>
      </c>
      <c r="J8" s="766">
        <f>[4]薬耐!J41</f>
        <v>0</v>
      </c>
      <c r="K8" s="766">
        <f>[4]薬耐!K41</f>
        <v>0</v>
      </c>
      <c r="L8" s="766">
        <f>[4]薬耐!L41</f>
        <v>0</v>
      </c>
      <c r="M8" s="766">
        <f>[4]薬耐!M41</f>
        <v>0</v>
      </c>
      <c r="N8" s="766">
        <f>[4]薬耐!N41</f>
        <v>0</v>
      </c>
      <c r="O8" s="766">
        <f>[4]薬耐!O41</f>
        <v>0</v>
      </c>
      <c r="P8" s="766">
        <f>[4]薬耐!P41</f>
        <v>0</v>
      </c>
      <c r="Q8" s="766">
        <f>[4]薬耐!Q41</f>
        <v>0</v>
      </c>
      <c r="R8" s="766">
        <f>[4]薬耐!R41</f>
        <v>0</v>
      </c>
      <c r="S8" s="766">
        <f>[4]薬耐!S41</f>
        <v>0</v>
      </c>
      <c r="V8">
        <f>'保健所別（令和8年）'!$G$90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.25" x14ac:dyDescent="0.15">
      <c r="B9" s="520" t="s">
        <v>86</v>
      </c>
      <c r="C9" s="766" t="s">
        <v>300</v>
      </c>
      <c r="D9" s="766" t="str">
        <f>[4]薬耐!D42</f>
        <v>-</v>
      </c>
      <c r="E9" s="766" t="str">
        <f>[4]薬耐!E42</f>
        <v>-</v>
      </c>
      <c r="F9" s="766" t="str">
        <f>[4]薬耐!F42</f>
        <v>-</v>
      </c>
      <c r="G9" s="766" t="str">
        <f>[4]薬耐!G42</f>
        <v>-</v>
      </c>
      <c r="H9" s="766" t="str">
        <f>[4]薬耐!H42</f>
        <v>-</v>
      </c>
      <c r="I9" s="766" t="str">
        <f>[4]薬耐!I42</f>
        <v>-</v>
      </c>
      <c r="J9" s="766" t="str">
        <f>[4]薬耐!J42</f>
        <v>-</v>
      </c>
      <c r="K9" s="766" t="str">
        <f>[4]薬耐!K42</f>
        <v>-</v>
      </c>
      <c r="L9" s="766" t="str">
        <f>[4]薬耐!L42</f>
        <v>-</v>
      </c>
      <c r="M9" s="766" t="str">
        <f>[4]薬耐!M42</f>
        <v>-</v>
      </c>
      <c r="N9" s="766" t="str">
        <f>[4]薬耐!N42</f>
        <v>-</v>
      </c>
      <c r="O9" s="766" t="str">
        <f>[4]薬耐!O42</f>
        <v>-</v>
      </c>
      <c r="P9" s="766" t="str">
        <f>[4]薬耐!P42</f>
        <v>-</v>
      </c>
      <c r="Q9" s="766" t="str">
        <f>[4]薬耐!Q42</f>
        <v>-</v>
      </c>
      <c r="R9" s="766" t="str">
        <f>[4]薬耐!R42</f>
        <v>-</v>
      </c>
      <c r="S9" s="766" t="str">
        <f>[4]薬耐!S42</f>
        <v>-</v>
      </c>
      <c r="V9">
        <f>'保健所別（令和8年）'!$H$90</f>
        <v>0</v>
      </c>
      <c r="W9" t="e">
        <f t="shared" si="3"/>
        <v>#VALUE!</v>
      </c>
      <c r="Z9" s="520" t="s">
        <v>86</v>
      </c>
      <c r="AA9" s="529">
        <f t="shared" si="0"/>
        <v>0</v>
      </c>
      <c r="AB9" s="451">
        <f>SUM(D9:F9)</f>
        <v>0</v>
      </c>
      <c r="AC9" s="451" t="str">
        <f t="shared" si="1"/>
        <v>-</v>
      </c>
      <c r="AD9" s="451" t="str">
        <f t="shared" si="1"/>
        <v>-</v>
      </c>
      <c r="AE9" s="451" t="str">
        <f t="shared" si="1"/>
        <v>-</v>
      </c>
      <c r="AF9" s="451" t="str">
        <f t="shared" si="1"/>
        <v>-</v>
      </c>
      <c r="AG9" s="522" t="str">
        <f t="shared" si="1"/>
        <v>-</v>
      </c>
      <c r="AH9" s="522" t="str">
        <f t="shared" si="1"/>
        <v>-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 t="str">
        <f t="shared" si="8"/>
        <v>-</v>
      </c>
    </row>
    <row r="10" spans="2:38" ht="14.25" x14ac:dyDescent="0.15">
      <c r="B10" s="527" t="s">
        <v>87</v>
      </c>
      <c r="C10" s="766" t="s">
        <v>300</v>
      </c>
      <c r="D10" s="766" t="str">
        <f>[4]薬耐!D43</f>
        <v>-</v>
      </c>
      <c r="E10" s="766" t="str">
        <f>[4]薬耐!E43</f>
        <v>-</v>
      </c>
      <c r="F10" s="766" t="str">
        <f>[4]薬耐!F43</f>
        <v>-</v>
      </c>
      <c r="G10" s="766" t="str">
        <f>[4]薬耐!G43</f>
        <v>-</v>
      </c>
      <c r="H10" s="766" t="str">
        <f>[4]薬耐!H43</f>
        <v>-</v>
      </c>
      <c r="I10" s="766" t="str">
        <f>[4]薬耐!I43</f>
        <v>-</v>
      </c>
      <c r="J10" s="766" t="str">
        <f>[4]薬耐!J43</f>
        <v>-</v>
      </c>
      <c r="K10" s="766" t="str">
        <f>[4]薬耐!K43</f>
        <v>-</v>
      </c>
      <c r="L10" s="766" t="str">
        <f>[4]薬耐!L43</f>
        <v>-</v>
      </c>
      <c r="M10" s="766" t="str">
        <f>[4]薬耐!M43</f>
        <v>-</v>
      </c>
      <c r="N10" s="766" t="str">
        <f>[4]薬耐!N43</f>
        <v>-</v>
      </c>
      <c r="O10" s="766" t="str">
        <f>[4]薬耐!O43</f>
        <v>-</v>
      </c>
      <c r="P10" s="766" t="str">
        <f>[4]薬耐!P43</f>
        <v>-</v>
      </c>
      <c r="Q10" s="766" t="str">
        <f>[4]薬耐!Q43</f>
        <v>-</v>
      </c>
      <c r="R10" s="766" t="str">
        <f>[4]薬耐!R43</f>
        <v>-</v>
      </c>
      <c r="S10" s="766" t="str">
        <f>[4]薬耐!S43</f>
        <v>-</v>
      </c>
      <c r="V10">
        <f>'保健所別（令和8年）'!$I$90</f>
        <v>0</v>
      </c>
      <c r="W10" t="e">
        <f t="shared" si="3"/>
        <v>#VALUE!</v>
      </c>
      <c r="Z10" s="527" t="s">
        <v>87</v>
      </c>
      <c r="AA10" s="530">
        <f t="shared" si="0"/>
        <v>0</v>
      </c>
      <c r="AB10" s="531">
        <f t="shared" si="4"/>
        <v>0</v>
      </c>
      <c r="AC10" s="531" t="str">
        <f t="shared" si="1"/>
        <v>-</v>
      </c>
      <c r="AD10" s="531" t="str">
        <f t="shared" si="1"/>
        <v>-</v>
      </c>
      <c r="AE10" s="531" t="str">
        <f t="shared" si="1"/>
        <v>-</v>
      </c>
      <c r="AF10" s="531" t="str">
        <f t="shared" si="1"/>
        <v>-</v>
      </c>
      <c r="AG10" s="531" t="str">
        <f t="shared" si="1"/>
        <v>-</v>
      </c>
      <c r="AH10" s="531" t="str">
        <f t="shared" si="1"/>
        <v>-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 t="str">
        <f t="shared" si="8"/>
        <v>-</v>
      </c>
    </row>
    <row r="11" spans="2:38" ht="14.25" x14ac:dyDescent="0.15">
      <c r="B11" s="520" t="s">
        <v>88</v>
      </c>
      <c r="C11" s="766" t="s">
        <v>300</v>
      </c>
      <c r="D11" s="766" t="str">
        <f>[4]薬耐!D44</f>
        <v>-</v>
      </c>
      <c r="E11" s="766" t="str">
        <f>[4]薬耐!E44</f>
        <v>-</v>
      </c>
      <c r="F11" s="766" t="str">
        <f>[4]薬耐!F44</f>
        <v>-</v>
      </c>
      <c r="G11" s="766" t="str">
        <f>[4]薬耐!G44</f>
        <v>-</v>
      </c>
      <c r="H11" s="766" t="str">
        <f>[4]薬耐!H44</f>
        <v>-</v>
      </c>
      <c r="I11" s="766" t="str">
        <f>[4]薬耐!I44</f>
        <v>-</v>
      </c>
      <c r="J11" s="766" t="str">
        <f>[4]薬耐!J44</f>
        <v>-</v>
      </c>
      <c r="K11" s="766" t="str">
        <f>[4]薬耐!K44</f>
        <v>-</v>
      </c>
      <c r="L11" s="766" t="str">
        <f>[4]薬耐!L44</f>
        <v>-</v>
      </c>
      <c r="M11" s="766" t="str">
        <f>[4]薬耐!M44</f>
        <v>-</v>
      </c>
      <c r="N11" s="766" t="str">
        <f>[4]薬耐!N44</f>
        <v>-</v>
      </c>
      <c r="O11" s="766" t="str">
        <f>[4]薬耐!O44</f>
        <v>-</v>
      </c>
      <c r="P11" s="766" t="str">
        <f>[4]薬耐!P44</f>
        <v>-</v>
      </c>
      <c r="Q11" s="766" t="str">
        <f>[4]薬耐!Q44</f>
        <v>-</v>
      </c>
      <c r="R11" s="766" t="str">
        <f>[4]薬耐!R44</f>
        <v>-</v>
      </c>
      <c r="S11" s="766" t="str">
        <f>[4]薬耐!S44</f>
        <v>-</v>
      </c>
      <c r="V11">
        <f>'保健所別（令和8年）'!$J$90</f>
        <v>0</v>
      </c>
      <c r="W11" t="e">
        <f t="shared" si="3"/>
        <v>#VALUE!</v>
      </c>
      <c r="Z11" s="520" t="s">
        <v>88</v>
      </c>
      <c r="AA11" s="521">
        <f t="shared" si="0"/>
        <v>0</v>
      </c>
      <c r="AB11" s="451">
        <f t="shared" si="4"/>
        <v>0</v>
      </c>
      <c r="AC11" s="451" t="str">
        <f t="shared" si="1"/>
        <v>-</v>
      </c>
      <c r="AD11" s="451" t="str">
        <f t="shared" si="1"/>
        <v>-</v>
      </c>
      <c r="AE11" s="451" t="str">
        <f t="shared" si="1"/>
        <v>-</v>
      </c>
      <c r="AF11" s="451" t="str">
        <f t="shared" si="1"/>
        <v>-</v>
      </c>
      <c r="AG11" s="451" t="str">
        <f t="shared" si="1"/>
        <v>-</v>
      </c>
      <c r="AH11" s="451" t="str">
        <f t="shared" si="1"/>
        <v>-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 t="str">
        <f t="shared" si="8"/>
        <v>-</v>
      </c>
    </row>
    <row r="12" spans="2:38" ht="14.25" x14ac:dyDescent="0.15">
      <c r="B12" s="527" t="s">
        <v>89</v>
      </c>
      <c r="C12" s="766" t="s">
        <v>300</v>
      </c>
      <c r="D12" s="766" t="str">
        <f>[4]薬耐!D45</f>
        <v>-</v>
      </c>
      <c r="E12" s="766" t="str">
        <f>[4]薬耐!E45</f>
        <v>-</v>
      </c>
      <c r="F12" s="766" t="str">
        <f>[4]薬耐!F45</f>
        <v>-</v>
      </c>
      <c r="G12" s="766" t="str">
        <f>[4]薬耐!G45</f>
        <v>-</v>
      </c>
      <c r="H12" s="766" t="str">
        <f>[4]薬耐!H45</f>
        <v>-</v>
      </c>
      <c r="I12" s="766" t="str">
        <f>[4]薬耐!I45</f>
        <v>-</v>
      </c>
      <c r="J12" s="766" t="str">
        <f>[4]薬耐!J45</f>
        <v>-</v>
      </c>
      <c r="K12" s="766" t="str">
        <f>[4]薬耐!K45</f>
        <v>-</v>
      </c>
      <c r="L12" s="766" t="str">
        <f>[4]薬耐!L45</f>
        <v>-</v>
      </c>
      <c r="M12" s="766" t="str">
        <f>[4]薬耐!M45</f>
        <v>-</v>
      </c>
      <c r="N12" s="766" t="str">
        <f>[4]薬耐!N45</f>
        <v>-</v>
      </c>
      <c r="O12" s="766" t="str">
        <f>[4]薬耐!O45</f>
        <v>-</v>
      </c>
      <c r="P12" s="766" t="str">
        <f>[4]薬耐!P45</f>
        <v>-</v>
      </c>
      <c r="Q12" s="766" t="str">
        <f>[4]薬耐!Q45</f>
        <v>-</v>
      </c>
      <c r="R12" s="766" t="str">
        <f>[4]薬耐!R45</f>
        <v>-</v>
      </c>
      <c r="S12" s="766" t="str">
        <f>[4]薬耐!S45</f>
        <v>-</v>
      </c>
      <c r="V12">
        <f>'保健所別（令和8年）'!$K$90</f>
        <v>0</v>
      </c>
      <c r="W12" t="e">
        <f t="shared" si="3"/>
        <v>#VALUE!</v>
      </c>
      <c r="Z12" s="527" t="s">
        <v>89</v>
      </c>
      <c r="AA12" s="528">
        <f t="shared" si="0"/>
        <v>0</v>
      </c>
      <c r="AB12" s="103">
        <f t="shared" si="4"/>
        <v>0</v>
      </c>
      <c r="AC12" s="103" t="str">
        <f t="shared" si="1"/>
        <v>-</v>
      </c>
      <c r="AD12" s="103" t="str">
        <f t="shared" si="1"/>
        <v>-</v>
      </c>
      <c r="AE12" s="103" t="str">
        <f t="shared" si="1"/>
        <v>-</v>
      </c>
      <c r="AF12" s="103" t="str">
        <f t="shared" si="1"/>
        <v>-</v>
      </c>
      <c r="AG12" s="103" t="str">
        <f t="shared" si="1"/>
        <v>-</v>
      </c>
      <c r="AH12" s="103" t="str">
        <f t="shared" si="1"/>
        <v>-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 t="str">
        <f t="shared" si="8"/>
        <v>-</v>
      </c>
    </row>
    <row r="13" spans="2:38" ht="14.25" x14ac:dyDescent="0.15">
      <c r="B13" s="520" t="s">
        <v>90</v>
      </c>
      <c r="C13" s="766" t="s">
        <v>300</v>
      </c>
      <c r="D13" s="766" t="str">
        <f>[4]薬耐!D46</f>
        <v>-</v>
      </c>
      <c r="E13" s="766" t="str">
        <f>[4]薬耐!E46</f>
        <v>-</v>
      </c>
      <c r="F13" s="766" t="str">
        <f>[4]薬耐!F46</f>
        <v>-</v>
      </c>
      <c r="G13" s="766" t="str">
        <f>[4]薬耐!G46</f>
        <v>-</v>
      </c>
      <c r="H13" s="766" t="str">
        <f>[4]薬耐!H46</f>
        <v>-</v>
      </c>
      <c r="I13" s="766" t="str">
        <f>[4]薬耐!I46</f>
        <v>-</v>
      </c>
      <c r="J13" s="766" t="str">
        <f>[4]薬耐!J46</f>
        <v>-</v>
      </c>
      <c r="K13" s="766" t="str">
        <f>[4]薬耐!K46</f>
        <v>-</v>
      </c>
      <c r="L13" s="766" t="str">
        <f>[4]薬耐!L46</f>
        <v>-</v>
      </c>
      <c r="M13" s="766" t="str">
        <f>[4]薬耐!M46</f>
        <v>-</v>
      </c>
      <c r="N13" s="766" t="str">
        <f>[4]薬耐!N46</f>
        <v>-</v>
      </c>
      <c r="O13" s="766" t="str">
        <f>[4]薬耐!O46</f>
        <v>-</v>
      </c>
      <c r="P13" s="766" t="str">
        <f>[4]薬耐!P46</f>
        <v>-</v>
      </c>
      <c r="Q13" s="766" t="str">
        <f>[4]薬耐!Q46</f>
        <v>-</v>
      </c>
      <c r="R13" s="766" t="str">
        <f>[4]薬耐!R46</f>
        <v>-</v>
      </c>
      <c r="S13" s="766" t="str">
        <f>[4]薬耐!S46</f>
        <v>-</v>
      </c>
      <c r="V13">
        <f>'保健所別（令和8年）'!$L$90</f>
        <v>0</v>
      </c>
      <c r="W13" t="e">
        <f t="shared" si="3"/>
        <v>#VALUE!</v>
      </c>
      <c r="Z13" s="520" t="s">
        <v>90</v>
      </c>
      <c r="AA13" s="521">
        <f t="shared" si="0"/>
        <v>0</v>
      </c>
      <c r="AB13" s="451">
        <f t="shared" si="4"/>
        <v>0</v>
      </c>
      <c r="AC13" s="451" t="str">
        <f t="shared" si="1"/>
        <v>-</v>
      </c>
      <c r="AD13" s="522" t="str">
        <f t="shared" si="1"/>
        <v>-</v>
      </c>
      <c r="AE13" s="522" t="str">
        <f t="shared" si="1"/>
        <v>-</v>
      </c>
      <c r="AF13" s="522" t="str">
        <f t="shared" si="1"/>
        <v>-</v>
      </c>
      <c r="AG13" s="451" t="str">
        <f t="shared" si="1"/>
        <v>-</v>
      </c>
      <c r="AH13" s="451" t="str">
        <f t="shared" si="1"/>
        <v>-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 t="str">
        <f t="shared" si="8"/>
        <v>-</v>
      </c>
    </row>
    <row r="14" spans="2:38" ht="14.25" x14ac:dyDescent="0.15">
      <c r="B14" s="527" t="s">
        <v>91</v>
      </c>
      <c r="C14" s="766" t="s">
        <v>300</v>
      </c>
      <c r="D14" s="766" t="str">
        <f>[4]薬耐!D47</f>
        <v>-</v>
      </c>
      <c r="E14" s="766" t="str">
        <f>[4]薬耐!E47</f>
        <v>-</v>
      </c>
      <c r="F14" s="766" t="str">
        <f>[4]薬耐!F47</f>
        <v>-</v>
      </c>
      <c r="G14" s="766" t="str">
        <f>[4]薬耐!G47</f>
        <v>-</v>
      </c>
      <c r="H14" s="766" t="str">
        <f>[4]薬耐!H47</f>
        <v>-</v>
      </c>
      <c r="I14" s="766" t="str">
        <f>[4]薬耐!I47</f>
        <v>-</v>
      </c>
      <c r="J14" s="766" t="str">
        <f>[4]薬耐!J47</f>
        <v>-</v>
      </c>
      <c r="K14" s="766" t="str">
        <f>[4]薬耐!K47</f>
        <v>-</v>
      </c>
      <c r="L14" s="766" t="str">
        <f>[4]薬耐!L47</f>
        <v>-</v>
      </c>
      <c r="M14" s="766" t="str">
        <f>[4]薬耐!M47</f>
        <v>-</v>
      </c>
      <c r="N14" s="766" t="str">
        <f>[4]薬耐!N47</f>
        <v>-</v>
      </c>
      <c r="O14" s="766" t="str">
        <f>[4]薬耐!O47</f>
        <v>-</v>
      </c>
      <c r="P14" s="766" t="str">
        <f>[4]薬耐!P47</f>
        <v>-</v>
      </c>
      <c r="Q14" s="766" t="str">
        <f>[4]薬耐!Q47</f>
        <v>-</v>
      </c>
      <c r="R14" s="766" t="str">
        <f>[4]薬耐!R47</f>
        <v>-</v>
      </c>
      <c r="S14" s="766" t="str">
        <f>[4]薬耐!S47</f>
        <v>-</v>
      </c>
      <c r="V14">
        <f>'保健所別（令和8年）'!$M$90</f>
        <v>0</v>
      </c>
      <c r="W14" t="e">
        <f t="shared" si="3"/>
        <v>#VALUE!</v>
      </c>
      <c r="Z14" s="527" t="s">
        <v>91</v>
      </c>
      <c r="AA14" s="528">
        <f t="shared" si="0"/>
        <v>0</v>
      </c>
      <c r="AB14" s="103">
        <f t="shared" si="4"/>
        <v>0</v>
      </c>
      <c r="AC14" s="103" t="str">
        <f t="shared" si="1"/>
        <v>-</v>
      </c>
      <c r="AD14" s="104" t="str">
        <f t="shared" si="1"/>
        <v>-</v>
      </c>
      <c r="AE14" s="104" t="str">
        <f t="shared" si="1"/>
        <v>-</v>
      </c>
      <c r="AF14" s="104" t="str">
        <f t="shared" si="1"/>
        <v>-</v>
      </c>
      <c r="AG14" s="103" t="str">
        <f t="shared" si="1"/>
        <v>-</v>
      </c>
      <c r="AH14" s="103" t="str">
        <f t="shared" si="1"/>
        <v>-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 t="str">
        <f t="shared" si="8"/>
        <v>-</v>
      </c>
    </row>
    <row r="15" spans="2:38" ht="14.25" x14ac:dyDescent="0.15">
      <c r="B15" s="520" t="s">
        <v>92</v>
      </c>
      <c r="C15" s="766" t="s">
        <v>300</v>
      </c>
      <c r="D15" s="766" t="str">
        <f>[4]薬耐!D48</f>
        <v>-</v>
      </c>
      <c r="E15" s="766" t="str">
        <f>[4]薬耐!E48</f>
        <v>-</v>
      </c>
      <c r="F15" s="766" t="str">
        <f>[4]薬耐!F48</f>
        <v>-</v>
      </c>
      <c r="G15" s="766" t="str">
        <f>[4]薬耐!G48</f>
        <v>-</v>
      </c>
      <c r="H15" s="766" t="str">
        <f>[4]薬耐!H48</f>
        <v>-</v>
      </c>
      <c r="I15" s="766" t="str">
        <f>[4]薬耐!I48</f>
        <v>-</v>
      </c>
      <c r="J15" s="766" t="str">
        <f>[4]薬耐!J48</f>
        <v>-</v>
      </c>
      <c r="K15" s="766" t="str">
        <f>[4]薬耐!K48</f>
        <v>-</v>
      </c>
      <c r="L15" s="766" t="str">
        <f>[4]薬耐!L48</f>
        <v>-</v>
      </c>
      <c r="M15" s="766" t="str">
        <f>[4]薬耐!M48</f>
        <v>-</v>
      </c>
      <c r="N15" s="766" t="str">
        <f>[4]薬耐!N48</f>
        <v>-</v>
      </c>
      <c r="O15" s="766" t="str">
        <f>[4]薬耐!O48</f>
        <v>-</v>
      </c>
      <c r="P15" s="766" t="str">
        <f>[4]薬耐!P48</f>
        <v>-</v>
      </c>
      <c r="Q15" s="766" t="str">
        <f>[4]薬耐!Q48</f>
        <v>-</v>
      </c>
      <c r="R15" s="766" t="str">
        <f>[4]薬耐!R48</f>
        <v>-</v>
      </c>
      <c r="S15" s="766" t="str">
        <f>[4]薬耐!S48</f>
        <v>-</v>
      </c>
      <c r="T15" s="103"/>
      <c r="V15">
        <f>'保健所別（令和8年）'!$N$90</f>
        <v>0</v>
      </c>
      <c r="W15" t="e">
        <f t="shared" si="3"/>
        <v>#VALUE!</v>
      </c>
      <c r="Z15" s="520" t="s">
        <v>92</v>
      </c>
      <c r="AA15" s="521">
        <f t="shared" si="0"/>
        <v>0</v>
      </c>
      <c r="AB15" s="451">
        <f t="shared" si="4"/>
        <v>0</v>
      </c>
      <c r="AC15" s="451" t="str">
        <f t="shared" si="1"/>
        <v>-</v>
      </c>
      <c r="AD15" s="451" t="str">
        <f t="shared" si="1"/>
        <v>-</v>
      </c>
      <c r="AE15" s="451" t="str">
        <f t="shared" si="1"/>
        <v>-</v>
      </c>
      <c r="AF15" s="451" t="str">
        <f t="shared" si="1"/>
        <v>-</v>
      </c>
      <c r="AG15" s="451" t="str">
        <f t="shared" si="1"/>
        <v>-</v>
      </c>
      <c r="AH15" s="451" t="str">
        <f t="shared" si="1"/>
        <v>-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 t="str">
        <f t="shared" si="8"/>
        <v>-</v>
      </c>
    </row>
    <row r="16" spans="2:38" ht="15" thickBot="1" x14ac:dyDescent="0.2">
      <c r="B16" s="527" t="s">
        <v>93</v>
      </c>
      <c r="C16" s="766" t="s">
        <v>300</v>
      </c>
      <c r="D16" s="766" t="str">
        <f>[4]薬耐!D49</f>
        <v>-</v>
      </c>
      <c r="E16" s="766" t="str">
        <f>[4]薬耐!E49</f>
        <v>-</v>
      </c>
      <c r="F16" s="766" t="str">
        <f>[4]薬耐!F49</f>
        <v>-</v>
      </c>
      <c r="G16" s="766" t="str">
        <f>[4]薬耐!G49</f>
        <v>-</v>
      </c>
      <c r="H16" s="766" t="str">
        <f>[4]薬耐!H49</f>
        <v>-</v>
      </c>
      <c r="I16" s="766" t="str">
        <f>[4]薬耐!I49</f>
        <v>-</v>
      </c>
      <c r="J16" s="766" t="str">
        <f>[4]薬耐!J49</f>
        <v>-</v>
      </c>
      <c r="K16" s="766" t="str">
        <f>[4]薬耐!K49</f>
        <v>-</v>
      </c>
      <c r="L16" s="766" t="str">
        <f>[4]薬耐!L49</f>
        <v>-</v>
      </c>
      <c r="M16" s="766" t="str">
        <f>[4]薬耐!M49</f>
        <v>-</v>
      </c>
      <c r="N16" s="766" t="str">
        <f>[4]薬耐!N49</f>
        <v>-</v>
      </c>
      <c r="O16" s="766" t="str">
        <f>[4]薬耐!O49</f>
        <v>-</v>
      </c>
      <c r="P16" s="766" t="str">
        <f>[4]薬耐!P49</f>
        <v>-</v>
      </c>
      <c r="Q16" s="766" t="str">
        <f>[4]薬耐!Q49</f>
        <v>-</v>
      </c>
      <c r="R16" s="766" t="str">
        <f>[4]薬耐!R49</f>
        <v>-</v>
      </c>
      <c r="S16" s="766" t="str">
        <f>[4]薬耐!S49</f>
        <v>-</v>
      </c>
      <c r="V16">
        <f>'保健所別（令和8年）'!$O$90</f>
        <v>0</v>
      </c>
      <c r="W16" t="e">
        <f t="shared" si="3"/>
        <v>#VALUE!</v>
      </c>
      <c r="Z16" s="527" t="s">
        <v>93</v>
      </c>
      <c r="AA16" s="528">
        <f t="shared" si="0"/>
        <v>0</v>
      </c>
      <c r="AB16" s="103">
        <f t="shared" si="4"/>
        <v>0</v>
      </c>
      <c r="AC16" s="103" t="str">
        <f t="shared" si="1"/>
        <v>-</v>
      </c>
      <c r="AD16" s="103" t="str">
        <f t="shared" si="1"/>
        <v>-</v>
      </c>
      <c r="AE16" s="103" t="str">
        <f t="shared" si="1"/>
        <v>-</v>
      </c>
      <c r="AF16" s="103" t="str">
        <f t="shared" si="1"/>
        <v>-</v>
      </c>
      <c r="AG16" s="103" t="str">
        <f t="shared" si="1"/>
        <v>-</v>
      </c>
      <c r="AH16" s="103" t="str">
        <f t="shared" si="1"/>
        <v>-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 t="str">
        <f t="shared" si="8"/>
        <v>-</v>
      </c>
    </row>
    <row r="17" spans="2:38" ht="15" thickBot="1" x14ac:dyDescent="0.2">
      <c r="B17" s="94" t="s">
        <v>39</v>
      </c>
      <c r="C17" s="736">
        <f t="shared" ref="C17:S17" si="9">SUM(C5:C16)</f>
        <v>0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0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0</v>
      </c>
      <c r="S17" s="738">
        <f t="shared" si="9"/>
        <v>0</v>
      </c>
      <c r="W17">
        <f>C17-V17</f>
        <v>0</v>
      </c>
      <c r="Z17" s="94" t="s">
        <v>39</v>
      </c>
      <c r="AA17" s="534">
        <f t="shared" ref="AA17:AL17" si="10">SUM(AA5:AA16)</f>
        <v>0</v>
      </c>
      <c r="AB17" s="535">
        <f t="shared" si="10"/>
        <v>0</v>
      </c>
      <c r="AC17" s="535">
        <f t="shared" si="10"/>
        <v>0</v>
      </c>
      <c r="AD17" s="535">
        <f t="shared" si="10"/>
        <v>0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0</v>
      </c>
      <c r="AL17" s="648">
        <f t="shared" si="10"/>
        <v>0</v>
      </c>
    </row>
    <row r="18" spans="2:38" ht="14.25" thickBot="1" x14ac:dyDescent="0.2">
      <c r="B18" s="537" t="s">
        <v>66</v>
      </c>
      <c r="C18" s="581">
        <f>IF(C17=0,0,C17/$C$17)</f>
        <v>0</v>
      </c>
      <c r="D18" s="960">
        <f t="shared" ref="D18:S18" si="11">IF(D17=0,0,D17/$C$17)</f>
        <v>0</v>
      </c>
      <c r="E18" s="582">
        <f t="shared" si="11"/>
        <v>0</v>
      </c>
      <c r="F18" s="582">
        <f t="shared" si="11"/>
        <v>0</v>
      </c>
      <c r="G18" s="582">
        <f t="shared" si="11"/>
        <v>0</v>
      </c>
      <c r="H18" s="582">
        <f t="shared" si="11"/>
        <v>0</v>
      </c>
      <c r="I18" s="582">
        <f t="shared" si="11"/>
        <v>0</v>
      </c>
      <c r="J18" s="582">
        <f t="shared" si="11"/>
        <v>0</v>
      </c>
      <c r="K18" s="582">
        <f t="shared" si="11"/>
        <v>0</v>
      </c>
      <c r="L18" s="582">
        <f t="shared" si="11"/>
        <v>0</v>
      </c>
      <c r="M18" s="582">
        <f t="shared" si="11"/>
        <v>0</v>
      </c>
      <c r="N18" s="582">
        <f t="shared" si="11"/>
        <v>0</v>
      </c>
      <c r="O18" s="582">
        <f t="shared" si="11"/>
        <v>0</v>
      </c>
      <c r="P18" s="582">
        <f t="shared" si="11"/>
        <v>0</v>
      </c>
      <c r="Q18" s="582">
        <f t="shared" si="11"/>
        <v>0</v>
      </c>
      <c r="R18" s="582">
        <f t="shared" si="11"/>
        <v>0</v>
      </c>
      <c r="S18" s="583">
        <f t="shared" si="11"/>
        <v>0</v>
      </c>
      <c r="Z18" s="537" t="s">
        <v>66</v>
      </c>
      <c r="AA18" s="581">
        <f>IF(AA17=0,0,AA17/$AA$17)</f>
        <v>0</v>
      </c>
      <c r="AB18" s="960">
        <f t="shared" ref="AB18:AL18" si="12">IF(AB17=0,0,AB17/$AA$17)</f>
        <v>0</v>
      </c>
      <c r="AC18" s="582">
        <f t="shared" si="12"/>
        <v>0</v>
      </c>
      <c r="AD18" s="582">
        <f t="shared" si="12"/>
        <v>0</v>
      </c>
      <c r="AE18" s="582">
        <f t="shared" si="12"/>
        <v>0</v>
      </c>
      <c r="AF18" s="582">
        <f t="shared" si="12"/>
        <v>0</v>
      </c>
      <c r="AG18" s="582">
        <f t="shared" si="12"/>
        <v>0</v>
      </c>
      <c r="AH18" s="582">
        <f t="shared" si="12"/>
        <v>0</v>
      </c>
      <c r="AI18" s="582">
        <f t="shared" si="12"/>
        <v>0</v>
      </c>
      <c r="AJ18" s="582">
        <f t="shared" si="12"/>
        <v>0</v>
      </c>
      <c r="AK18" s="582">
        <f t="shared" si="12"/>
        <v>0</v>
      </c>
      <c r="AL18" s="583">
        <f t="shared" si="12"/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241</v>
      </c>
    </row>
    <row r="21" spans="2:38" ht="37.5" customHeight="1" thickBot="1" x14ac:dyDescent="0.2">
      <c r="B21" s="511" t="s">
        <v>204</v>
      </c>
      <c r="C21" s="734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4">
        <f>[4]薬耐!C90</f>
        <v>0</v>
      </c>
      <c r="D22" s="764">
        <f>[4]薬耐!D90</f>
        <v>0</v>
      </c>
      <c r="E22" s="764">
        <f>[4]薬耐!E90</f>
        <v>0</v>
      </c>
      <c r="F22" s="764">
        <f>[4]薬耐!F90</f>
        <v>0</v>
      </c>
      <c r="G22" s="764">
        <f>[4]薬耐!G90</f>
        <v>0</v>
      </c>
      <c r="H22" s="764">
        <f>[4]薬耐!H90</f>
        <v>0</v>
      </c>
      <c r="I22" s="764">
        <f>[4]薬耐!I90</f>
        <v>0</v>
      </c>
      <c r="J22" s="764">
        <f>[4]薬耐!J90</f>
        <v>0</v>
      </c>
      <c r="K22" s="764">
        <f>[4]薬耐!K90</f>
        <v>0</v>
      </c>
      <c r="L22" s="764">
        <f>[4]薬耐!L90</f>
        <v>0</v>
      </c>
      <c r="M22" s="764">
        <f>[4]薬耐!M90</f>
        <v>0</v>
      </c>
      <c r="N22" s="764">
        <f>[4]薬耐!N90</f>
        <v>0</v>
      </c>
      <c r="O22" s="764">
        <f>[4]薬耐!O90</f>
        <v>0</v>
      </c>
      <c r="P22" s="764">
        <f>[4]薬耐!P90</f>
        <v>0</v>
      </c>
      <c r="Q22" s="764">
        <f>[4]薬耐!Q90</f>
        <v>0</v>
      </c>
      <c r="R22" s="764">
        <f>[4]薬耐!R90</f>
        <v>0</v>
      </c>
      <c r="S22" s="764">
        <f>[4]薬耐!S90</f>
        <v>0</v>
      </c>
    </row>
    <row r="23" spans="2:38" ht="14.25" x14ac:dyDescent="0.15">
      <c r="B23" s="520" t="s">
        <v>83</v>
      </c>
      <c r="C23" s="764">
        <f>[4]薬耐!C91</f>
        <v>0</v>
      </c>
      <c r="D23" s="764">
        <f>[4]薬耐!D91</f>
        <v>0</v>
      </c>
      <c r="E23" s="764">
        <f>[4]薬耐!E91</f>
        <v>0</v>
      </c>
      <c r="F23" s="764">
        <f>[4]薬耐!F91</f>
        <v>0</v>
      </c>
      <c r="G23" s="764">
        <f>[4]薬耐!G91</f>
        <v>0</v>
      </c>
      <c r="H23" s="764">
        <f>[4]薬耐!H91</f>
        <v>0</v>
      </c>
      <c r="I23" s="764">
        <f>[4]薬耐!I91</f>
        <v>0</v>
      </c>
      <c r="J23" s="764">
        <f>[4]薬耐!J91</f>
        <v>0</v>
      </c>
      <c r="K23" s="764">
        <f>[4]薬耐!K91</f>
        <v>0</v>
      </c>
      <c r="L23" s="764">
        <f>[4]薬耐!L91</f>
        <v>0</v>
      </c>
      <c r="M23" s="764">
        <f>[4]薬耐!M91</f>
        <v>0</v>
      </c>
      <c r="N23" s="764">
        <f>[4]薬耐!N91</f>
        <v>0</v>
      </c>
      <c r="O23" s="764">
        <f>[4]薬耐!O91</f>
        <v>0</v>
      </c>
      <c r="P23" s="764">
        <f>[4]薬耐!P91</f>
        <v>0</v>
      </c>
      <c r="Q23" s="764">
        <f>[4]薬耐!Q91</f>
        <v>0</v>
      </c>
      <c r="R23" s="764">
        <f>[4]薬耐!R91</f>
        <v>0</v>
      </c>
      <c r="S23" s="764">
        <f>[4]薬耐!S91</f>
        <v>0</v>
      </c>
    </row>
    <row r="24" spans="2:38" ht="14.25" x14ac:dyDescent="0.15">
      <c r="B24" s="523" t="s">
        <v>84</v>
      </c>
      <c r="C24" s="764">
        <f>[4]薬耐!C92</f>
        <v>0</v>
      </c>
      <c r="D24" s="764">
        <f>[4]薬耐!D92</f>
        <v>0</v>
      </c>
      <c r="E24" s="764">
        <f>[4]薬耐!E92</f>
        <v>0</v>
      </c>
      <c r="F24" s="764">
        <f>[4]薬耐!F92</f>
        <v>0</v>
      </c>
      <c r="G24" s="764">
        <f>[4]薬耐!G92</f>
        <v>0</v>
      </c>
      <c r="H24" s="764">
        <f>[4]薬耐!H92</f>
        <v>0</v>
      </c>
      <c r="I24" s="764">
        <f>[4]薬耐!I92</f>
        <v>0</v>
      </c>
      <c r="J24" s="764">
        <f>[4]薬耐!J92</f>
        <v>0</v>
      </c>
      <c r="K24" s="764">
        <f>[4]薬耐!K92</f>
        <v>0</v>
      </c>
      <c r="L24" s="764">
        <f>[4]薬耐!L92</f>
        <v>0</v>
      </c>
      <c r="M24" s="764">
        <f>[4]薬耐!M92</f>
        <v>0</v>
      </c>
      <c r="N24" s="764">
        <f>[4]薬耐!N92</f>
        <v>0</v>
      </c>
      <c r="O24" s="764">
        <f>[4]薬耐!O92</f>
        <v>0</v>
      </c>
      <c r="P24" s="764">
        <f>[4]薬耐!P92</f>
        <v>0</v>
      </c>
      <c r="Q24" s="764">
        <f>[4]薬耐!Q92</f>
        <v>0</v>
      </c>
      <c r="R24" s="764">
        <f>[4]薬耐!R92</f>
        <v>0</v>
      </c>
      <c r="S24" s="764">
        <f>[4]薬耐!S92</f>
        <v>0</v>
      </c>
    </row>
    <row r="25" spans="2:38" ht="14.25" x14ac:dyDescent="0.15">
      <c r="B25" s="527" t="s">
        <v>85</v>
      </c>
      <c r="C25" s="764">
        <f>[4]薬耐!C93</f>
        <v>0</v>
      </c>
      <c r="D25" s="764">
        <f>[4]薬耐!D93</f>
        <v>0</v>
      </c>
      <c r="E25" s="764">
        <f>[4]薬耐!E93</f>
        <v>0</v>
      </c>
      <c r="F25" s="764">
        <f>[4]薬耐!F93</f>
        <v>0</v>
      </c>
      <c r="G25" s="764">
        <f>[4]薬耐!G93</f>
        <v>0</v>
      </c>
      <c r="H25" s="764">
        <f>[4]薬耐!H93</f>
        <v>0</v>
      </c>
      <c r="I25" s="764">
        <f>[4]薬耐!I93</f>
        <v>0</v>
      </c>
      <c r="J25" s="764">
        <f>[4]薬耐!J93</f>
        <v>0</v>
      </c>
      <c r="K25" s="764">
        <f>[4]薬耐!K93</f>
        <v>0</v>
      </c>
      <c r="L25" s="764">
        <f>[4]薬耐!L93</f>
        <v>0</v>
      </c>
      <c r="M25" s="764">
        <f>[4]薬耐!M93</f>
        <v>0</v>
      </c>
      <c r="N25" s="764">
        <f>[4]薬耐!N93</f>
        <v>0</v>
      </c>
      <c r="O25" s="764">
        <f>[4]薬耐!O93</f>
        <v>0</v>
      </c>
      <c r="P25" s="764">
        <f>[4]薬耐!P93</f>
        <v>0</v>
      </c>
      <c r="Q25" s="764">
        <f>[4]薬耐!Q93</f>
        <v>0</v>
      </c>
      <c r="R25" s="764">
        <f>[4]薬耐!R93</f>
        <v>0</v>
      </c>
      <c r="S25" s="764">
        <f>[4]薬耐!S93</f>
        <v>0</v>
      </c>
    </row>
    <row r="26" spans="2:38" ht="14.25" x14ac:dyDescent="0.15">
      <c r="B26" s="520" t="s">
        <v>86</v>
      </c>
      <c r="C26" s="764" t="str">
        <f>[4]薬耐!C94</f>
        <v>-</v>
      </c>
      <c r="D26" s="764" t="str">
        <f>[4]薬耐!D94</f>
        <v>-</v>
      </c>
      <c r="E26" s="764" t="str">
        <f>[4]薬耐!E94</f>
        <v>-</v>
      </c>
      <c r="F26" s="764" t="str">
        <f>[4]薬耐!F94</f>
        <v>-</v>
      </c>
      <c r="G26" s="764" t="str">
        <f>[4]薬耐!G94</f>
        <v>-</v>
      </c>
      <c r="H26" s="764" t="str">
        <f>[4]薬耐!H94</f>
        <v>-</v>
      </c>
      <c r="I26" s="764" t="str">
        <f>[4]薬耐!I94</f>
        <v>-</v>
      </c>
      <c r="J26" s="764" t="str">
        <f>[4]薬耐!J94</f>
        <v>-</v>
      </c>
      <c r="K26" s="764" t="str">
        <f>[4]薬耐!K94</f>
        <v>-</v>
      </c>
      <c r="L26" s="764" t="str">
        <f>[4]薬耐!L94</f>
        <v>-</v>
      </c>
      <c r="M26" s="764" t="str">
        <f>[4]薬耐!M94</f>
        <v>-</v>
      </c>
      <c r="N26" s="764" t="str">
        <f>[4]薬耐!N94</f>
        <v>-</v>
      </c>
      <c r="O26" s="764" t="str">
        <f>[4]薬耐!O94</f>
        <v>-</v>
      </c>
      <c r="P26" s="764" t="str">
        <f>[4]薬耐!P94</f>
        <v>-</v>
      </c>
      <c r="Q26" s="764" t="str">
        <f>[4]薬耐!Q94</f>
        <v>-</v>
      </c>
      <c r="R26" s="764" t="str">
        <f>[4]薬耐!R94</f>
        <v>-</v>
      </c>
      <c r="S26" s="764" t="str">
        <f>[4]薬耐!S94</f>
        <v>-</v>
      </c>
    </row>
    <row r="27" spans="2:38" ht="14.25" x14ac:dyDescent="0.15">
      <c r="B27" s="527" t="s">
        <v>87</v>
      </c>
      <c r="C27" s="764" t="str">
        <f>[4]薬耐!C95</f>
        <v>-</v>
      </c>
      <c r="D27" s="764" t="str">
        <f>[4]薬耐!D95</f>
        <v>-</v>
      </c>
      <c r="E27" s="764" t="str">
        <f>[4]薬耐!E95</f>
        <v>-</v>
      </c>
      <c r="F27" s="764" t="str">
        <f>[4]薬耐!F95</f>
        <v>-</v>
      </c>
      <c r="G27" s="764" t="str">
        <f>[4]薬耐!G95</f>
        <v>-</v>
      </c>
      <c r="H27" s="764" t="str">
        <f>[4]薬耐!H95</f>
        <v>-</v>
      </c>
      <c r="I27" s="764" t="str">
        <f>[4]薬耐!I95</f>
        <v>-</v>
      </c>
      <c r="J27" s="764" t="str">
        <f>[4]薬耐!J95</f>
        <v>-</v>
      </c>
      <c r="K27" s="764" t="str">
        <f>[4]薬耐!K95</f>
        <v>-</v>
      </c>
      <c r="L27" s="764" t="str">
        <f>[4]薬耐!L95</f>
        <v>-</v>
      </c>
      <c r="M27" s="764" t="str">
        <f>[4]薬耐!M95</f>
        <v>-</v>
      </c>
      <c r="N27" s="764" t="str">
        <f>[4]薬耐!N95</f>
        <v>-</v>
      </c>
      <c r="O27" s="764" t="str">
        <f>[4]薬耐!O95</f>
        <v>-</v>
      </c>
      <c r="P27" s="764" t="str">
        <f>[4]薬耐!P95</f>
        <v>-</v>
      </c>
      <c r="Q27" s="764" t="str">
        <f>[4]薬耐!Q95</f>
        <v>-</v>
      </c>
      <c r="R27" s="764" t="str">
        <f>[4]薬耐!R95</f>
        <v>-</v>
      </c>
      <c r="S27" s="764" t="str">
        <f>[4]薬耐!S95</f>
        <v>-</v>
      </c>
    </row>
    <row r="28" spans="2:38" ht="14.25" x14ac:dyDescent="0.15">
      <c r="B28" s="520" t="s">
        <v>88</v>
      </c>
      <c r="C28" s="764" t="str">
        <f>[4]薬耐!C96</f>
        <v>-</v>
      </c>
      <c r="D28" s="764" t="str">
        <f>[4]薬耐!D96</f>
        <v>-</v>
      </c>
      <c r="E28" s="764" t="str">
        <f>[4]薬耐!E96</f>
        <v>-</v>
      </c>
      <c r="F28" s="764" t="str">
        <f>[4]薬耐!F96</f>
        <v>-</v>
      </c>
      <c r="G28" s="764" t="str">
        <f>[4]薬耐!G96</f>
        <v>-</v>
      </c>
      <c r="H28" s="764" t="str">
        <f>[4]薬耐!H96</f>
        <v>-</v>
      </c>
      <c r="I28" s="764" t="str">
        <f>[4]薬耐!I96</f>
        <v>-</v>
      </c>
      <c r="J28" s="764" t="str">
        <f>[4]薬耐!J96</f>
        <v>-</v>
      </c>
      <c r="K28" s="764" t="str">
        <f>[4]薬耐!K96</f>
        <v>-</v>
      </c>
      <c r="L28" s="764" t="str">
        <f>[4]薬耐!L96</f>
        <v>-</v>
      </c>
      <c r="M28" s="764" t="str">
        <f>[4]薬耐!M96</f>
        <v>-</v>
      </c>
      <c r="N28" s="764" t="str">
        <f>[4]薬耐!N96</f>
        <v>-</v>
      </c>
      <c r="O28" s="764" t="str">
        <f>[4]薬耐!O96</f>
        <v>-</v>
      </c>
      <c r="P28" s="764" t="str">
        <f>[4]薬耐!P96</f>
        <v>-</v>
      </c>
      <c r="Q28" s="764" t="str">
        <f>[4]薬耐!Q96</f>
        <v>-</v>
      </c>
      <c r="R28" s="764" t="str">
        <f>[4]薬耐!R96</f>
        <v>-</v>
      </c>
      <c r="S28" s="764" t="str">
        <f>[4]薬耐!S96</f>
        <v>-</v>
      </c>
    </row>
    <row r="29" spans="2:38" ht="14.25" x14ac:dyDescent="0.15">
      <c r="B29" s="527" t="s">
        <v>89</v>
      </c>
      <c r="C29" s="764" t="str">
        <f>[4]薬耐!C97</f>
        <v>-</v>
      </c>
      <c r="D29" s="764" t="str">
        <f>[4]薬耐!D97</f>
        <v>-</v>
      </c>
      <c r="E29" s="764" t="str">
        <f>[4]薬耐!E97</f>
        <v>-</v>
      </c>
      <c r="F29" s="764" t="str">
        <f>[4]薬耐!F97</f>
        <v>-</v>
      </c>
      <c r="G29" s="764" t="str">
        <f>[4]薬耐!G97</f>
        <v>-</v>
      </c>
      <c r="H29" s="764" t="str">
        <f>[4]薬耐!H97</f>
        <v>-</v>
      </c>
      <c r="I29" s="764" t="str">
        <f>[4]薬耐!I97</f>
        <v>-</v>
      </c>
      <c r="J29" s="764" t="str">
        <f>[4]薬耐!J97</f>
        <v>-</v>
      </c>
      <c r="K29" s="764" t="str">
        <f>[4]薬耐!K97</f>
        <v>-</v>
      </c>
      <c r="L29" s="764" t="str">
        <f>[4]薬耐!L97</f>
        <v>-</v>
      </c>
      <c r="M29" s="764" t="str">
        <f>[4]薬耐!M97</f>
        <v>-</v>
      </c>
      <c r="N29" s="764" t="str">
        <f>[4]薬耐!N97</f>
        <v>-</v>
      </c>
      <c r="O29" s="764" t="str">
        <f>[4]薬耐!O97</f>
        <v>-</v>
      </c>
      <c r="P29" s="764" t="str">
        <f>[4]薬耐!P97</f>
        <v>-</v>
      </c>
      <c r="Q29" s="764" t="str">
        <f>[4]薬耐!Q97</f>
        <v>-</v>
      </c>
      <c r="R29" s="764" t="str">
        <f>[4]薬耐!R97</f>
        <v>-</v>
      </c>
      <c r="S29" s="764" t="str">
        <f>[4]薬耐!S97</f>
        <v>-</v>
      </c>
    </row>
    <row r="30" spans="2:38" ht="14.25" x14ac:dyDescent="0.15">
      <c r="B30" s="520" t="s">
        <v>90</v>
      </c>
      <c r="C30" s="764" t="str">
        <f>[4]薬耐!C98</f>
        <v>-</v>
      </c>
      <c r="D30" s="764" t="str">
        <f>[4]薬耐!D98</f>
        <v>-</v>
      </c>
      <c r="E30" s="764" t="str">
        <f>[4]薬耐!E98</f>
        <v>-</v>
      </c>
      <c r="F30" s="764" t="str">
        <f>[4]薬耐!F98</f>
        <v>-</v>
      </c>
      <c r="G30" s="764" t="str">
        <f>[4]薬耐!G98</f>
        <v>-</v>
      </c>
      <c r="H30" s="764" t="str">
        <f>[4]薬耐!H98</f>
        <v>-</v>
      </c>
      <c r="I30" s="764" t="str">
        <f>[4]薬耐!I98</f>
        <v>-</v>
      </c>
      <c r="J30" s="764" t="str">
        <f>[4]薬耐!J98</f>
        <v>-</v>
      </c>
      <c r="K30" s="764" t="str">
        <f>[4]薬耐!K98</f>
        <v>-</v>
      </c>
      <c r="L30" s="764" t="str">
        <f>[4]薬耐!L98</f>
        <v>-</v>
      </c>
      <c r="M30" s="764" t="str">
        <f>[4]薬耐!M98</f>
        <v>-</v>
      </c>
      <c r="N30" s="764" t="str">
        <f>[4]薬耐!N98</f>
        <v>-</v>
      </c>
      <c r="O30" s="764" t="str">
        <f>[4]薬耐!O98</f>
        <v>-</v>
      </c>
      <c r="P30" s="764" t="str">
        <f>[4]薬耐!P98</f>
        <v>-</v>
      </c>
      <c r="Q30" s="764" t="str">
        <f>[4]薬耐!Q98</f>
        <v>-</v>
      </c>
      <c r="R30" s="764" t="str">
        <f>[4]薬耐!R98</f>
        <v>-</v>
      </c>
      <c r="S30" s="764" t="str">
        <f>[4]薬耐!S98</f>
        <v>-</v>
      </c>
    </row>
    <row r="31" spans="2:38" ht="14.25" x14ac:dyDescent="0.15">
      <c r="B31" s="527" t="s">
        <v>91</v>
      </c>
      <c r="C31" s="764" t="str">
        <f>[4]薬耐!C99</f>
        <v>-</v>
      </c>
      <c r="D31" s="764" t="str">
        <f>[4]薬耐!D99</f>
        <v>-</v>
      </c>
      <c r="E31" s="764" t="str">
        <f>[4]薬耐!E99</f>
        <v>-</v>
      </c>
      <c r="F31" s="764" t="str">
        <f>[4]薬耐!F99</f>
        <v>-</v>
      </c>
      <c r="G31" s="764" t="str">
        <f>[4]薬耐!G99</f>
        <v>-</v>
      </c>
      <c r="H31" s="764" t="str">
        <f>[4]薬耐!H99</f>
        <v>-</v>
      </c>
      <c r="I31" s="764" t="str">
        <f>[4]薬耐!I99</f>
        <v>-</v>
      </c>
      <c r="J31" s="764" t="str">
        <f>[4]薬耐!J99</f>
        <v>-</v>
      </c>
      <c r="K31" s="764" t="str">
        <f>[4]薬耐!K99</f>
        <v>-</v>
      </c>
      <c r="L31" s="764" t="str">
        <f>[4]薬耐!L99</f>
        <v>-</v>
      </c>
      <c r="M31" s="764" t="str">
        <f>[4]薬耐!M99</f>
        <v>-</v>
      </c>
      <c r="N31" s="764" t="str">
        <f>[4]薬耐!N99</f>
        <v>-</v>
      </c>
      <c r="O31" s="764" t="str">
        <f>[4]薬耐!O99</f>
        <v>-</v>
      </c>
      <c r="P31" s="764" t="str">
        <f>[4]薬耐!P99</f>
        <v>-</v>
      </c>
      <c r="Q31" s="764" t="str">
        <f>[4]薬耐!Q99</f>
        <v>-</v>
      </c>
      <c r="R31" s="764" t="str">
        <f>[4]薬耐!R99</f>
        <v>-</v>
      </c>
      <c r="S31" s="764" t="str">
        <f>[4]薬耐!S99</f>
        <v>-</v>
      </c>
    </row>
    <row r="32" spans="2:38" ht="14.25" x14ac:dyDescent="0.15">
      <c r="B32" s="520" t="s">
        <v>92</v>
      </c>
      <c r="C32" s="764" t="str">
        <f>[4]薬耐!C100</f>
        <v>-</v>
      </c>
      <c r="D32" s="764" t="str">
        <f>[4]薬耐!D100</f>
        <v>-</v>
      </c>
      <c r="E32" s="764" t="str">
        <f>[4]薬耐!E100</f>
        <v>-</v>
      </c>
      <c r="F32" s="764" t="str">
        <f>[4]薬耐!F100</f>
        <v>-</v>
      </c>
      <c r="G32" s="764" t="str">
        <f>[4]薬耐!G100</f>
        <v>-</v>
      </c>
      <c r="H32" s="764" t="str">
        <f>[4]薬耐!H100</f>
        <v>-</v>
      </c>
      <c r="I32" s="764" t="str">
        <f>[4]薬耐!I100</f>
        <v>-</v>
      </c>
      <c r="J32" s="764" t="str">
        <f>[4]薬耐!J100</f>
        <v>-</v>
      </c>
      <c r="K32" s="764" t="str">
        <f>[4]薬耐!K100</f>
        <v>-</v>
      </c>
      <c r="L32" s="764" t="str">
        <f>[4]薬耐!L100</f>
        <v>-</v>
      </c>
      <c r="M32" s="764" t="str">
        <f>[4]薬耐!M100</f>
        <v>-</v>
      </c>
      <c r="N32" s="764" t="str">
        <f>[4]薬耐!N100</f>
        <v>-</v>
      </c>
      <c r="O32" s="764" t="str">
        <f>[4]薬耐!O100</f>
        <v>-</v>
      </c>
      <c r="P32" s="764" t="str">
        <f>[4]薬耐!P100</f>
        <v>-</v>
      </c>
      <c r="Q32" s="764" t="str">
        <f>[4]薬耐!Q100</f>
        <v>-</v>
      </c>
      <c r="R32" s="764" t="str">
        <f>[4]薬耐!R100</f>
        <v>-</v>
      </c>
      <c r="S32" s="764" t="str">
        <f>[4]薬耐!S100</f>
        <v>-</v>
      </c>
    </row>
    <row r="33" spans="2:23" ht="15" thickBot="1" x14ac:dyDescent="0.2">
      <c r="B33" s="527" t="s">
        <v>93</v>
      </c>
      <c r="C33" s="764" t="str">
        <f>[4]薬耐!C101</f>
        <v>-</v>
      </c>
      <c r="D33" s="764" t="str">
        <f>[4]薬耐!D101</f>
        <v>-</v>
      </c>
      <c r="E33" s="764" t="str">
        <f>[4]薬耐!E101</f>
        <v>-</v>
      </c>
      <c r="F33" s="764" t="str">
        <f>[4]薬耐!F101</f>
        <v>-</v>
      </c>
      <c r="G33" s="764" t="str">
        <f>[4]薬耐!G101</f>
        <v>-</v>
      </c>
      <c r="H33" s="764" t="str">
        <f>[4]薬耐!H101</f>
        <v>-</v>
      </c>
      <c r="I33" s="764" t="str">
        <f>[4]薬耐!I101</f>
        <v>-</v>
      </c>
      <c r="J33" s="764" t="str">
        <f>[4]薬耐!J101</f>
        <v>-</v>
      </c>
      <c r="K33" s="764" t="str">
        <f>[4]薬耐!K101</f>
        <v>-</v>
      </c>
      <c r="L33" s="764" t="str">
        <f>[4]薬耐!L101</f>
        <v>-</v>
      </c>
      <c r="M33" s="764" t="str">
        <f>[4]薬耐!M101</f>
        <v>-</v>
      </c>
      <c r="N33" s="764" t="str">
        <f>[4]薬耐!N101</f>
        <v>-</v>
      </c>
      <c r="O33" s="764" t="str">
        <f>[4]薬耐!O101</f>
        <v>-</v>
      </c>
      <c r="P33" s="764" t="str">
        <f>[4]薬耐!P101</f>
        <v>-</v>
      </c>
      <c r="Q33" s="764" t="str">
        <f>[4]薬耐!Q101</f>
        <v>-</v>
      </c>
      <c r="R33" s="764" t="str">
        <f>[4]薬耐!R101</f>
        <v>-</v>
      </c>
      <c r="S33" s="764" t="str">
        <f>[4]薬耐!S101</f>
        <v>-</v>
      </c>
    </row>
    <row r="34" spans="2:23" ht="15" thickBot="1" x14ac:dyDescent="0.2">
      <c r="B34" s="94" t="s">
        <v>39</v>
      </c>
      <c r="C34" s="972">
        <f>SUM(C22:C33)</f>
        <v>0</v>
      </c>
      <c r="D34" s="973">
        <f t="shared" ref="D34:S34" si="13">SUM(D22:D33)</f>
        <v>0</v>
      </c>
      <c r="E34" s="973">
        <f t="shared" si="13"/>
        <v>0</v>
      </c>
      <c r="F34" s="973">
        <f t="shared" si="13"/>
        <v>0</v>
      </c>
      <c r="G34" s="973">
        <f t="shared" si="13"/>
        <v>0</v>
      </c>
      <c r="H34" s="973">
        <f t="shared" si="13"/>
        <v>0</v>
      </c>
      <c r="I34" s="973">
        <f t="shared" si="13"/>
        <v>0</v>
      </c>
      <c r="J34" s="973">
        <f t="shared" si="13"/>
        <v>0</v>
      </c>
      <c r="K34" s="973">
        <f t="shared" si="13"/>
        <v>0</v>
      </c>
      <c r="L34" s="973">
        <f t="shared" si="13"/>
        <v>0</v>
      </c>
      <c r="M34" s="973">
        <f t="shared" si="13"/>
        <v>0</v>
      </c>
      <c r="N34" s="973">
        <f t="shared" si="13"/>
        <v>0</v>
      </c>
      <c r="O34" s="973">
        <f t="shared" si="13"/>
        <v>0</v>
      </c>
      <c r="P34" s="973">
        <f t="shared" si="13"/>
        <v>0</v>
      </c>
      <c r="Q34" s="973">
        <f t="shared" si="13"/>
        <v>0</v>
      </c>
      <c r="R34" s="973">
        <f t="shared" si="13"/>
        <v>0</v>
      </c>
      <c r="S34" s="974">
        <f t="shared" si="13"/>
        <v>0</v>
      </c>
    </row>
    <row r="35" spans="2:23" ht="14.25" thickBot="1" x14ac:dyDescent="0.2">
      <c r="B35" s="537" t="s">
        <v>66</v>
      </c>
      <c r="C35" s="581">
        <f>IF(C34=0,0,C34/$C$34)</f>
        <v>0</v>
      </c>
      <c r="D35" s="960">
        <f t="shared" ref="D35:S35" si="14">IF(D34=0,0,D34/$C$34)</f>
        <v>0</v>
      </c>
      <c r="E35" s="582">
        <f t="shared" si="14"/>
        <v>0</v>
      </c>
      <c r="F35" s="582">
        <f t="shared" si="14"/>
        <v>0</v>
      </c>
      <c r="G35" s="582">
        <f t="shared" si="14"/>
        <v>0</v>
      </c>
      <c r="H35" s="582">
        <f t="shared" si="14"/>
        <v>0</v>
      </c>
      <c r="I35" s="582">
        <f t="shared" si="14"/>
        <v>0</v>
      </c>
      <c r="J35" s="582">
        <f t="shared" si="14"/>
        <v>0</v>
      </c>
      <c r="K35" s="582">
        <f t="shared" si="14"/>
        <v>0</v>
      </c>
      <c r="L35" s="582">
        <f t="shared" si="14"/>
        <v>0</v>
      </c>
      <c r="M35" s="582">
        <f t="shared" si="14"/>
        <v>0</v>
      </c>
      <c r="N35" s="582">
        <f t="shared" si="14"/>
        <v>0</v>
      </c>
      <c r="O35" s="582">
        <f t="shared" si="14"/>
        <v>0</v>
      </c>
      <c r="P35" s="582">
        <f t="shared" si="14"/>
        <v>0</v>
      </c>
      <c r="Q35" s="582">
        <f t="shared" si="14"/>
        <v>0</v>
      </c>
      <c r="R35" s="582">
        <f t="shared" si="14"/>
        <v>0</v>
      </c>
      <c r="S35" s="583">
        <f t="shared" si="14"/>
        <v>0</v>
      </c>
    </row>
    <row r="40" spans="2:23" ht="19.5" thickBot="1" x14ac:dyDescent="0.2">
      <c r="B40" s="162" t="str">
        <f>B20</f>
        <v>令和8年　</v>
      </c>
      <c r="C40" t="s">
        <v>242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04">
        <f>SUM(D42:S42)</f>
        <v>5</v>
      </c>
      <c r="D42" s="904">
        <f>[5]薬耐!D38</f>
        <v>0</v>
      </c>
      <c r="E42" s="904">
        <f>[5]薬耐!E38</f>
        <v>0</v>
      </c>
      <c r="F42" s="904">
        <f>[5]薬耐!F38</f>
        <v>0</v>
      </c>
      <c r="G42" s="904">
        <f>[5]薬耐!G38</f>
        <v>0</v>
      </c>
      <c r="H42" s="904">
        <f>[5]薬耐!H38</f>
        <v>0</v>
      </c>
      <c r="I42" s="904">
        <f>[5]薬耐!I38</f>
        <v>0</v>
      </c>
      <c r="J42" s="904">
        <f>[5]薬耐!J38</f>
        <v>0</v>
      </c>
      <c r="K42" s="904">
        <f>[5]薬耐!K38</f>
        <v>0</v>
      </c>
      <c r="L42" s="904">
        <f>[5]薬耐!L38</f>
        <v>0</v>
      </c>
      <c r="M42" s="904">
        <f>[5]薬耐!M38</f>
        <v>0</v>
      </c>
      <c r="N42" s="904">
        <f>[5]薬耐!N38</f>
        <v>1</v>
      </c>
      <c r="O42" s="904">
        <f>[5]薬耐!O38</f>
        <v>0</v>
      </c>
      <c r="P42" s="904">
        <f>[5]薬耐!P38</f>
        <v>1</v>
      </c>
      <c r="Q42" s="904">
        <f>[5]薬耐!Q38</f>
        <v>1</v>
      </c>
      <c r="R42" s="904">
        <f>[5]薬耐!R38</f>
        <v>0</v>
      </c>
      <c r="S42" s="904">
        <f>[5]薬耐!S38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5">SUM(D43:S43)</f>
        <v>9</v>
      </c>
      <c r="D43" s="904">
        <f>[5]薬耐!D39</f>
        <v>0</v>
      </c>
      <c r="E43" s="904">
        <f>[5]薬耐!E39</f>
        <v>0</v>
      </c>
      <c r="F43" s="904">
        <f>[5]薬耐!F39</f>
        <v>0</v>
      </c>
      <c r="G43" s="904">
        <f>[5]薬耐!G39</f>
        <v>1</v>
      </c>
      <c r="H43" s="904">
        <f>[5]薬耐!H39</f>
        <v>0</v>
      </c>
      <c r="I43" s="904">
        <f>[5]薬耐!I39</f>
        <v>0</v>
      </c>
      <c r="J43" s="904">
        <f>[5]薬耐!J39</f>
        <v>0</v>
      </c>
      <c r="K43" s="904">
        <f>[5]薬耐!K39</f>
        <v>0</v>
      </c>
      <c r="L43" s="904">
        <f>[5]薬耐!L39</f>
        <v>0</v>
      </c>
      <c r="M43" s="904">
        <f>[5]薬耐!M39</f>
        <v>0</v>
      </c>
      <c r="N43" s="904">
        <f>[5]薬耐!N39</f>
        <v>0</v>
      </c>
      <c r="O43" s="904">
        <f>[5]薬耐!O39</f>
        <v>0</v>
      </c>
      <c r="P43" s="904">
        <f>[5]薬耐!P39</f>
        <v>1</v>
      </c>
      <c r="Q43" s="904">
        <f>[5]薬耐!Q39</f>
        <v>0</v>
      </c>
      <c r="R43" s="904">
        <f>[5]薬耐!R39</f>
        <v>1</v>
      </c>
      <c r="S43" s="904">
        <f>[5]薬耐!S39</f>
        <v>6</v>
      </c>
      <c r="V43">
        <v>9</v>
      </c>
      <c r="W43">
        <f t="shared" ref="W43:W53" si="16">C43-V43</f>
        <v>0</v>
      </c>
    </row>
    <row r="44" spans="2:23" ht="14.25" x14ac:dyDescent="0.15">
      <c r="B44" s="592" t="s">
        <v>84</v>
      </c>
      <c r="C44" s="904">
        <f t="shared" si="15"/>
        <v>6</v>
      </c>
      <c r="D44" s="904">
        <f>[5]薬耐!D40</f>
        <v>0</v>
      </c>
      <c r="E44" s="904">
        <f>[5]薬耐!E40</f>
        <v>0</v>
      </c>
      <c r="F44" s="904">
        <f>[5]薬耐!F40</f>
        <v>0</v>
      </c>
      <c r="G44" s="904">
        <f>[5]薬耐!G40</f>
        <v>0</v>
      </c>
      <c r="H44" s="904">
        <f>[5]薬耐!H40</f>
        <v>0</v>
      </c>
      <c r="I44" s="904">
        <f>[5]薬耐!I40</f>
        <v>0</v>
      </c>
      <c r="J44" s="904">
        <f>[5]薬耐!J40</f>
        <v>0</v>
      </c>
      <c r="K44" s="904">
        <f>[5]薬耐!K40</f>
        <v>0</v>
      </c>
      <c r="L44" s="904">
        <f>[5]薬耐!L40</f>
        <v>0</v>
      </c>
      <c r="M44" s="904">
        <f>[5]薬耐!M40</f>
        <v>0</v>
      </c>
      <c r="N44" s="904">
        <f>[5]薬耐!N40</f>
        <v>0</v>
      </c>
      <c r="O44" s="904">
        <f>[5]薬耐!O40</f>
        <v>0</v>
      </c>
      <c r="P44" s="904">
        <f>[5]薬耐!P40</f>
        <v>2</v>
      </c>
      <c r="Q44" s="904">
        <f>[5]薬耐!Q40</f>
        <v>0</v>
      </c>
      <c r="R44" s="904">
        <f>[5]薬耐!R40</f>
        <v>0</v>
      </c>
      <c r="S44" s="904">
        <f>[5]薬耐!S40</f>
        <v>4</v>
      </c>
      <c r="V44">
        <v>6</v>
      </c>
      <c r="W44">
        <f t="shared" si="16"/>
        <v>0</v>
      </c>
    </row>
    <row r="45" spans="2:23" ht="14.25" x14ac:dyDescent="0.15">
      <c r="B45" s="594" t="s">
        <v>85</v>
      </c>
      <c r="C45" s="904">
        <f t="shared" si="15"/>
        <v>1</v>
      </c>
      <c r="D45" s="904">
        <f>[5]薬耐!D41</f>
        <v>0</v>
      </c>
      <c r="E45" s="904">
        <f>[5]薬耐!E41</f>
        <v>0</v>
      </c>
      <c r="F45" s="904">
        <f>[5]薬耐!F41</f>
        <v>0</v>
      </c>
      <c r="G45" s="904">
        <f>[5]薬耐!G41</f>
        <v>0</v>
      </c>
      <c r="H45" s="904">
        <f>[5]薬耐!H41</f>
        <v>0</v>
      </c>
      <c r="I45" s="904">
        <f>[5]薬耐!I41</f>
        <v>0</v>
      </c>
      <c r="J45" s="904">
        <f>[5]薬耐!J41</f>
        <v>0</v>
      </c>
      <c r="K45" s="904">
        <f>[5]薬耐!K41</f>
        <v>0</v>
      </c>
      <c r="L45" s="904">
        <f>[5]薬耐!L41</f>
        <v>0</v>
      </c>
      <c r="M45" s="904">
        <f>[5]薬耐!M41</f>
        <v>0</v>
      </c>
      <c r="N45" s="904">
        <f>[5]薬耐!N41</f>
        <v>0</v>
      </c>
      <c r="O45" s="904">
        <f>[5]薬耐!O41</f>
        <v>0</v>
      </c>
      <c r="P45" s="904">
        <f>[5]薬耐!P41</f>
        <v>0</v>
      </c>
      <c r="Q45" s="904">
        <f>[5]薬耐!Q41</f>
        <v>0</v>
      </c>
      <c r="R45" s="904">
        <f>[5]薬耐!R41</f>
        <v>0</v>
      </c>
      <c r="S45" s="904">
        <f>[5]薬耐!S41</f>
        <v>1</v>
      </c>
      <c r="V45">
        <v>1</v>
      </c>
      <c r="W45">
        <f t="shared" si="16"/>
        <v>0</v>
      </c>
    </row>
    <row r="46" spans="2:23" ht="14.25" x14ac:dyDescent="0.15">
      <c r="B46" s="590" t="s">
        <v>86</v>
      </c>
      <c r="C46" s="904">
        <f t="shared" si="15"/>
        <v>0</v>
      </c>
      <c r="D46" s="904" t="str">
        <f>[5]薬耐!D42</f>
        <v>-</v>
      </c>
      <c r="E46" s="904" t="str">
        <f>[5]薬耐!E42</f>
        <v>-</v>
      </c>
      <c r="F46" s="904" t="str">
        <f>[5]薬耐!F42</f>
        <v>-</v>
      </c>
      <c r="G46" s="904" t="str">
        <f>[5]薬耐!G42</f>
        <v>-</v>
      </c>
      <c r="H46" s="904" t="str">
        <f>[5]薬耐!H42</f>
        <v>-</v>
      </c>
      <c r="I46" s="904" t="str">
        <f>[5]薬耐!I42</f>
        <v>-</v>
      </c>
      <c r="J46" s="904" t="str">
        <f>[5]薬耐!J42</f>
        <v>-</v>
      </c>
      <c r="K46" s="904" t="str">
        <f>[5]薬耐!K42</f>
        <v>-</v>
      </c>
      <c r="L46" s="904" t="str">
        <f>[5]薬耐!L42</f>
        <v>-</v>
      </c>
      <c r="M46" s="904" t="str">
        <f>[5]薬耐!M42</f>
        <v>-</v>
      </c>
      <c r="N46" s="904" t="str">
        <f>[5]薬耐!N42</f>
        <v>-</v>
      </c>
      <c r="O46" s="904" t="str">
        <f>[5]薬耐!O42</f>
        <v>-</v>
      </c>
      <c r="P46" s="904" t="str">
        <f>[5]薬耐!P42</f>
        <v>-</v>
      </c>
      <c r="Q46" s="904" t="str">
        <f>[5]薬耐!Q42</f>
        <v>-</v>
      </c>
      <c r="R46" s="904" t="str">
        <f>[5]薬耐!R42</f>
        <v>-</v>
      </c>
      <c r="S46" s="904" t="str">
        <f>[5]薬耐!S42</f>
        <v>-</v>
      </c>
      <c r="V46">
        <v>0</v>
      </c>
      <c r="W46">
        <f t="shared" si="16"/>
        <v>0</v>
      </c>
    </row>
    <row r="47" spans="2:23" ht="14.25" x14ac:dyDescent="0.15">
      <c r="B47" s="594" t="s">
        <v>87</v>
      </c>
      <c r="C47" s="904">
        <f t="shared" si="15"/>
        <v>0</v>
      </c>
      <c r="D47" s="904" t="str">
        <f>[5]薬耐!D43</f>
        <v>-</v>
      </c>
      <c r="E47" s="904" t="str">
        <f>[5]薬耐!E43</f>
        <v>-</v>
      </c>
      <c r="F47" s="904" t="str">
        <f>[5]薬耐!F43</f>
        <v>-</v>
      </c>
      <c r="G47" s="904" t="str">
        <f>[5]薬耐!G43</f>
        <v>-</v>
      </c>
      <c r="H47" s="904" t="str">
        <f>[5]薬耐!H43</f>
        <v>-</v>
      </c>
      <c r="I47" s="904" t="str">
        <f>[5]薬耐!I43</f>
        <v>-</v>
      </c>
      <c r="J47" s="904" t="str">
        <f>[5]薬耐!J43</f>
        <v>-</v>
      </c>
      <c r="K47" s="904" t="str">
        <f>[5]薬耐!K43</f>
        <v>-</v>
      </c>
      <c r="L47" s="904" t="str">
        <f>[5]薬耐!L43</f>
        <v>-</v>
      </c>
      <c r="M47" s="904" t="str">
        <f>[5]薬耐!M43</f>
        <v>-</v>
      </c>
      <c r="N47" s="904" t="str">
        <f>[5]薬耐!N43</f>
        <v>-</v>
      </c>
      <c r="O47" s="904" t="str">
        <f>[5]薬耐!O43</f>
        <v>-</v>
      </c>
      <c r="P47" s="904" t="str">
        <f>[5]薬耐!P43</f>
        <v>-</v>
      </c>
      <c r="Q47" s="904" t="str">
        <f>[5]薬耐!Q43</f>
        <v>-</v>
      </c>
      <c r="R47" s="904" t="str">
        <f>[5]薬耐!R43</f>
        <v>-</v>
      </c>
      <c r="S47" s="904" t="str">
        <f>[5]薬耐!S43</f>
        <v>-</v>
      </c>
      <c r="V47">
        <v>0</v>
      </c>
      <c r="W47">
        <f t="shared" si="16"/>
        <v>0</v>
      </c>
    </row>
    <row r="48" spans="2:23" ht="14.25" x14ac:dyDescent="0.15">
      <c r="B48" s="590" t="s">
        <v>88</v>
      </c>
      <c r="C48" s="904">
        <f t="shared" si="15"/>
        <v>0</v>
      </c>
      <c r="D48" s="904" t="str">
        <f>[5]薬耐!D44</f>
        <v>-</v>
      </c>
      <c r="E48" s="904" t="str">
        <f>[5]薬耐!E44</f>
        <v>-</v>
      </c>
      <c r="F48" s="904" t="str">
        <f>[5]薬耐!F44</f>
        <v>-</v>
      </c>
      <c r="G48" s="904" t="str">
        <f>[5]薬耐!G44</f>
        <v>-</v>
      </c>
      <c r="H48" s="904" t="str">
        <f>[5]薬耐!H44</f>
        <v>-</v>
      </c>
      <c r="I48" s="904" t="str">
        <f>[5]薬耐!I44</f>
        <v>-</v>
      </c>
      <c r="J48" s="904" t="str">
        <f>[5]薬耐!J44</f>
        <v>-</v>
      </c>
      <c r="K48" s="904" t="str">
        <f>[5]薬耐!K44</f>
        <v>-</v>
      </c>
      <c r="L48" s="904" t="str">
        <f>[5]薬耐!L44</f>
        <v>-</v>
      </c>
      <c r="M48" s="904" t="str">
        <f>[5]薬耐!M44</f>
        <v>-</v>
      </c>
      <c r="N48" s="904" t="str">
        <f>[5]薬耐!N44</f>
        <v>-</v>
      </c>
      <c r="O48" s="904" t="str">
        <f>[5]薬耐!O44</f>
        <v>-</v>
      </c>
      <c r="P48" s="904" t="str">
        <f>[5]薬耐!P44</f>
        <v>-</v>
      </c>
      <c r="Q48" s="904" t="str">
        <f>[5]薬耐!Q44</f>
        <v>-</v>
      </c>
      <c r="R48" s="904" t="str">
        <f>[5]薬耐!R44</f>
        <v>-</v>
      </c>
      <c r="S48" s="904" t="str">
        <f>[5]薬耐!S44</f>
        <v>-</v>
      </c>
      <c r="V48">
        <v>0</v>
      </c>
      <c r="W48">
        <f t="shared" si="16"/>
        <v>0</v>
      </c>
    </row>
    <row r="49" spans="2:24" ht="14.25" x14ac:dyDescent="0.15">
      <c r="B49" s="594" t="s">
        <v>89</v>
      </c>
      <c r="C49" s="904">
        <f t="shared" si="15"/>
        <v>0</v>
      </c>
      <c r="D49" s="904" t="str">
        <f>[5]薬耐!D45</f>
        <v>-</v>
      </c>
      <c r="E49" s="904" t="str">
        <f>[5]薬耐!E45</f>
        <v>-</v>
      </c>
      <c r="F49" s="904" t="str">
        <f>[5]薬耐!F45</f>
        <v>-</v>
      </c>
      <c r="G49" s="904" t="str">
        <f>[5]薬耐!G45</f>
        <v>-</v>
      </c>
      <c r="H49" s="904" t="str">
        <f>[5]薬耐!H45</f>
        <v>-</v>
      </c>
      <c r="I49" s="904" t="str">
        <f>[5]薬耐!I45</f>
        <v>-</v>
      </c>
      <c r="J49" s="904" t="str">
        <f>[5]薬耐!J45</f>
        <v>-</v>
      </c>
      <c r="K49" s="904" t="str">
        <f>[5]薬耐!K45</f>
        <v>-</v>
      </c>
      <c r="L49" s="904" t="str">
        <f>[5]薬耐!L45</f>
        <v>-</v>
      </c>
      <c r="M49" s="904" t="str">
        <f>[5]薬耐!M45</f>
        <v>-</v>
      </c>
      <c r="N49" s="904" t="str">
        <f>[5]薬耐!N45</f>
        <v>-</v>
      </c>
      <c r="O49" s="904" t="str">
        <f>[5]薬耐!O45</f>
        <v>-</v>
      </c>
      <c r="P49" s="904" t="str">
        <f>[5]薬耐!P45</f>
        <v>-</v>
      </c>
      <c r="Q49" s="904" t="str">
        <f>[5]薬耐!Q45</f>
        <v>-</v>
      </c>
      <c r="R49" s="904" t="str">
        <f>[5]薬耐!R45</f>
        <v>-</v>
      </c>
      <c r="S49" s="904" t="str">
        <f>[5]薬耐!S45</f>
        <v>-</v>
      </c>
      <c r="V49">
        <v>0</v>
      </c>
      <c r="W49">
        <f t="shared" si="16"/>
        <v>0</v>
      </c>
    </row>
    <row r="50" spans="2:24" ht="14.25" x14ac:dyDescent="0.15">
      <c r="B50" s="590" t="s">
        <v>90</v>
      </c>
      <c r="C50" s="904">
        <f t="shared" si="15"/>
        <v>0</v>
      </c>
      <c r="D50" s="904" t="str">
        <f>[5]薬耐!D46</f>
        <v>-</v>
      </c>
      <c r="E50" s="904" t="str">
        <f>[5]薬耐!E46</f>
        <v>-</v>
      </c>
      <c r="F50" s="904" t="str">
        <f>[5]薬耐!F46</f>
        <v>-</v>
      </c>
      <c r="G50" s="904" t="str">
        <f>[5]薬耐!G46</f>
        <v>-</v>
      </c>
      <c r="H50" s="904" t="str">
        <f>[5]薬耐!H46</f>
        <v>-</v>
      </c>
      <c r="I50" s="904" t="str">
        <f>[5]薬耐!I46</f>
        <v>-</v>
      </c>
      <c r="J50" s="904" t="str">
        <f>[5]薬耐!J46</f>
        <v>-</v>
      </c>
      <c r="K50" s="904" t="str">
        <f>[5]薬耐!K46</f>
        <v>-</v>
      </c>
      <c r="L50" s="904" t="str">
        <f>[5]薬耐!L46</f>
        <v>-</v>
      </c>
      <c r="M50" s="904" t="str">
        <f>[5]薬耐!M46</f>
        <v>-</v>
      </c>
      <c r="N50" s="904" t="str">
        <f>[5]薬耐!N46</f>
        <v>-</v>
      </c>
      <c r="O50" s="904" t="str">
        <f>[5]薬耐!O46</f>
        <v>-</v>
      </c>
      <c r="P50" s="904" t="str">
        <f>[5]薬耐!P46</f>
        <v>-</v>
      </c>
      <c r="Q50" s="904" t="str">
        <f>[5]薬耐!Q46</f>
        <v>-</v>
      </c>
      <c r="R50" s="904" t="str">
        <f>[5]薬耐!R46</f>
        <v>-</v>
      </c>
      <c r="S50" s="904" t="str">
        <f>[5]薬耐!S46</f>
        <v>-</v>
      </c>
      <c r="V50">
        <v>0</v>
      </c>
      <c r="W50">
        <f t="shared" si="16"/>
        <v>0</v>
      </c>
    </row>
    <row r="51" spans="2:24" ht="14.25" x14ac:dyDescent="0.15">
      <c r="B51" s="594" t="s">
        <v>91</v>
      </c>
      <c r="C51" s="904">
        <f t="shared" si="15"/>
        <v>0</v>
      </c>
      <c r="D51" s="904" t="str">
        <f>[5]薬耐!D47</f>
        <v>-</v>
      </c>
      <c r="E51" s="904" t="str">
        <f>[5]薬耐!E47</f>
        <v>-</v>
      </c>
      <c r="F51" s="904" t="str">
        <f>[5]薬耐!F47</f>
        <v>-</v>
      </c>
      <c r="G51" s="904" t="str">
        <f>[5]薬耐!G47</f>
        <v>-</v>
      </c>
      <c r="H51" s="904" t="str">
        <f>[5]薬耐!H47</f>
        <v>-</v>
      </c>
      <c r="I51" s="904" t="str">
        <f>[5]薬耐!I47</f>
        <v>-</v>
      </c>
      <c r="J51" s="904" t="str">
        <f>[5]薬耐!J47</f>
        <v>-</v>
      </c>
      <c r="K51" s="904" t="str">
        <f>[5]薬耐!K47</f>
        <v>-</v>
      </c>
      <c r="L51" s="904" t="str">
        <f>[5]薬耐!L47</f>
        <v>-</v>
      </c>
      <c r="M51" s="904" t="str">
        <f>[5]薬耐!M47</f>
        <v>-</v>
      </c>
      <c r="N51" s="904" t="str">
        <f>[5]薬耐!N47</f>
        <v>-</v>
      </c>
      <c r="O51" s="904" t="str">
        <f>[5]薬耐!O47</f>
        <v>-</v>
      </c>
      <c r="P51" s="904" t="str">
        <f>[5]薬耐!P47</f>
        <v>-</v>
      </c>
      <c r="Q51" s="904" t="str">
        <f>[5]薬耐!Q47</f>
        <v>-</v>
      </c>
      <c r="R51" s="904" t="str">
        <f>[5]薬耐!R47</f>
        <v>-</v>
      </c>
      <c r="S51" s="904" t="str">
        <f>[5]薬耐!S47</f>
        <v>-</v>
      </c>
      <c r="V51">
        <v>0</v>
      </c>
      <c r="W51">
        <f t="shared" si="16"/>
        <v>0</v>
      </c>
    </row>
    <row r="52" spans="2:24" ht="14.25" x14ac:dyDescent="0.15">
      <c r="B52" s="590" t="s">
        <v>92</v>
      </c>
      <c r="C52" s="904">
        <f t="shared" si="15"/>
        <v>0</v>
      </c>
      <c r="D52" s="904" t="str">
        <f>[5]薬耐!D48</f>
        <v>-</v>
      </c>
      <c r="E52" s="904" t="str">
        <f>[5]薬耐!E48</f>
        <v>-</v>
      </c>
      <c r="F52" s="904" t="str">
        <f>[5]薬耐!F48</f>
        <v>-</v>
      </c>
      <c r="G52" s="904" t="str">
        <f>[5]薬耐!G48</f>
        <v>-</v>
      </c>
      <c r="H52" s="904" t="str">
        <f>[5]薬耐!H48</f>
        <v>-</v>
      </c>
      <c r="I52" s="904" t="str">
        <f>[5]薬耐!I48</f>
        <v>-</v>
      </c>
      <c r="J52" s="904" t="str">
        <f>[5]薬耐!J48</f>
        <v>-</v>
      </c>
      <c r="K52" s="904" t="str">
        <f>[5]薬耐!K48</f>
        <v>-</v>
      </c>
      <c r="L52" s="904" t="str">
        <f>[5]薬耐!L48</f>
        <v>-</v>
      </c>
      <c r="M52" s="904" t="str">
        <f>[5]薬耐!M48</f>
        <v>-</v>
      </c>
      <c r="N52" s="904" t="str">
        <f>[5]薬耐!N48</f>
        <v>-</v>
      </c>
      <c r="O52" s="904" t="str">
        <f>[5]薬耐!O48</f>
        <v>-</v>
      </c>
      <c r="P52" s="904" t="str">
        <f>[5]薬耐!P48</f>
        <v>-</v>
      </c>
      <c r="Q52" s="904" t="str">
        <f>[5]薬耐!Q48</f>
        <v>-</v>
      </c>
      <c r="R52" s="904" t="str">
        <f>[5]薬耐!R48</f>
        <v>-</v>
      </c>
      <c r="S52" s="904" t="str">
        <f>[5]薬耐!S48</f>
        <v>-</v>
      </c>
      <c r="V52">
        <v>0</v>
      </c>
      <c r="W52">
        <f t="shared" si="16"/>
        <v>0</v>
      </c>
    </row>
    <row r="53" spans="2:24" ht="15" thickBot="1" x14ac:dyDescent="0.2">
      <c r="B53" s="594" t="s">
        <v>93</v>
      </c>
      <c r="C53" s="904">
        <f t="shared" si="15"/>
        <v>0</v>
      </c>
      <c r="D53" s="904" t="str">
        <f>[5]薬耐!D49</f>
        <v>-</v>
      </c>
      <c r="E53" s="904" t="str">
        <f>[5]薬耐!E49</f>
        <v>-</v>
      </c>
      <c r="F53" s="904" t="str">
        <f>[5]薬耐!F49</f>
        <v>-</v>
      </c>
      <c r="G53" s="904" t="str">
        <f>[5]薬耐!G49</f>
        <v>-</v>
      </c>
      <c r="H53" s="904" t="str">
        <f>[5]薬耐!H49</f>
        <v>-</v>
      </c>
      <c r="I53" s="904" t="str">
        <f>[5]薬耐!I49</f>
        <v>-</v>
      </c>
      <c r="J53" s="904" t="str">
        <f>[5]薬耐!J49</f>
        <v>-</v>
      </c>
      <c r="K53" s="904" t="str">
        <f>[5]薬耐!K49</f>
        <v>-</v>
      </c>
      <c r="L53" s="904" t="str">
        <f>[5]薬耐!L49</f>
        <v>-</v>
      </c>
      <c r="M53" s="904" t="str">
        <f>[5]薬耐!M49</f>
        <v>-</v>
      </c>
      <c r="N53" s="904" t="str">
        <f>[5]薬耐!N49</f>
        <v>-</v>
      </c>
      <c r="O53" s="904" t="str">
        <f>[5]薬耐!O49</f>
        <v>-</v>
      </c>
      <c r="P53" s="904" t="str">
        <f>[5]薬耐!P49</f>
        <v>-</v>
      </c>
      <c r="Q53" s="904" t="str">
        <f>[5]薬耐!Q49</f>
        <v>-</v>
      </c>
      <c r="R53" s="904" t="str">
        <f>[5]薬耐!R49</f>
        <v>-</v>
      </c>
      <c r="S53" s="904" t="str">
        <f>[5]薬耐!S49</f>
        <v>-</v>
      </c>
      <c r="V53">
        <v>0</v>
      </c>
      <c r="W53">
        <f t="shared" si="16"/>
        <v>0</v>
      </c>
    </row>
    <row r="54" spans="2:24" ht="15" thickBot="1" x14ac:dyDescent="0.2">
      <c r="B54" s="163" t="s">
        <v>39</v>
      </c>
      <c r="C54" s="739">
        <f t="shared" ref="C54:S54" si="17">SUM(C42:C53)</f>
        <v>21</v>
      </c>
      <c r="D54" s="740">
        <f t="shared" si="17"/>
        <v>0</v>
      </c>
      <c r="E54" s="740">
        <f t="shared" si="17"/>
        <v>0</v>
      </c>
      <c r="F54" s="740">
        <f t="shared" si="17"/>
        <v>0</v>
      </c>
      <c r="G54" s="740">
        <f t="shared" si="17"/>
        <v>1</v>
      </c>
      <c r="H54" s="740">
        <f t="shared" si="17"/>
        <v>0</v>
      </c>
      <c r="I54" s="740">
        <f t="shared" si="17"/>
        <v>0</v>
      </c>
      <c r="J54" s="740">
        <f t="shared" si="17"/>
        <v>0</v>
      </c>
      <c r="K54" s="740">
        <f t="shared" si="17"/>
        <v>0</v>
      </c>
      <c r="L54" s="740">
        <f t="shared" si="17"/>
        <v>0</v>
      </c>
      <c r="M54" s="740">
        <f t="shared" si="17"/>
        <v>0</v>
      </c>
      <c r="N54" s="740">
        <f t="shared" si="17"/>
        <v>1</v>
      </c>
      <c r="O54" s="740">
        <f t="shared" si="17"/>
        <v>0</v>
      </c>
      <c r="P54" s="740">
        <f t="shared" si="17"/>
        <v>4</v>
      </c>
      <c r="Q54" s="740">
        <f t="shared" si="17"/>
        <v>1</v>
      </c>
      <c r="R54" s="740">
        <f t="shared" si="17"/>
        <v>1</v>
      </c>
      <c r="S54" s="741">
        <f t="shared" si="17"/>
        <v>13</v>
      </c>
      <c r="W54">
        <f>C54-V54</f>
        <v>21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4.7619047619047616E-2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4.7619047619047616E-2</v>
      </c>
      <c r="O55" s="603">
        <f>O54/C54</f>
        <v>0</v>
      </c>
      <c r="P55" s="603">
        <f>P54/C54</f>
        <v>0.19047619047619047</v>
      </c>
      <c r="Q55" s="603">
        <f>Q54/C54</f>
        <v>4.7619047619047616E-2</v>
      </c>
      <c r="R55" s="603">
        <f>R54/C54</f>
        <v>4.7619047619047616E-2</v>
      </c>
      <c r="S55" s="604">
        <f>S54/C54</f>
        <v>0.61904761904761907</v>
      </c>
    </row>
    <row r="57" spans="2:24" ht="19.5" thickBot="1" x14ac:dyDescent="0.2">
      <c r="B57" s="162" t="str">
        <f>B40</f>
        <v>令和8年　</v>
      </c>
      <c r="C57" t="s">
        <v>241</v>
      </c>
    </row>
    <row r="58" spans="2:24" ht="37.5" customHeight="1" thickBot="1" x14ac:dyDescent="0.2">
      <c r="B58" s="586" t="s">
        <v>206</v>
      </c>
      <c r="C58" s="734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899">
        <f>[5]薬耐!C90</f>
        <v>0.01</v>
      </c>
      <c r="D59" s="899">
        <f>[5]薬耐!D90</f>
        <v>0</v>
      </c>
      <c r="E59" s="899">
        <f>[5]薬耐!E90</f>
        <v>0</v>
      </c>
      <c r="F59" s="899">
        <f>[5]薬耐!F90</f>
        <v>0</v>
      </c>
      <c r="G59" s="899">
        <f>[5]薬耐!G90</f>
        <v>0</v>
      </c>
      <c r="H59" s="899">
        <f>[5]薬耐!H90</f>
        <v>0</v>
      </c>
      <c r="I59" s="899">
        <f>[5]薬耐!I90</f>
        <v>0</v>
      </c>
      <c r="J59" s="899">
        <f>[5]薬耐!J90</f>
        <v>0</v>
      </c>
      <c r="K59" s="899">
        <f>[5]薬耐!K90</f>
        <v>0</v>
      </c>
      <c r="L59" s="899">
        <f>[5]薬耐!L90</f>
        <v>0</v>
      </c>
      <c r="M59" s="899">
        <f>[5]薬耐!M90</f>
        <v>0</v>
      </c>
      <c r="N59" s="899">
        <f>[5]薬耐!N90</f>
        <v>0</v>
      </c>
      <c r="O59" s="899">
        <f>[5]薬耐!O90</f>
        <v>0</v>
      </c>
      <c r="P59" s="899">
        <f>[5]薬耐!P90</f>
        <v>0</v>
      </c>
      <c r="Q59" s="899">
        <f>[5]薬耐!Q90</f>
        <v>0</v>
      </c>
      <c r="R59" s="899">
        <f>[5]薬耐!R90</f>
        <v>0</v>
      </c>
      <c r="S59" s="899">
        <f>[5]薬耐!S90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899">
        <f>[5]薬耐!C91</f>
        <v>0.02</v>
      </c>
      <c r="D60" s="899">
        <f>[5]薬耐!D91</f>
        <v>0</v>
      </c>
      <c r="E60" s="899">
        <f>[5]薬耐!E91</f>
        <v>0</v>
      </c>
      <c r="F60" s="899">
        <f>[5]薬耐!F91</f>
        <v>0</v>
      </c>
      <c r="G60" s="899">
        <f>[5]薬耐!G91</f>
        <v>0</v>
      </c>
      <c r="H60" s="899">
        <f>[5]薬耐!H91</f>
        <v>0</v>
      </c>
      <c r="I60" s="899">
        <f>[5]薬耐!I91</f>
        <v>0</v>
      </c>
      <c r="J60" s="899">
        <f>[5]薬耐!J91</f>
        <v>0</v>
      </c>
      <c r="K60" s="899">
        <f>[5]薬耐!K91</f>
        <v>0</v>
      </c>
      <c r="L60" s="899">
        <f>[5]薬耐!L91</f>
        <v>0</v>
      </c>
      <c r="M60" s="899">
        <f>[5]薬耐!M91</f>
        <v>0</v>
      </c>
      <c r="N60" s="899">
        <f>[5]薬耐!N91</f>
        <v>0</v>
      </c>
      <c r="O60" s="899">
        <f>[5]薬耐!O91</f>
        <v>0</v>
      </c>
      <c r="P60" s="899">
        <f>[5]薬耐!P91</f>
        <v>0</v>
      </c>
      <c r="Q60" s="899">
        <f>[5]薬耐!Q91</f>
        <v>0</v>
      </c>
      <c r="R60" s="899">
        <f>[5]薬耐!R91</f>
        <v>0</v>
      </c>
      <c r="S60" s="899">
        <f>[5]薬耐!S91</f>
        <v>0.01</v>
      </c>
      <c r="V60" s="710"/>
      <c r="W60">
        <v>0.02</v>
      </c>
      <c r="X60" s="712">
        <f t="shared" ref="X60:X70" si="18">C60-W60</f>
        <v>0</v>
      </c>
    </row>
    <row r="61" spans="2:24" ht="14.25" x14ac:dyDescent="0.15">
      <c r="B61" s="592" t="s">
        <v>84</v>
      </c>
      <c r="C61" s="899">
        <f>[5]薬耐!C92</f>
        <v>0.01</v>
      </c>
      <c r="D61" s="899">
        <f>[5]薬耐!D92</f>
        <v>0</v>
      </c>
      <c r="E61" s="899">
        <f>[5]薬耐!E92</f>
        <v>0</v>
      </c>
      <c r="F61" s="899">
        <f>[5]薬耐!F92</f>
        <v>0</v>
      </c>
      <c r="G61" s="899">
        <f>[5]薬耐!G92</f>
        <v>0</v>
      </c>
      <c r="H61" s="899">
        <f>[5]薬耐!H92</f>
        <v>0</v>
      </c>
      <c r="I61" s="899">
        <f>[5]薬耐!I92</f>
        <v>0</v>
      </c>
      <c r="J61" s="899">
        <f>[5]薬耐!J92</f>
        <v>0</v>
      </c>
      <c r="K61" s="899">
        <f>[5]薬耐!K92</f>
        <v>0</v>
      </c>
      <c r="L61" s="899">
        <f>[5]薬耐!L92</f>
        <v>0</v>
      </c>
      <c r="M61" s="899">
        <f>[5]薬耐!M92</f>
        <v>0</v>
      </c>
      <c r="N61" s="899">
        <f>[5]薬耐!N92</f>
        <v>0</v>
      </c>
      <c r="O61" s="899">
        <f>[5]薬耐!O92</f>
        <v>0</v>
      </c>
      <c r="P61" s="899">
        <f>[5]薬耐!P92</f>
        <v>0</v>
      </c>
      <c r="Q61" s="899">
        <f>[5]薬耐!Q92</f>
        <v>0</v>
      </c>
      <c r="R61" s="899">
        <f>[5]薬耐!R92</f>
        <v>0</v>
      </c>
      <c r="S61" s="899">
        <f>[5]薬耐!S92</f>
        <v>0.01</v>
      </c>
      <c r="V61" s="710"/>
      <c r="W61">
        <v>0.01</v>
      </c>
      <c r="X61" s="712">
        <f t="shared" si="18"/>
        <v>0</v>
      </c>
    </row>
    <row r="62" spans="2:24" ht="14.25" x14ac:dyDescent="0.15">
      <c r="B62" s="594" t="s">
        <v>85</v>
      </c>
      <c r="C62" s="899">
        <f>[5]薬耐!C93</f>
        <v>0</v>
      </c>
      <c r="D62" s="899">
        <f>[5]薬耐!D93</f>
        <v>0</v>
      </c>
      <c r="E62" s="899">
        <f>[5]薬耐!E93</f>
        <v>0</v>
      </c>
      <c r="F62" s="899">
        <f>[5]薬耐!F93</f>
        <v>0</v>
      </c>
      <c r="G62" s="899">
        <f>[5]薬耐!G93</f>
        <v>0</v>
      </c>
      <c r="H62" s="899">
        <f>[5]薬耐!H93</f>
        <v>0</v>
      </c>
      <c r="I62" s="899">
        <f>[5]薬耐!I93</f>
        <v>0</v>
      </c>
      <c r="J62" s="899">
        <f>[5]薬耐!J93</f>
        <v>0</v>
      </c>
      <c r="K62" s="899">
        <f>[5]薬耐!K93</f>
        <v>0</v>
      </c>
      <c r="L62" s="899">
        <f>[5]薬耐!L93</f>
        <v>0</v>
      </c>
      <c r="M62" s="899">
        <f>[5]薬耐!M93</f>
        <v>0</v>
      </c>
      <c r="N62" s="899">
        <f>[5]薬耐!N93</f>
        <v>0</v>
      </c>
      <c r="O62" s="899">
        <f>[5]薬耐!O93</f>
        <v>0</v>
      </c>
      <c r="P62" s="899">
        <f>[5]薬耐!P93</f>
        <v>0</v>
      </c>
      <c r="Q62" s="899">
        <f>[5]薬耐!Q93</f>
        <v>0</v>
      </c>
      <c r="R62" s="899">
        <f>[5]薬耐!R93</f>
        <v>0</v>
      </c>
      <c r="S62" s="899">
        <f>[5]薬耐!S93</f>
        <v>0</v>
      </c>
      <c r="V62" s="710"/>
      <c r="W62">
        <v>0</v>
      </c>
      <c r="X62" s="712">
        <f t="shared" si="18"/>
        <v>0</v>
      </c>
    </row>
    <row r="63" spans="2:24" ht="14.25" x14ac:dyDescent="0.15">
      <c r="B63" s="590" t="s">
        <v>86</v>
      </c>
      <c r="C63" s="899" t="str">
        <f>[5]薬耐!C94</f>
        <v>-</v>
      </c>
      <c r="D63" s="899" t="str">
        <f>[5]薬耐!D94</f>
        <v>-</v>
      </c>
      <c r="E63" s="899" t="str">
        <f>[5]薬耐!E94</f>
        <v>-</v>
      </c>
      <c r="F63" s="899" t="str">
        <f>[5]薬耐!F94</f>
        <v>-</v>
      </c>
      <c r="G63" s="899" t="str">
        <f>[5]薬耐!G94</f>
        <v>-</v>
      </c>
      <c r="H63" s="899" t="str">
        <f>[5]薬耐!H94</f>
        <v>-</v>
      </c>
      <c r="I63" s="899" t="str">
        <f>[5]薬耐!I94</f>
        <v>-</v>
      </c>
      <c r="J63" s="899" t="str">
        <f>[5]薬耐!J94</f>
        <v>-</v>
      </c>
      <c r="K63" s="899" t="str">
        <f>[5]薬耐!K94</f>
        <v>-</v>
      </c>
      <c r="L63" s="899" t="str">
        <f>[5]薬耐!L94</f>
        <v>-</v>
      </c>
      <c r="M63" s="899" t="str">
        <f>[5]薬耐!M94</f>
        <v>-</v>
      </c>
      <c r="N63" s="899" t="str">
        <f>[5]薬耐!N94</f>
        <v>-</v>
      </c>
      <c r="O63" s="899" t="str">
        <f>[5]薬耐!O94</f>
        <v>-</v>
      </c>
      <c r="P63" s="899" t="str">
        <f>[5]薬耐!P94</f>
        <v>-</v>
      </c>
      <c r="Q63" s="899" t="str">
        <f>[5]薬耐!Q94</f>
        <v>-</v>
      </c>
      <c r="R63" s="899" t="str">
        <f>[5]薬耐!R94</f>
        <v>-</v>
      </c>
      <c r="S63" s="899" t="str">
        <f>[5]薬耐!S94</f>
        <v>-</v>
      </c>
      <c r="V63" s="710"/>
      <c r="W63">
        <v>0</v>
      </c>
      <c r="X63" s="712" t="e">
        <f t="shared" si="18"/>
        <v>#VALUE!</v>
      </c>
    </row>
    <row r="64" spans="2:24" ht="14.25" x14ac:dyDescent="0.15">
      <c r="B64" s="594" t="s">
        <v>87</v>
      </c>
      <c r="C64" s="899" t="str">
        <f>[5]薬耐!C95</f>
        <v>-</v>
      </c>
      <c r="D64" s="899" t="str">
        <f>[5]薬耐!D95</f>
        <v>-</v>
      </c>
      <c r="E64" s="899" t="str">
        <f>[5]薬耐!E95</f>
        <v>-</v>
      </c>
      <c r="F64" s="899" t="str">
        <f>[5]薬耐!F95</f>
        <v>-</v>
      </c>
      <c r="G64" s="899" t="str">
        <f>[5]薬耐!G95</f>
        <v>-</v>
      </c>
      <c r="H64" s="899" t="str">
        <f>[5]薬耐!H95</f>
        <v>-</v>
      </c>
      <c r="I64" s="899" t="str">
        <f>[5]薬耐!I95</f>
        <v>-</v>
      </c>
      <c r="J64" s="899" t="str">
        <f>[5]薬耐!J95</f>
        <v>-</v>
      </c>
      <c r="K64" s="899" t="str">
        <f>[5]薬耐!K95</f>
        <v>-</v>
      </c>
      <c r="L64" s="899" t="str">
        <f>[5]薬耐!L95</f>
        <v>-</v>
      </c>
      <c r="M64" s="899" t="str">
        <f>[5]薬耐!M95</f>
        <v>-</v>
      </c>
      <c r="N64" s="899" t="str">
        <f>[5]薬耐!N95</f>
        <v>-</v>
      </c>
      <c r="O64" s="899" t="str">
        <f>[5]薬耐!O95</f>
        <v>-</v>
      </c>
      <c r="P64" s="899" t="str">
        <f>[5]薬耐!P95</f>
        <v>-</v>
      </c>
      <c r="Q64" s="899" t="str">
        <f>[5]薬耐!Q95</f>
        <v>-</v>
      </c>
      <c r="R64" s="899" t="str">
        <f>[5]薬耐!R95</f>
        <v>-</v>
      </c>
      <c r="S64" s="899" t="str">
        <f>[5]薬耐!S95</f>
        <v>-</v>
      </c>
      <c r="V64" s="710"/>
      <c r="W64">
        <v>0</v>
      </c>
      <c r="X64" s="712" t="e">
        <f t="shared" si="18"/>
        <v>#VALUE!</v>
      </c>
    </row>
    <row r="65" spans="2:24" ht="14.25" x14ac:dyDescent="0.15">
      <c r="B65" s="590" t="s">
        <v>88</v>
      </c>
      <c r="C65" s="899" t="str">
        <f>[5]薬耐!C96</f>
        <v>-</v>
      </c>
      <c r="D65" s="899" t="str">
        <f>[5]薬耐!D96</f>
        <v>-</v>
      </c>
      <c r="E65" s="899" t="str">
        <f>[5]薬耐!E96</f>
        <v>-</v>
      </c>
      <c r="F65" s="899" t="str">
        <f>[5]薬耐!F96</f>
        <v>-</v>
      </c>
      <c r="G65" s="899" t="str">
        <f>[5]薬耐!G96</f>
        <v>-</v>
      </c>
      <c r="H65" s="899" t="str">
        <f>[5]薬耐!H96</f>
        <v>-</v>
      </c>
      <c r="I65" s="899" t="str">
        <f>[5]薬耐!I96</f>
        <v>-</v>
      </c>
      <c r="J65" s="899" t="str">
        <f>[5]薬耐!J96</f>
        <v>-</v>
      </c>
      <c r="K65" s="899" t="str">
        <f>[5]薬耐!K96</f>
        <v>-</v>
      </c>
      <c r="L65" s="899" t="str">
        <f>[5]薬耐!L96</f>
        <v>-</v>
      </c>
      <c r="M65" s="899" t="str">
        <f>[5]薬耐!M96</f>
        <v>-</v>
      </c>
      <c r="N65" s="899" t="str">
        <f>[5]薬耐!N96</f>
        <v>-</v>
      </c>
      <c r="O65" s="899" t="str">
        <f>[5]薬耐!O96</f>
        <v>-</v>
      </c>
      <c r="P65" s="899" t="str">
        <f>[5]薬耐!P96</f>
        <v>-</v>
      </c>
      <c r="Q65" s="899" t="str">
        <f>[5]薬耐!Q96</f>
        <v>-</v>
      </c>
      <c r="R65" s="899" t="str">
        <f>[5]薬耐!R96</f>
        <v>-</v>
      </c>
      <c r="S65" s="899" t="str">
        <f>[5]薬耐!S96</f>
        <v>-</v>
      </c>
      <c r="V65" s="710"/>
      <c r="W65">
        <v>0</v>
      </c>
      <c r="X65" s="712" t="e">
        <f t="shared" si="18"/>
        <v>#VALUE!</v>
      </c>
    </row>
    <row r="66" spans="2:24" ht="14.25" x14ac:dyDescent="0.15">
      <c r="B66" s="594" t="s">
        <v>89</v>
      </c>
      <c r="C66" s="899" t="str">
        <f>[5]薬耐!C97</f>
        <v>-</v>
      </c>
      <c r="D66" s="899" t="str">
        <f>[5]薬耐!D97</f>
        <v>-</v>
      </c>
      <c r="E66" s="899" t="str">
        <f>[5]薬耐!E97</f>
        <v>-</v>
      </c>
      <c r="F66" s="899" t="str">
        <f>[5]薬耐!F97</f>
        <v>-</v>
      </c>
      <c r="G66" s="899" t="str">
        <f>[5]薬耐!G97</f>
        <v>-</v>
      </c>
      <c r="H66" s="899" t="str">
        <f>[5]薬耐!H97</f>
        <v>-</v>
      </c>
      <c r="I66" s="899" t="str">
        <f>[5]薬耐!I97</f>
        <v>-</v>
      </c>
      <c r="J66" s="899" t="str">
        <f>[5]薬耐!J97</f>
        <v>-</v>
      </c>
      <c r="K66" s="899" t="str">
        <f>[5]薬耐!K97</f>
        <v>-</v>
      </c>
      <c r="L66" s="899" t="str">
        <f>[5]薬耐!L97</f>
        <v>-</v>
      </c>
      <c r="M66" s="899" t="str">
        <f>[5]薬耐!M97</f>
        <v>-</v>
      </c>
      <c r="N66" s="899" t="str">
        <f>[5]薬耐!N97</f>
        <v>-</v>
      </c>
      <c r="O66" s="899" t="str">
        <f>[5]薬耐!O97</f>
        <v>-</v>
      </c>
      <c r="P66" s="899" t="str">
        <f>[5]薬耐!P97</f>
        <v>-</v>
      </c>
      <c r="Q66" s="899" t="str">
        <f>[5]薬耐!Q97</f>
        <v>-</v>
      </c>
      <c r="R66" s="899" t="str">
        <f>[5]薬耐!R97</f>
        <v>-</v>
      </c>
      <c r="S66" s="899" t="str">
        <f>[5]薬耐!S97</f>
        <v>-</v>
      </c>
      <c r="V66" s="710"/>
      <c r="W66">
        <v>0</v>
      </c>
      <c r="X66" s="712" t="e">
        <f t="shared" si="18"/>
        <v>#VALUE!</v>
      </c>
    </row>
    <row r="67" spans="2:24" ht="14.25" x14ac:dyDescent="0.15">
      <c r="B67" s="590" t="s">
        <v>90</v>
      </c>
      <c r="C67" s="899" t="str">
        <f>[5]薬耐!C98</f>
        <v>-</v>
      </c>
      <c r="D67" s="899" t="str">
        <f>[5]薬耐!D98</f>
        <v>-</v>
      </c>
      <c r="E67" s="899" t="str">
        <f>[5]薬耐!E98</f>
        <v>-</v>
      </c>
      <c r="F67" s="899" t="str">
        <f>[5]薬耐!F98</f>
        <v>-</v>
      </c>
      <c r="G67" s="899" t="str">
        <f>[5]薬耐!G98</f>
        <v>-</v>
      </c>
      <c r="H67" s="899" t="str">
        <f>[5]薬耐!H98</f>
        <v>-</v>
      </c>
      <c r="I67" s="899" t="str">
        <f>[5]薬耐!I98</f>
        <v>-</v>
      </c>
      <c r="J67" s="899" t="str">
        <f>[5]薬耐!J98</f>
        <v>-</v>
      </c>
      <c r="K67" s="899" t="str">
        <f>[5]薬耐!K98</f>
        <v>-</v>
      </c>
      <c r="L67" s="899" t="str">
        <f>[5]薬耐!L98</f>
        <v>-</v>
      </c>
      <c r="M67" s="899" t="str">
        <f>[5]薬耐!M98</f>
        <v>-</v>
      </c>
      <c r="N67" s="899" t="str">
        <f>[5]薬耐!N98</f>
        <v>-</v>
      </c>
      <c r="O67" s="899" t="str">
        <f>[5]薬耐!O98</f>
        <v>-</v>
      </c>
      <c r="P67" s="899" t="str">
        <f>[5]薬耐!P98</f>
        <v>-</v>
      </c>
      <c r="Q67" s="899" t="str">
        <f>[5]薬耐!Q98</f>
        <v>-</v>
      </c>
      <c r="R67" s="899" t="str">
        <f>[5]薬耐!R98</f>
        <v>-</v>
      </c>
      <c r="S67" s="899" t="str">
        <f>[5]薬耐!S98</f>
        <v>-</v>
      </c>
      <c r="V67" s="710"/>
      <c r="W67">
        <v>0</v>
      </c>
      <c r="X67" s="712" t="e">
        <f t="shared" si="18"/>
        <v>#VALUE!</v>
      </c>
    </row>
    <row r="68" spans="2:24" ht="14.25" x14ac:dyDescent="0.15">
      <c r="B68" s="594" t="s">
        <v>91</v>
      </c>
      <c r="C68" s="899" t="str">
        <f>[5]薬耐!C99</f>
        <v>-</v>
      </c>
      <c r="D68" s="899" t="str">
        <f>[5]薬耐!D99</f>
        <v>-</v>
      </c>
      <c r="E68" s="899" t="str">
        <f>[5]薬耐!E99</f>
        <v>-</v>
      </c>
      <c r="F68" s="899" t="str">
        <f>[5]薬耐!F99</f>
        <v>-</v>
      </c>
      <c r="G68" s="899" t="str">
        <f>[5]薬耐!G99</f>
        <v>-</v>
      </c>
      <c r="H68" s="899" t="str">
        <f>[5]薬耐!H99</f>
        <v>-</v>
      </c>
      <c r="I68" s="899" t="str">
        <f>[5]薬耐!I99</f>
        <v>-</v>
      </c>
      <c r="J68" s="899" t="str">
        <f>[5]薬耐!J99</f>
        <v>-</v>
      </c>
      <c r="K68" s="899" t="str">
        <f>[5]薬耐!K99</f>
        <v>-</v>
      </c>
      <c r="L68" s="899" t="str">
        <f>[5]薬耐!L99</f>
        <v>-</v>
      </c>
      <c r="M68" s="899" t="str">
        <f>[5]薬耐!M99</f>
        <v>-</v>
      </c>
      <c r="N68" s="899" t="str">
        <f>[5]薬耐!N99</f>
        <v>-</v>
      </c>
      <c r="O68" s="899" t="str">
        <f>[5]薬耐!O99</f>
        <v>-</v>
      </c>
      <c r="P68" s="899" t="str">
        <f>[5]薬耐!P99</f>
        <v>-</v>
      </c>
      <c r="Q68" s="899" t="str">
        <f>[5]薬耐!Q99</f>
        <v>-</v>
      </c>
      <c r="R68" s="899" t="str">
        <f>[5]薬耐!R99</f>
        <v>-</v>
      </c>
      <c r="S68" s="899" t="str">
        <f>[5]薬耐!S99</f>
        <v>-</v>
      </c>
      <c r="V68" s="710"/>
      <c r="W68">
        <v>0</v>
      </c>
      <c r="X68" s="712" t="e">
        <f t="shared" si="18"/>
        <v>#VALUE!</v>
      </c>
    </row>
    <row r="69" spans="2:24" ht="14.25" x14ac:dyDescent="0.15">
      <c r="B69" s="590" t="s">
        <v>92</v>
      </c>
      <c r="C69" s="899" t="str">
        <f>[5]薬耐!C100</f>
        <v>-</v>
      </c>
      <c r="D69" s="899" t="str">
        <f>[5]薬耐!D100</f>
        <v>-</v>
      </c>
      <c r="E69" s="899" t="str">
        <f>[5]薬耐!E100</f>
        <v>-</v>
      </c>
      <c r="F69" s="899" t="str">
        <f>[5]薬耐!F100</f>
        <v>-</v>
      </c>
      <c r="G69" s="899" t="str">
        <f>[5]薬耐!G100</f>
        <v>-</v>
      </c>
      <c r="H69" s="899" t="str">
        <f>[5]薬耐!H100</f>
        <v>-</v>
      </c>
      <c r="I69" s="899" t="str">
        <f>[5]薬耐!I100</f>
        <v>-</v>
      </c>
      <c r="J69" s="899" t="str">
        <f>[5]薬耐!J100</f>
        <v>-</v>
      </c>
      <c r="K69" s="899" t="str">
        <f>[5]薬耐!K100</f>
        <v>-</v>
      </c>
      <c r="L69" s="899" t="str">
        <f>[5]薬耐!L100</f>
        <v>-</v>
      </c>
      <c r="M69" s="899" t="str">
        <f>[5]薬耐!M100</f>
        <v>-</v>
      </c>
      <c r="N69" s="899" t="str">
        <f>[5]薬耐!N100</f>
        <v>-</v>
      </c>
      <c r="O69" s="899" t="str">
        <f>[5]薬耐!O100</f>
        <v>-</v>
      </c>
      <c r="P69" s="899" t="str">
        <f>[5]薬耐!P100</f>
        <v>-</v>
      </c>
      <c r="Q69" s="899" t="str">
        <f>[5]薬耐!Q100</f>
        <v>-</v>
      </c>
      <c r="R69" s="899" t="str">
        <f>[5]薬耐!R100</f>
        <v>-</v>
      </c>
      <c r="S69" s="899" t="str">
        <f>[5]薬耐!S100</f>
        <v>-</v>
      </c>
      <c r="V69" s="710"/>
      <c r="W69">
        <v>0</v>
      </c>
      <c r="X69" s="712" t="e">
        <f t="shared" si="18"/>
        <v>#VALUE!</v>
      </c>
    </row>
    <row r="70" spans="2:24" ht="15" thickBot="1" x14ac:dyDescent="0.2">
      <c r="B70" s="594" t="s">
        <v>93</v>
      </c>
      <c r="C70" s="899" t="str">
        <f>[5]薬耐!C101</f>
        <v>-</v>
      </c>
      <c r="D70" s="899" t="str">
        <f>[5]薬耐!D101</f>
        <v>-</v>
      </c>
      <c r="E70" s="899" t="str">
        <f>[5]薬耐!E101</f>
        <v>-</v>
      </c>
      <c r="F70" s="899" t="str">
        <f>[5]薬耐!F101</f>
        <v>-</v>
      </c>
      <c r="G70" s="899" t="str">
        <f>[5]薬耐!G101</f>
        <v>-</v>
      </c>
      <c r="H70" s="899" t="str">
        <f>[5]薬耐!H101</f>
        <v>-</v>
      </c>
      <c r="I70" s="899" t="str">
        <f>[5]薬耐!I101</f>
        <v>-</v>
      </c>
      <c r="J70" s="899" t="str">
        <f>[5]薬耐!J101</f>
        <v>-</v>
      </c>
      <c r="K70" s="899" t="str">
        <f>[5]薬耐!K101</f>
        <v>-</v>
      </c>
      <c r="L70" s="899" t="str">
        <f>[5]薬耐!L101</f>
        <v>-</v>
      </c>
      <c r="M70" s="899" t="str">
        <f>[5]薬耐!M101</f>
        <v>-</v>
      </c>
      <c r="N70" s="899" t="str">
        <f>[5]薬耐!N101</f>
        <v>-</v>
      </c>
      <c r="O70" s="899" t="str">
        <f>[5]薬耐!O101</f>
        <v>-</v>
      </c>
      <c r="P70" s="899" t="str">
        <f>[5]薬耐!P101</f>
        <v>-</v>
      </c>
      <c r="Q70" s="899" t="str">
        <f>[5]薬耐!Q101</f>
        <v>-</v>
      </c>
      <c r="R70" s="899" t="str">
        <f>[5]薬耐!R101</f>
        <v>-</v>
      </c>
      <c r="S70" s="899" t="str">
        <f>[5]薬耐!S101</f>
        <v>-</v>
      </c>
      <c r="V70" s="711"/>
      <c r="W70">
        <v>0</v>
      </c>
      <c r="X70" s="712" t="e">
        <f t="shared" si="18"/>
        <v>#VALUE!</v>
      </c>
    </row>
    <row r="71" spans="2:24" ht="15" thickBot="1" x14ac:dyDescent="0.2">
      <c r="B71" s="163" t="s">
        <v>39</v>
      </c>
      <c r="C71" s="787">
        <f t="shared" ref="C71:S71" si="19">SUM(C59:C70)</f>
        <v>0.04</v>
      </c>
      <c r="D71" s="779">
        <f t="shared" si="19"/>
        <v>0</v>
      </c>
      <c r="E71" s="779">
        <f t="shared" si="19"/>
        <v>0</v>
      </c>
      <c r="F71" s="779">
        <f t="shared" si="19"/>
        <v>0</v>
      </c>
      <c r="G71" s="779">
        <f t="shared" si="19"/>
        <v>0</v>
      </c>
      <c r="H71" s="779">
        <f t="shared" si="19"/>
        <v>0</v>
      </c>
      <c r="I71" s="779">
        <f t="shared" si="19"/>
        <v>0</v>
      </c>
      <c r="J71" s="779">
        <f t="shared" si="19"/>
        <v>0</v>
      </c>
      <c r="K71" s="779">
        <f t="shared" si="19"/>
        <v>0</v>
      </c>
      <c r="L71" s="779">
        <f t="shared" si="19"/>
        <v>0</v>
      </c>
      <c r="M71" s="779">
        <f t="shared" si="19"/>
        <v>0</v>
      </c>
      <c r="N71" s="779">
        <f t="shared" si="19"/>
        <v>0</v>
      </c>
      <c r="O71" s="779">
        <f t="shared" si="19"/>
        <v>0</v>
      </c>
      <c r="P71" s="779">
        <f t="shared" si="19"/>
        <v>0</v>
      </c>
      <c r="Q71" s="779">
        <f t="shared" si="19"/>
        <v>0</v>
      </c>
      <c r="R71" s="779">
        <f t="shared" si="19"/>
        <v>0</v>
      </c>
      <c r="S71" s="780">
        <f t="shared" si="19"/>
        <v>0.02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0.5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C5" sqref="C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令和8年　</v>
      </c>
      <c r="C3" s="510" t="s">
        <v>284</v>
      </c>
    </row>
    <row r="4" spans="2:38" ht="39.75" customHeight="1" thickBot="1" x14ac:dyDescent="0.2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4"/>
      <c r="D5" s="745"/>
      <c r="E5" s="745"/>
      <c r="F5" s="745"/>
      <c r="G5" s="745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6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7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8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7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8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7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8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7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8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7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8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7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8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7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8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7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8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7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8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7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8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49"/>
      <c r="D16" s="750"/>
      <c r="E16" s="750"/>
      <c r="F16" s="750"/>
      <c r="G16" s="750"/>
      <c r="H16" s="750"/>
      <c r="I16" s="750"/>
      <c r="J16" s="750"/>
      <c r="K16" s="750"/>
      <c r="L16" s="750"/>
      <c r="M16" s="750"/>
      <c r="N16" s="750"/>
      <c r="O16" s="750"/>
      <c r="P16" s="750"/>
      <c r="Q16" s="750"/>
      <c r="R16" s="750"/>
      <c r="S16" s="751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6">
        <f t="shared" ref="C17:S17" si="13">SUM(C5:C16)</f>
        <v>0</v>
      </c>
      <c r="D17" s="737">
        <f t="shared" si="13"/>
        <v>0</v>
      </c>
      <c r="E17" s="737">
        <f t="shared" si="13"/>
        <v>0</v>
      </c>
      <c r="F17" s="737">
        <f t="shared" si="13"/>
        <v>0</v>
      </c>
      <c r="G17" s="737">
        <f t="shared" si="13"/>
        <v>0</v>
      </c>
      <c r="H17" s="737">
        <f t="shared" si="13"/>
        <v>0</v>
      </c>
      <c r="I17" s="737">
        <f t="shared" si="13"/>
        <v>0</v>
      </c>
      <c r="J17" s="737">
        <f t="shared" si="13"/>
        <v>0</v>
      </c>
      <c r="K17" s="737">
        <f t="shared" si="13"/>
        <v>0</v>
      </c>
      <c r="L17" s="737">
        <f t="shared" si="13"/>
        <v>0</v>
      </c>
      <c r="M17" s="737">
        <f t="shared" si="13"/>
        <v>0</v>
      </c>
      <c r="N17" s="737">
        <f t="shared" si="13"/>
        <v>0</v>
      </c>
      <c r="O17" s="737">
        <f t="shared" si="13"/>
        <v>0</v>
      </c>
      <c r="P17" s="737">
        <f t="shared" si="13"/>
        <v>0</v>
      </c>
      <c r="Q17" s="737">
        <f t="shared" si="13"/>
        <v>0</v>
      </c>
      <c r="R17" s="737">
        <f t="shared" si="13"/>
        <v>0</v>
      </c>
      <c r="S17" s="738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>
        <f>IF(C17=0,0,C17/$C$17)</f>
        <v>0</v>
      </c>
      <c r="D18" s="961">
        <f t="shared" ref="D18:S18" si="15">IF(D17=0,0,D17/$C$17)</f>
        <v>0</v>
      </c>
      <c r="E18" s="681">
        <f t="shared" si="15"/>
        <v>0</v>
      </c>
      <c r="F18" s="681">
        <f t="shared" si="15"/>
        <v>0</v>
      </c>
      <c r="G18" s="681">
        <f t="shared" si="15"/>
        <v>0</v>
      </c>
      <c r="H18" s="681">
        <f t="shared" si="15"/>
        <v>0</v>
      </c>
      <c r="I18" s="681">
        <f t="shared" si="15"/>
        <v>0</v>
      </c>
      <c r="J18" s="681">
        <f t="shared" si="15"/>
        <v>0</v>
      </c>
      <c r="K18" s="681">
        <f t="shared" si="15"/>
        <v>0</v>
      </c>
      <c r="L18" s="681">
        <f t="shared" si="15"/>
        <v>0</v>
      </c>
      <c r="M18" s="681">
        <f t="shared" si="15"/>
        <v>0</v>
      </c>
      <c r="N18" s="681">
        <f t="shared" si="15"/>
        <v>0</v>
      </c>
      <c r="O18" s="681">
        <f t="shared" si="15"/>
        <v>0</v>
      </c>
      <c r="P18" s="681">
        <f t="shared" si="15"/>
        <v>0</v>
      </c>
      <c r="Q18" s="681">
        <f t="shared" si="15"/>
        <v>0</v>
      </c>
      <c r="R18" s="681">
        <f t="shared" si="15"/>
        <v>0</v>
      </c>
      <c r="S18" s="682">
        <f t="shared" si="15"/>
        <v>0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6">SUM(C22:C33)</f>
        <v>0</v>
      </c>
      <c r="D34" s="702">
        <f t="shared" si="16"/>
        <v>0</v>
      </c>
      <c r="E34" s="702">
        <f t="shared" si="16"/>
        <v>0</v>
      </c>
      <c r="F34" s="702">
        <f t="shared" si="16"/>
        <v>0</v>
      </c>
      <c r="G34" s="702">
        <f t="shared" si="16"/>
        <v>0</v>
      </c>
      <c r="H34" s="702">
        <f t="shared" si="16"/>
        <v>0</v>
      </c>
      <c r="I34" s="702">
        <f t="shared" si="16"/>
        <v>0</v>
      </c>
      <c r="J34" s="702">
        <f t="shared" si="16"/>
        <v>0</v>
      </c>
      <c r="K34" s="702">
        <f t="shared" si="16"/>
        <v>0</v>
      </c>
      <c r="L34" s="702">
        <f t="shared" si="16"/>
        <v>0</v>
      </c>
      <c r="M34" s="702">
        <f t="shared" si="16"/>
        <v>0</v>
      </c>
      <c r="N34" s="702">
        <f t="shared" si="16"/>
        <v>0</v>
      </c>
      <c r="O34" s="702">
        <f t="shared" si="16"/>
        <v>0</v>
      </c>
      <c r="P34" s="702">
        <f t="shared" si="16"/>
        <v>0</v>
      </c>
      <c r="Q34" s="702">
        <f t="shared" si="16"/>
        <v>0</v>
      </c>
      <c r="R34" s="702">
        <f t="shared" si="16"/>
        <v>0</v>
      </c>
      <c r="S34" s="703">
        <f t="shared" si="16"/>
        <v>0</v>
      </c>
    </row>
    <row r="35" spans="2:23" ht="14.25" thickBot="1" x14ac:dyDescent="0.2">
      <c r="B35" s="537" t="s">
        <v>283</v>
      </c>
      <c r="C35" s="680">
        <f>IF(C34=0,0,C34/$C$34)</f>
        <v>0</v>
      </c>
      <c r="D35" s="961">
        <f t="shared" ref="D35:S35" si="17">IF(D34=0,0,D34/$C$34)</f>
        <v>0</v>
      </c>
      <c r="E35" s="681">
        <f t="shared" si="17"/>
        <v>0</v>
      </c>
      <c r="F35" s="681">
        <f t="shared" si="17"/>
        <v>0</v>
      </c>
      <c r="G35" s="681">
        <f t="shared" si="17"/>
        <v>0</v>
      </c>
      <c r="H35" s="681">
        <f t="shared" si="17"/>
        <v>0</v>
      </c>
      <c r="I35" s="681">
        <f t="shared" si="17"/>
        <v>0</v>
      </c>
      <c r="J35" s="681">
        <f t="shared" si="17"/>
        <v>0</v>
      </c>
      <c r="K35" s="681">
        <f t="shared" si="17"/>
        <v>0</v>
      </c>
      <c r="L35" s="681">
        <f t="shared" si="17"/>
        <v>0</v>
      </c>
      <c r="M35" s="681">
        <f t="shared" si="17"/>
        <v>0</v>
      </c>
      <c r="N35" s="681">
        <f t="shared" si="17"/>
        <v>0</v>
      </c>
      <c r="O35" s="681">
        <f t="shared" si="17"/>
        <v>0</v>
      </c>
      <c r="P35" s="681">
        <f t="shared" si="17"/>
        <v>0</v>
      </c>
      <c r="Q35" s="681">
        <f t="shared" si="17"/>
        <v>0</v>
      </c>
      <c r="R35" s="681">
        <f t="shared" si="17"/>
        <v>0</v>
      </c>
      <c r="S35" s="682">
        <f t="shared" si="17"/>
        <v>0</v>
      </c>
    </row>
    <row r="40" spans="2:23" ht="19.5" thickBot="1" x14ac:dyDescent="0.2">
      <c r="B40" s="162" t="str">
        <f>B20</f>
        <v>令和8年　</v>
      </c>
      <c r="C40" t="s">
        <v>286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2"/>
      <c r="D42" s="745"/>
      <c r="E42" s="745"/>
      <c r="F42" s="745"/>
      <c r="G42" s="745"/>
      <c r="H42" s="745"/>
      <c r="I42" s="745"/>
      <c r="J42" s="745"/>
      <c r="K42" s="745"/>
      <c r="L42" s="745"/>
      <c r="M42" s="745"/>
      <c r="N42" s="745"/>
      <c r="O42" s="745"/>
      <c r="P42" s="745"/>
      <c r="Q42" s="745"/>
      <c r="R42" s="745"/>
      <c r="S42" s="746"/>
      <c r="T42" s="672"/>
      <c r="V42" t="e">
        <f>'保健所別（令和8年）'!#REF!</f>
        <v>#REF!</v>
      </c>
      <c r="W42" t="e">
        <f t="shared" ref="W42:W54" si="18">C42-V42</f>
        <v>#REF!</v>
      </c>
    </row>
    <row r="43" spans="2:23" ht="14.25" x14ac:dyDescent="0.15">
      <c r="B43" s="590" t="s">
        <v>83</v>
      </c>
      <c r="C43" s="742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8"/>
      <c r="V43" t="e">
        <f>'保健所別（令和8年）'!#REF!</f>
        <v>#REF!</v>
      </c>
      <c r="W43" t="e">
        <f t="shared" si="18"/>
        <v>#REF!</v>
      </c>
    </row>
    <row r="44" spans="2:23" ht="14.25" x14ac:dyDescent="0.15">
      <c r="B44" s="592" t="s">
        <v>84</v>
      </c>
      <c r="C44" s="742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8"/>
      <c r="V44" t="e">
        <f>'保健所別（令和8年）'!#REF!</f>
        <v>#REF!</v>
      </c>
      <c r="W44" t="e">
        <f t="shared" si="18"/>
        <v>#REF!</v>
      </c>
    </row>
    <row r="45" spans="2:23" ht="14.25" x14ac:dyDescent="0.15">
      <c r="B45" s="594" t="s">
        <v>85</v>
      </c>
      <c r="C45" s="742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8"/>
      <c r="V45" t="e">
        <f>'保健所別（令和8年）'!#REF!</f>
        <v>#REF!</v>
      </c>
      <c r="W45" t="e">
        <f t="shared" si="18"/>
        <v>#REF!</v>
      </c>
    </row>
    <row r="46" spans="2:23" ht="14.25" x14ac:dyDescent="0.15">
      <c r="B46" s="590" t="s">
        <v>86</v>
      </c>
      <c r="C46" s="742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8"/>
      <c r="V46" t="e">
        <f>'保健所別（令和8年）'!#REF!</f>
        <v>#REF!</v>
      </c>
      <c r="W46" t="e">
        <f t="shared" si="18"/>
        <v>#REF!</v>
      </c>
    </row>
    <row r="47" spans="2:23" ht="14.25" x14ac:dyDescent="0.15">
      <c r="B47" s="594" t="s">
        <v>87</v>
      </c>
      <c r="C47" s="742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8"/>
      <c r="V47" t="e">
        <f>'保健所別（令和8年）'!#REF!</f>
        <v>#REF!</v>
      </c>
      <c r="W47" t="e">
        <f t="shared" si="18"/>
        <v>#REF!</v>
      </c>
    </row>
    <row r="48" spans="2:23" ht="14.25" x14ac:dyDescent="0.15">
      <c r="B48" s="590" t="s">
        <v>88</v>
      </c>
      <c r="C48" s="742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8"/>
      <c r="V48" t="e">
        <f>'保健所別（令和8年）'!#REF!</f>
        <v>#REF!</v>
      </c>
      <c r="W48" t="e">
        <f t="shared" si="18"/>
        <v>#REF!</v>
      </c>
    </row>
    <row r="49" spans="2:24" ht="14.25" x14ac:dyDescent="0.15">
      <c r="B49" s="594" t="s">
        <v>89</v>
      </c>
      <c r="C49" s="742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8"/>
      <c r="V49" t="e">
        <f>'保健所別（令和8年）'!#REF!</f>
        <v>#REF!</v>
      </c>
      <c r="W49" t="e">
        <f t="shared" si="18"/>
        <v>#REF!</v>
      </c>
    </row>
    <row r="50" spans="2:24" ht="14.25" x14ac:dyDescent="0.15">
      <c r="B50" s="590" t="s">
        <v>90</v>
      </c>
      <c r="C50" s="742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8"/>
      <c r="V50" t="e">
        <f>'保健所別（令和8年）'!#REF!</f>
        <v>#REF!</v>
      </c>
      <c r="W50" t="e">
        <f t="shared" si="18"/>
        <v>#REF!</v>
      </c>
    </row>
    <row r="51" spans="2:24" ht="14.25" x14ac:dyDescent="0.15">
      <c r="B51" s="594" t="s">
        <v>91</v>
      </c>
      <c r="C51" s="742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8"/>
      <c r="V51" t="e">
        <f>'保健所別（令和8年）'!#REF!</f>
        <v>#REF!</v>
      </c>
      <c r="W51" t="e">
        <f t="shared" si="18"/>
        <v>#REF!</v>
      </c>
    </row>
    <row r="52" spans="2:24" ht="14.25" x14ac:dyDescent="0.15">
      <c r="B52" s="590" t="s">
        <v>92</v>
      </c>
      <c r="C52" s="742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8"/>
      <c r="V52" t="e">
        <f>'保健所別（令和8年）'!#REF!</f>
        <v>#REF!</v>
      </c>
      <c r="W52" t="e">
        <f t="shared" si="18"/>
        <v>#REF!</v>
      </c>
    </row>
    <row r="53" spans="2:24" ht="15" thickBot="1" x14ac:dyDescent="0.2">
      <c r="B53" s="594" t="s">
        <v>93</v>
      </c>
      <c r="C53" s="743"/>
      <c r="D53" s="750"/>
      <c r="E53" s="750"/>
      <c r="F53" s="750"/>
      <c r="G53" s="750"/>
      <c r="H53" s="750"/>
      <c r="I53" s="750"/>
      <c r="J53" s="750"/>
      <c r="K53" s="750"/>
      <c r="L53" s="750"/>
      <c r="M53" s="750"/>
      <c r="N53" s="750"/>
      <c r="O53" s="750"/>
      <c r="P53" s="750"/>
      <c r="Q53" s="750"/>
      <c r="R53" s="750"/>
      <c r="S53" s="751"/>
      <c r="V53" t="e">
        <f>'保健所別（令和8年）'!#REF!</f>
        <v>#REF!</v>
      </c>
      <c r="W53" t="e">
        <f t="shared" si="18"/>
        <v>#REF!</v>
      </c>
    </row>
    <row r="54" spans="2:24" ht="15" thickBot="1" x14ac:dyDescent="0.2">
      <c r="B54" s="163" t="s">
        <v>39</v>
      </c>
      <c r="C54" s="739">
        <f t="shared" ref="C54:S54" si="19">SUM(C42:C53)</f>
        <v>0</v>
      </c>
      <c r="D54" s="740">
        <f t="shared" si="19"/>
        <v>0</v>
      </c>
      <c r="E54" s="740">
        <f t="shared" si="19"/>
        <v>0</v>
      </c>
      <c r="F54" s="740">
        <f t="shared" si="19"/>
        <v>0</v>
      </c>
      <c r="G54" s="740">
        <f t="shared" si="19"/>
        <v>0</v>
      </c>
      <c r="H54" s="740">
        <f t="shared" si="19"/>
        <v>0</v>
      </c>
      <c r="I54" s="740">
        <f t="shared" si="19"/>
        <v>0</v>
      </c>
      <c r="J54" s="740">
        <f t="shared" si="19"/>
        <v>0</v>
      </c>
      <c r="K54" s="740">
        <f t="shared" si="19"/>
        <v>0</v>
      </c>
      <c r="L54" s="740">
        <f t="shared" si="19"/>
        <v>0</v>
      </c>
      <c r="M54" s="740">
        <f t="shared" si="19"/>
        <v>0</v>
      </c>
      <c r="N54" s="740">
        <f t="shared" si="19"/>
        <v>0</v>
      </c>
      <c r="O54" s="740">
        <f t="shared" si="19"/>
        <v>0</v>
      </c>
      <c r="P54" s="740">
        <f t="shared" si="19"/>
        <v>0</v>
      </c>
      <c r="Q54" s="740">
        <f t="shared" si="19"/>
        <v>0</v>
      </c>
      <c r="R54" s="740">
        <f t="shared" si="19"/>
        <v>0</v>
      </c>
      <c r="S54" s="741">
        <f t="shared" si="19"/>
        <v>0</v>
      </c>
      <c r="W54">
        <f t="shared" si="18"/>
        <v>0</v>
      </c>
    </row>
    <row r="55" spans="2:24" ht="14.25" thickBot="1" x14ac:dyDescent="0.2">
      <c r="B55" s="601" t="s">
        <v>283</v>
      </c>
      <c r="C55" s="602">
        <f>IF(C54=0,0,C54/$C$54)</f>
        <v>0</v>
      </c>
      <c r="D55" s="962">
        <f t="shared" ref="D55:S55" si="20">IF(D54=0,0,D54/$C$54)</f>
        <v>0</v>
      </c>
      <c r="E55" s="603">
        <f t="shared" si="20"/>
        <v>0</v>
      </c>
      <c r="F55" s="603">
        <f t="shared" si="20"/>
        <v>0</v>
      </c>
      <c r="G55" s="603">
        <f t="shared" si="20"/>
        <v>0</v>
      </c>
      <c r="H55" s="603">
        <f t="shared" si="20"/>
        <v>0</v>
      </c>
      <c r="I55" s="603">
        <f t="shared" si="20"/>
        <v>0</v>
      </c>
      <c r="J55" s="603">
        <f t="shared" si="20"/>
        <v>0</v>
      </c>
      <c r="K55" s="603">
        <f t="shared" si="20"/>
        <v>0</v>
      </c>
      <c r="L55" s="603">
        <f t="shared" si="20"/>
        <v>0</v>
      </c>
      <c r="M55" s="603">
        <f t="shared" si="20"/>
        <v>0</v>
      </c>
      <c r="N55" s="603">
        <f t="shared" si="20"/>
        <v>0</v>
      </c>
      <c r="O55" s="603">
        <f t="shared" si="20"/>
        <v>0</v>
      </c>
      <c r="P55" s="603">
        <f t="shared" si="20"/>
        <v>0</v>
      </c>
      <c r="Q55" s="603">
        <f t="shared" si="20"/>
        <v>0</v>
      </c>
      <c r="R55" s="603">
        <f t="shared" si="20"/>
        <v>0</v>
      </c>
      <c r="S55" s="604">
        <f t="shared" si="20"/>
        <v>0</v>
      </c>
    </row>
    <row r="57" spans="2:24" ht="19.5" thickBot="1" x14ac:dyDescent="0.2">
      <c r="B57" s="162" t="str">
        <f>B40</f>
        <v>令和8年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21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21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21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21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21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21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21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21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21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21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21"/>
        <v>#REF!</v>
      </c>
    </row>
    <row r="71" spans="2:24" ht="15" thickBot="1" x14ac:dyDescent="0.2">
      <c r="B71" s="163" t="s">
        <v>39</v>
      </c>
      <c r="C71" s="618">
        <f t="shared" ref="C71:S71" si="22">SUM(C59:C70)</f>
        <v>0</v>
      </c>
      <c r="D71" s="610">
        <f t="shared" si="22"/>
        <v>0</v>
      </c>
      <c r="E71" s="610">
        <f t="shared" si="22"/>
        <v>0</v>
      </c>
      <c r="F71" s="610">
        <f t="shared" si="22"/>
        <v>0</v>
      </c>
      <c r="G71" s="610">
        <f t="shared" si="22"/>
        <v>0</v>
      </c>
      <c r="H71" s="610">
        <f t="shared" si="22"/>
        <v>0</v>
      </c>
      <c r="I71" s="610">
        <f t="shared" si="22"/>
        <v>0</v>
      </c>
      <c r="J71" s="610">
        <f t="shared" si="22"/>
        <v>0</v>
      </c>
      <c r="K71" s="610">
        <f t="shared" si="22"/>
        <v>0</v>
      </c>
      <c r="L71" s="610">
        <f t="shared" si="22"/>
        <v>0</v>
      </c>
      <c r="M71" s="610">
        <f t="shared" si="22"/>
        <v>0</v>
      </c>
      <c r="N71" s="610">
        <f t="shared" si="22"/>
        <v>0</v>
      </c>
      <c r="O71" s="610">
        <f t="shared" si="22"/>
        <v>0</v>
      </c>
      <c r="P71" s="610">
        <f t="shared" si="22"/>
        <v>0</v>
      </c>
      <c r="Q71" s="610">
        <f t="shared" si="22"/>
        <v>0</v>
      </c>
      <c r="R71" s="610">
        <f t="shared" si="22"/>
        <v>0</v>
      </c>
      <c r="S71" s="611">
        <f t="shared" si="22"/>
        <v>0</v>
      </c>
    </row>
    <row r="72" spans="2:24" ht="14.25" thickBot="1" x14ac:dyDescent="0.2">
      <c r="B72" s="537" t="s">
        <v>283</v>
      </c>
      <c r="C72" s="602">
        <f>IF(C71=0,0,C71/$C$71)</f>
        <v>0</v>
      </c>
      <c r="D72" s="962">
        <f t="shared" ref="D72:S72" si="23">IF(D71=0,0,D71/$C$71)</f>
        <v>0</v>
      </c>
      <c r="E72" s="603">
        <f t="shared" si="23"/>
        <v>0</v>
      </c>
      <c r="F72" s="603">
        <f t="shared" si="23"/>
        <v>0</v>
      </c>
      <c r="G72" s="603">
        <f t="shared" si="23"/>
        <v>0</v>
      </c>
      <c r="H72" s="603">
        <f t="shared" si="23"/>
        <v>0</v>
      </c>
      <c r="I72" s="603">
        <f t="shared" si="23"/>
        <v>0</v>
      </c>
      <c r="J72" s="603">
        <f t="shared" si="23"/>
        <v>0</v>
      </c>
      <c r="K72" s="603">
        <f t="shared" si="23"/>
        <v>0</v>
      </c>
      <c r="L72" s="603">
        <f t="shared" si="23"/>
        <v>0</v>
      </c>
      <c r="M72" s="603">
        <f t="shared" si="23"/>
        <v>0</v>
      </c>
      <c r="N72" s="603">
        <f t="shared" si="23"/>
        <v>0</v>
      </c>
      <c r="O72" s="603">
        <f t="shared" si="23"/>
        <v>0</v>
      </c>
      <c r="P72" s="603">
        <f t="shared" si="23"/>
        <v>0</v>
      </c>
      <c r="Q72" s="603">
        <f t="shared" si="23"/>
        <v>0</v>
      </c>
      <c r="R72" s="603">
        <f t="shared" si="23"/>
        <v>0</v>
      </c>
      <c r="S72" s="604">
        <f t="shared" si="23"/>
        <v>0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81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82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83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84" t="s">
        <v>0</v>
      </c>
      <c r="C7" s="985"/>
      <c r="D7" s="985"/>
      <c r="E7" s="983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85"/>
      <c r="C8" s="985"/>
      <c r="D8" s="985"/>
      <c r="E8" s="986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7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7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8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9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90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91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84" t="s">
        <v>1</v>
      </c>
      <c r="C17" s="993"/>
      <c r="D17" s="993"/>
      <c r="E17" s="992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85"/>
      <c r="C18" s="993"/>
      <c r="D18" s="993"/>
      <c r="E18" s="986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93"/>
      <c r="C19" s="993"/>
      <c r="D19" s="993"/>
      <c r="E19" s="987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7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8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90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90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91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94" t="s">
        <v>2</v>
      </c>
      <c r="C27" s="995"/>
      <c r="D27" s="995"/>
      <c r="E27" s="992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5"/>
      <c r="C28" s="995"/>
      <c r="D28" s="995"/>
      <c r="E28" s="986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7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7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8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90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90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91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94" t="s">
        <v>3</v>
      </c>
      <c r="C37" s="995"/>
      <c r="D37" s="995"/>
      <c r="E37" s="992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5"/>
      <c r="C38" s="995"/>
      <c r="D38" s="995"/>
      <c r="E38" s="986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7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7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8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90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90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91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94" t="s">
        <v>18</v>
      </c>
      <c r="C47" s="995"/>
      <c r="D47" s="995"/>
      <c r="E47" s="992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5"/>
      <c r="C48" s="995"/>
      <c r="D48" s="995"/>
      <c r="E48" s="986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5"/>
      <c r="C49" s="995"/>
      <c r="D49" s="995"/>
      <c r="E49" s="987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7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8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90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90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91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94" t="s">
        <v>4</v>
      </c>
      <c r="C57" s="1000"/>
      <c r="D57" s="1000"/>
      <c r="E57" s="992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5"/>
      <c r="C58" s="1000"/>
      <c r="D58" s="1000"/>
      <c r="E58" s="986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1000"/>
      <c r="C59" s="1000"/>
      <c r="D59" s="1000"/>
      <c r="E59" s="987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7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8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90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90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91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94" t="s">
        <v>5</v>
      </c>
      <c r="C67" s="995"/>
      <c r="D67" s="995"/>
      <c r="E67" s="992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5"/>
      <c r="C68" s="995"/>
      <c r="D68" s="995"/>
      <c r="E68" s="996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7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7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7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8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9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1003" t="s">
        <v>0</v>
      </c>
      <c r="C82" s="1004"/>
      <c r="D82" s="1004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1004"/>
      <c r="C83" s="1004"/>
      <c r="D83" s="1004"/>
      <c r="E83" s="1005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1006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1006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1001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1002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1003" t="s">
        <v>1</v>
      </c>
      <c r="C92" s="1007"/>
      <c r="D92" s="1007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1004"/>
      <c r="C93" s="1007"/>
      <c r="D93" s="1007"/>
      <c r="E93" s="1005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7"/>
      <c r="C94" s="1007"/>
      <c r="D94" s="1007"/>
      <c r="E94" s="1006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1006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1001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1002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1003" t="s">
        <v>2</v>
      </c>
      <c r="C102" s="1004"/>
      <c r="D102" s="1004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1004"/>
      <c r="C103" s="1004"/>
      <c r="D103" s="1004"/>
      <c r="E103" s="1005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1006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1006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1001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1002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1003" t="s">
        <v>3</v>
      </c>
      <c r="C112" s="1004"/>
      <c r="D112" s="1004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1004"/>
      <c r="C113" s="1004"/>
      <c r="D113" s="1004"/>
      <c r="E113" s="1005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1006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1006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1001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1002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1003" t="s">
        <v>18</v>
      </c>
      <c r="C122" s="1004"/>
      <c r="D122" s="1004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1004"/>
      <c r="C123" s="1004"/>
      <c r="D123" s="1004"/>
      <c r="E123" s="1005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1004"/>
      <c r="C124" s="1004"/>
      <c r="D124" s="1004"/>
      <c r="E124" s="1006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1006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1001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1002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1003" t="s">
        <v>4</v>
      </c>
      <c r="C132" s="1007"/>
      <c r="D132" s="1007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1004"/>
      <c r="C133" s="1007"/>
      <c r="D133" s="1007"/>
      <c r="E133" s="1005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7"/>
      <c r="C134" s="1007"/>
      <c r="D134" s="1007"/>
      <c r="E134" s="1006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1006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1001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1002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1003" t="s">
        <v>5</v>
      </c>
      <c r="C142" s="1004"/>
      <c r="D142" s="1004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1004"/>
      <c r="C143" s="1004"/>
      <c r="D143" s="1004"/>
      <c r="E143" s="1005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1006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1006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8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9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8" t="s">
        <v>0</v>
      </c>
      <c r="C157" s="1010"/>
      <c r="D157" s="1010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10"/>
      <c r="C158" s="1010"/>
      <c r="D158" s="1010"/>
      <c r="E158" s="1005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1006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1006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1001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1002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8" t="s">
        <v>1</v>
      </c>
      <c r="C167" s="1009"/>
      <c r="D167" s="1009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10"/>
      <c r="C168" s="1009"/>
      <c r="D168" s="1009"/>
      <c r="E168" s="1005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9"/>
      <c r="C169" s="1009"/>
      <c r="D169" s="1009"/>
      <c r="E169" s="1006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1006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1001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1002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8" t="s">
        <v>2</v>
      </c>
      <c r="C177" s="1010"/>
      <c r="D177" s="1010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10"/>
      <c r="C178" s="1010"/>
      <c r="D178" s="1010"/>
      <c r="E178" s="1005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1006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1006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1001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1002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8" t="s">
        <v>3</v>
      </c>
      <c r="C187" s="1010"/>
      <c r="D187" s="1010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10"/>
      <c r="C188" s="1010"/>
      <c r="D188" s="1010"/>
      <c r="E188" s="1005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1006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1006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1001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1002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8" t="s">
        <v>18</v>
      </c>
      <c r="C197" s="1010"/>
      <c r="D197" s="1010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10"/>
      <c r="C198" s="1010"/>
      <c r="D198" s="1010"/>
      <c r="E198" s="1005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10"/>
      <c r="C199" s="1010"/>
      <c r="D199" s="1010"/>
      <c r="E199" s="1006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1006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1001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1002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8" t="s">
        <v>4</v>
      </c>
      <c r="C207" s="1009"/>
      <c r="D207" s="1009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10"/>
      <c r="C208" s="1009"/>
      <c r="D208" s="1009"/>
      <c r="E208" s="1005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9"/>
      <c r="C209" s="1009"/>
      <c r="D209" s="1009"/>
      <c r="E209" s="1006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1006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1001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1002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8" t="s">
        <v>5</v>
      </c>
      <c r="C217" s="1010"/>
      <c r="D217" s="1010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10"/>
      <c r="C218" s="1010"/>
      <c r="D218" s="1010"/>
      <c r="E218" s="1005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1006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1006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192" activePane="bottomRight" state="frozen"/>
      <selection pane="topRight" activeCell="E1" sqref="E1"/>
      <selection pane="bottomLeft" activeCell="A3" sqref="A3"/>
      <selection pane="bottomRight" activeCell="C327" sqref="C327:C338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 s="97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C196" s="975"/>
      <c r="D196">
        <v>2</v>
      </c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C197" s="975"/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C198" s="975"/>
      <c r="D198">
        <v>4</v>
      </c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C199" s="975"/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C200" s="975"/>
      <c r="D200">
        <v>6</v>
      </c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C201" s="975"/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C202" s="975"/>
      <c r="D202">
        <v>8</v>
      </c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C203" s="975"/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C204" s="975"/>
      <c r="D204">
        <v>10</v>
      </c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C205" s="975"/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C206" s="975"/>
      <c r="D206">
        <v>12</v>
      </c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 s="975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C208" s="975"/>
      <c r="D208">
        <v>2</v>
      </c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C209" s="975"/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C210" s="975"/>
      <c r="D210">
        <v>4</v>
      </c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C211" s="975"/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C212" s="975"/>
      <c r="D212">
        <v>6</v>
      </c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C213" s="975"/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C214" s="975"/>
      <c r="D214">
        <v>8</v>
      </c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C215" s="975"/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C216" s="975"/>
      <c r="D216">
        <v>10</v>
      </c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C217" s="975"/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C218" s="975"/>
      <c r="D218">
        <v>12</v>
      </c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 s="975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C220" s="975"/>
      <c r="D220">
        <v>2</v>
      </c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C221" s="975"/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C222" s="975"/>
      <c r="D222">
        <v>4</v>
      </c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C223" s="975"/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C224" s="975"/>
      <c r="D224">
        <v>6</v>
      </c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C225" s="975"/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C226" s="975"/>
      <c r="D226">
        <v>8</v>
      </c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C227" s="975"/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C228" s="975"/>
      <c r="D228">
        <v>10</v>
      </c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C229" s="975"/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C230" s="975"/>
      <c r="D230">
        <v>12</v>
      </c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 s="975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C232" s="975"/>
      <c r="D232">
        <v>2</v>
      </c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C233" s="975"/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C234" s="975"/>
      <c r="D234">
        <v>4</v>
      </c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C235" s="975"/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C236" s="975"/>
      <c r="D236">
        <v>6</v>
      </c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C237" s="975"/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C238" s="975"/>
      <c r="D238">
        <v>8</v>
      </c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C239" s="975"/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C240" s="975"/>
      <c r="D240">
        <v>10</v>
      </c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C241" s="975"/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C242" s="975"/>
      <c r="D242">
        <v>12</v>
      </c>
      <c r="E242" s="762">
        <v>1.08</v>
      </c>
      <c r="F242" s="762">
        <v>2.08</v>
      </c>
      <c r="G242" s="762">
        <v>0.5</v>
      </c>
      <c r="H242" s="762">
        <v>0.76</v>
      </c>
      <c r="I242" s="762">
        <v>0.17</v>
      </c>
      <c r="J242" s="762">
        <v>0.42</v>
      </c>
      <c r="K242" s="762">
        <v>0.25</v>
      </c>
      <c r="L242" s="762">
        <v>0.69</v>
      </c>
      <c r="M242" s="762">
        <v>4.57</v>
      </c>
      <c r="N242" s="762">
        <v>2.8</v>
      </c>
      <c r="O242" s="762">
        <v>2.4300000000000002</v>
      </c>
      <c r="P242" s="762">
        <v>0.26</v>
      </c>
      <c r="Q242" s="762">
        <v>0</v>
      </c>
      <c r="R242" s="762">
        <v>0.02</v>
      </c>
    </row>
    <row r="243" spans="1:18" x14ac:dyDescent="0.15">
      <c r="B243" t="s">
        <v>325</v>
      </c>
      <c r="C243" s="975">
        <v>2019</v>
      </c>
      <c r="D243">
        <v>1</v>
      </c>
      <c r="E243" s="762">
        <v>1.75</v>
      </c>
      <c r="F243" s="762">
        <v>2.21</v>
      </c>
      <c r="G243" s="762">
        <v>0.33</v>
      </c>
      <c r="H243" s="762">
        <v>0.74</v>
      </c>
      <c r="I243" s="762">
        <v>0.42</v>
      </c>
      <c r="J243" s="762">
        <v>0.59</v>
      </c>
      <c r="K243" s="762">
        <v>0.17</v>
      </c>
      <c r="L243" s="762">
        <v>0.76</v>
      </c>
      <c r="M243" s="762">
        <v>5.57</v>
      </c>
      <c r="N243" s="762">
        <v>2.93</v>
      </c>
      <c r="O243" s="762">
        <v>1.86</v>
      </c>
      <c r="P243" s="762">
        <v>0.37</v>
      </c>
      <c r="Q243" s="762">
        <v>0</v>
      </c>
      <c r="R243" s="762">
        <v>0.02</v>
      </c>
    </row>
    <row r="244" spans="1:18" x14ac:dyDescent="0.15">
      <c r="C244" s="975"/>
      <c r="D244">
        <v>2</v>
      </c>
      <c r="E244" s="762">
        <v>1.75</v>
      </c>
      <c r="F244" s="762">
        <v>2.0499999999999998</v>
      </c>
      <c r="G244" s="762">
        <v>0.57999999999999996</v>
      </c>
      <c r="H244" s="762">
        <v>0.77</v>
      </c>
      <c r="I244" s="762">
        <v>0.33</v>
      </c>
      <c r="J244" s="762">
        <v>0.44</v>
      </c>
      <c r="K244" s="762">
        <v>0.25</v>
      </c>
      <c r="L244" s="762">
        <v>0.63</v>
      </c>
      <c r="M244" s="762">
        <v>6.29</v>
      </c>
      <c r="N244" s="762">
        <v>2.63</v>
      </c>
      <c r="O244" s="762">
        <v>1</v>
      </c>
      <c r="P244" s="762">
        <v>0.3</v>
      </c>
      <c r="Q244" s="762">
        <v>0</v>
      </c>
      <c r="R244" s="762">
        <v>0.02</v>
      </c>
    </row>
    <row r="245" spans="1:18" x14ac:dyDescent="0.15">
      <c r="C245" s="975"/>
      <c r="D245">
        <v>3</v>
      </c>
      <c r="E245" s="762">
        <v>2.08</v>
      </c>
      <c r="F245" s="762">
        <v>2.27</v>
      </c>
      <c r="G245" s="762">
        <v>0.75</v>
      </c>
      <c r="H245" s="762">
        <v>0.8</v>
      </c>
      <c r="I245" s="762">
        <v>0.17</v>
      </c>
      <c r="J245" s="762">
        <v>0.51</v>
      </c>
      <c r="K245" s="762">
        <v>0.08</v>
      </c>
      <c r="L245" s="762">
        <v>0.67</v>
      </c>
      <c r="M245" s="762">
        <v>6.43</v>
      </c>
      <c r="N245" s="762">
        <v>2.71</v>
      </c>
      <c r="O245" s="762">
        <v>1.43</v>
      </c>
      <c r="P245" s="762">
        <v>0.25</v>
      </c>
      <c r="Q245" s="762">
        <v>0</v>
      </c>
      <c r="R245" s="762">
        <v>0.01</v>
      </c>
    </row>
    <row r="246" spans="1:18" x14ac:dyDescent="0.15">
      <c r="C246" s="975"/>
      <c r="D246">
        <v>4</v>
      </c>
      <c r="E246" s="762">
        <v>1.08</v>
      </c>
      <c r="F246" s="762">
        <v>2.17</v>
      </c>
      <c r="G246" s="762">
        <v>0.67</v>
      </c>
      <c r="H246" s="762">
        <v>0.76</v>
      </c>
      <c r="I246" s="762">
        <v>0.33</v>
      </c>
      <c r="J246" s="762">
        <v>0.47</v>
      </c>
      <c r="K246" s="762">
        <v>0.25</v>
      </c>
      <c r="L246" s="762">
        <v>0.7</v>
      </c>
      <c r="M246" s="762">
        <v>4.71</v>
      </c>
      <c r="N246" s="762">
        <v>2.78</v>
      </c>
      <c r="O246" s="762">
        <v>0.71</v>
      </c>
      <c r="P246" s="762">
        <v>0.3</v>
      </c>
      <c r="Q246" s="762">
        <v>0</v>
      </c>
      <c r="R246" s="762">
        <v>0.02</v>
      </c>
    </row>
    <row r="247" spans="1:18" x14ac:dyDescent="0.15">
      <c r="C247" s="975"/>
      <c r="D247">
        <v>5</v>
      </c>
      <c r="E247" s="762">
        <v>2.67</v>
      </c>
      <c r="F247" s="762">
        <v>2.2400000000000002</v>
      </c>
      <c r="G247" s="762">
        <v>0.83</v>
      </c>
      <c r="H247" s="762">
        <v>0.8</v>
      </c>
      <c r="I247" s="762">
        <v>0.57999999999999996</v>
      </c>
      <c r="J247" s="762">
        <v>0.52</v>
      </c>
      <c r="K247" s="762">
        <v>0.25</v>
      </c>
      <c r="L247" s="762">
        <v>0.71</v>
      </c>
      <c r="M247" s="762">
        <v>6.14</v>
      </c>
      <c r="N247" s="762">
        <v>2.74</v>
      </c>
      <c r="O247" s="762">
        <v>0.71</v>
      </c>
      <c r="P247" s="762">
        <v>0.34</v>
      </c>
      <c r="Q247" s="762">
        <v>0</v>
      </c>
      <c r="R247" s="762">
        <v>0.03</v>
      </c>
    </row>
    <row r="248" spans="1:18" x14ac:dyDescent="0.15">
      <c r="C248" s="975"/>
      <c r="D248">
        <v>6</v>
      </c>
      <c r="E248" s="762">
        <v>1.25</v>
      </c>
      <c r="F248" s="762">
        <v>2.3199999999999998</v>
      </c>
      <c r="G248" s="762">
        <v>0.75</v>
      </c>
      <c r="H248" s="762">
        <v>0.77</v>
      </c>
      <c r="I248" s="762">
        <v>0.25</v>
      </c>
      <c r="J248" s="762">
        <v>0.57999999999999996</v>
      </c>
      <c r="K248" s="762">
        <v>0.33</v>
      </c>
      <c r="L248" s="762">
        <v>0.65</v>
      </c>
      <c r="M248" s="762">
        <v>6</v>
      </c>
      <c r="N248" s="762">
        <v>2.69</v>
      </c>
      <c r="O248" s="762">
        <v>1.1399999999999999</v>
      </c>
      <c r="P248" s="762">
        <v>0.32</v>
      </c>
      <c r="Q248" s="762">
        <v>0</v>
      </c>
      <c r="R248" s="762">
        <v>0.01</v>
      </c>
    </row>
    <row r="249" spans="1:18" x14ac:dyDescent="0.15">
      <c r="C249" s="975"/>
      <c r="D249">
        <v>7</v>
      </c>
      <c r="E249" s="762">
        <v>1.5</v>
      </c>
      <c r="F249" s="762">
        <v>2.4500000000000002</v>
      </c>
      <c r="G249" s="762">
        <v>0.75</v>
      </c>
      <c r="H249" s="762">
        <v>0.82</v>
      </c>
      <c r="I249" s="762">
        <v>0.08</v>
      </c>
      <c r="J249" s="762">
        <v>0.6</v>
      </c>
      <c r="K249" s="762">
        <v>0.33</v>
      </c>
      <c r="L249" s="762">
        <v>0.77</v>
      </c>
      <c r="M249" s="762">
        <v>7.57</v>
      </c>
      <c r="N249" s="762">
        <v>2.85</v>
      </c>
      <c r="O249" s="762">
        <v>0.86</v>
      </c>
      <c r="P249" s="762">
        <v>0.27</v>
      </c>
      <c r="Q249" s="762">
        <v>0.14000000000000001</v>
      </c>
      <c r="R249" s="762">
        <v>0.03</v>
      </c>
    </row>
    <row r="250" spans="1:18" x14ac:dyDescent="0.15">
      <c r="C250" s="975"/>
      <c r="D250">
        <v>8</v>
      </c>
      <c r="E250" s="762">
        <v>1.33</v>
      </c>
      <c r="F250" s="762">
        <v>2.39</v>
      </c>
      <c r="G250" s="762">
        <v>0.42</v>
      </c>
      <c r="H250" s="762">
        <v>0.81</v>
      </c>
      <c r="I250" s="762">
        <v>0.17</v>
      </c>
      <c r="J250" s="762">
        <v>0.54</v>
      </c>
      <c r="K250" s="762">
        <v>0.17</v>
      </c>
      <c r="L250" s="762">
        <v>0.76</v>
      </c>
      <c r="M250" s="762">
        <v>7</v>
      </c>
      <c r="N250" s="762">
        <v>3.08</v>
      </c>
      <c r="O250" s="762">
        <v>1.1399999999999999</v>
      </c>
      <c r="P250" s="762">
        <v>0.27</v>
      </c>
      <c r="Q250" s="762">
        <v>0</v>
      </c>
      <c r="R250" s="762">
        <v>0.01</v>
      </c>
    </row>
    <row r="251" spans="1:18" x14ac:dyDescent="0.15">
      <c r="C251" s="975"/>
      <c r="D251">
        <v>9</v>
      </c>
      <c r="E251" s="762">
        <v>2</v>
      </c>
      <c r="F251" s="762">
        <v>2.39</v>
      </c>
      <c r="G251" s="762">
        <v>0.75</v>
      </c>
      <c r="H251" s="762">
        <v>0.87</v>
      </c>
      <c r="I251" s="762">
        <v>0</v>
      </c>
      <c r="J251" s="762">
        <v>0.55000000000000004</v>
      </c>
      <c r="K251" s="762">
        <v>0</v>
      </c>
      <c r="L251" s="762">
        <v>0.71</v>
      </c>
      <c r="M251" s="762">
        <v>8.43</v>
      </c>
      <c r="N251" s="762">
        <v>2.85</v>
      </c>
      <c r="O251" s="762">
        <v>1.1399999999999999</v>
      </c>
      <c r="P251" s="762">
        <v>0.27</v>
      </c>
      <c r="Q251" s="762">
        <v>0</v>
      </c>
      <c r="R251" s="762">
        <v>0.01</v>
      </c>
    </row>
    <row r="252" spans="1:18" x14ac:dyDescent="0.15">
      <c r="C252" s="975"/>
      <c r="D252">
        <v>10</v>
      </c>
      <c r="E252" s="762">
        <v>1.75</v>
      </c>
      <c r="F252" s="762">
        <v>2.57</v>
      </c>
      <c r="G252" s="762">
        <v>0.83</v>
      </c>
      <c r="H252" s="762">
        <v>0.85</v>
      </c>
      <c r="I252" s="762">
        <v>0.17</v>
      </c>
      <c r="J252" s="762">
        <v>0.56000000000000005</v>
      </c>
      <c r="K252" s="762">
        <v>0</v>
      </c>
      <c r="L252" s="762">
        <v>0.68</v>
      </c>
      <c r="M252" s="762">
        <v>6.71</v>
      </c>
      <c r="N252" s="762">
        <v>2.86</v>
      </c>
      <c r="O252" s="762">
        <v>1.1399999999999999</v>
      </c>
      <c r="P252" s="762">
        <v>0.33</v>
      </c>
      <c r="Q252" s="762">
        <v>0</v>
      </c>
      <c r="R252" s="762">
        <v>0.03</v>
      </c>
    </row>
    <row r="253" spans="1:18" x14ac:dyDescent="0.15">
      <c r="C253" s="975"/>
      <c r="D253">
        <v>11</v>
      </c>
      <c r="E253" s="762">
        <v>2.42</v>
      </c>
      <c r="F253" s="762">
        <v>2.27</v>
      </c>
      <c r="G253" s="762">
        <v>0.57999999999999996</v>
      </c>
      <c r="H253" s="762">
        <v>0.78</v>
      </c>
      <c r="I253" s="762">
        <v>0.25</v>
      </c>
      <c r="J253" s="762">
        <v>0.53</v>
      </c>
      <c r="K253" s="762">
        <v>0.17</v>
      </c>
      <c r="L253" s="762">
        <v>0.6</v>
      </c>
      <c r="M253" s="762">
        <v>6.57</v>
      </c>
      <c r="N253" s="762">
        <v>2.81</v>
      </c>
      <c r="O253" s="762">
        <v>1.57</v>
      </c>
      <c r="P253" s="762">
        <v>0.28999999999999998</v>
      </c>
      <c r="Q253" s="762">
        <v>0</v>
      </c>
      <c r="R253" s="762">
        <v>0.04</v>
      </c>
    </row>
    <row r="254" spans="1:18" x14ac:dyDescent="0.15">
      <c r="C254" s="975"/>
      <c r="D254">
        <v>12</v>
      </c>
      <c r="E254" s="762">
        <v>1.92</v>
      </c>
      <c r="F254" s="762">
        <v>2.33</v>
      </c>
      <c r="G254" s="762">
        <v>0.42</v>
      </c>
      <c r="H254" s="762">
        <v>0.81</v>
      </c>
      <c r="I254" s="762">
        <v>0.57999999999999996</v>
      </c>
      <c r="J254" s="762">
        <v>0.49</v>
      </c>
      <c r="K254" s="762">
        <v>0.42</v>
      </c>
      <c r="L254" s="762">
        <v>0.69</v>
      </c>
      <c r="M254" s="762">
        <v>6.57</v>
      </c>
      <c r="N254" s="762">
        <v>2.7</v>
      </c>
      <c r="O254" s="762">
        <v>1.1399999999999999</v>
      </c>
      <c r="P254" s="762">
        <v>0.3</v>
      </c>
      <c r="Q254" s="762">
        <v>0</v>
      </c>
      <c r="R254" s="762">
        <v>0.01</v>
      </c>
    </row>
    <row r="255" spans="1:18" x14ac:dyDescent="0.15">
      <c r="A255" t="s">
        <v>82</v>
      </c>
      <c r="B255" t="s">
        <v>326</v>
      </c>
      <c r="C255" s="975">
        <v>2020</v>
      </c>
      <c r="D255">
        <v>1</v>
      </c>
      <c r="E255" s="762">
        <v>1.92</v>
      </c>
      <c r="F255" s="762">
        <v>2.4700000000000002</v>
      </c>
      <c r="G255" s="762">
        <v>1</v>
      </c>
      <c r="H255" s="762">
        <v>0.82</v>
      </c>
      <c r="I255" s="762">
        <v>0.57999999999999996</v>
      </c>
      <c r="J255" s="762">
        <v>0.52</v>
      </c>
      <c r="K255" s="762">
        <v>0.33</v>
      </c>
      <c r="L255" s="762">
        <v>0.79</v>
      </c>
      <c r="M255" s="762">
        <v>8.57</v>
      </c>
      <c r="N255" s="762">
        <v>2.82</v>
      </c>
      <c r="O255" s="762">
        <v>1</v>
      </c>
      <c r="P255" s="762">
        <v>0.25</v>
      </c>
      <c r="Q255" s="762">
        <v>0</v>
      </c>
      <c r="R255" s="762">
        <v>0.02</v>
      </c>
    </row>
    <row r="256" spans="1:18" x14ac:dyDescent="0.15">
      <c r="A256" t="s">
        <v>83</v>
      </c>
      <c r="C256" s="975"/>
      <c r="D256">
        <v>2</v>
      </c>
      <c r="E256" s="762">
        <v>1.83</v>
      </c>
      <c r="F256" s="762">
        <v>2.36</v>
      </c>
      <c r="G256" s="762">
        <v>0.67</v>
      </c>
      <c r="H256" s="762">
        <v>0.76</v>
      </c>
      <c r="I256" s="762">
        <v>0.17</v>
      </c>
      <c r="J256" s="762">
        <v>0.44</v>
      </c>
      <c r="K256" s="762">
        <v>0</v>
      </c>
      <c r="L256" s="762">
        <v>0.65</v>
      </c>
      <c r="M256" s="762">
        <v>5.86</v>
      </c>
      <c r="N256" s="762">
        <v>2.65</v>
      </c>
      <c r="O256" s="762">
        <v>0.86</v>
      </c>
      <c r="P256" s="762">
        <v>0.21</v>
      </c>
      <c r="Q256" s="762">
        <v>0</v>
      </c>
      <c r="R256" s="762">
        <v>0.02</v>
      </c>
    </row>
    <row r="257" spans="1:18" x14ac:dyDescent="0.15">
      <c r="A257" t="s">
        <v>84</v>
      </c>
      <c r="C257" s="975"/>
      <c r="D257">
        <v>3</v>
      </c>
      <c r="E257" s="762">
        <v>1.92</v>
      </c>
      <c r="F257" s="762">
        <v>2.4500000000000002</v>
      </c>
      <c r="G257" s="762">
        <v>0.75</v>
      </c>
      <c r="H257" s="762">
        <v>0.76</v>
      </c>
      <c r="I257" s="762">
        <v>0.17</v>
      </c>
      <c r="J257" s="762">
        <v>0.5</v>
      </c>
      <c r="K257" s="762">
        <v>0.42</v>
      </c>
      <c r="L257" s="762">
        <v>0.61</v>
      </c>
      <c r="M257" s="762">
        <v>6.71</v>
      </c>
      <c r="N257" s="762">
        <v>2.5499999999999998</v>
      </c>
      <c r="O257" s="762">
        <v>1.1399999999999999</v>
      </c>
      <c r="P257" s="762">
        <v>0.24</v>
      </c>
      <c r="Q257" s="762">
        <v>0</v>
      </c>
      <c r="R257" s="762">
        <v>0.03</v>
      </c>
    </row>
    <row r="258" spans="1:18" x14ac:dyDescent="0.15">
      <c r="A258" t="s">
        <v>331</v>
      </c>
      <c r="C258" s="975"/>
      <c r="D258">
        <v>4</v>
      </c>
      <c r="E258" s="762">
        <v>1.36</v>
      </c>
      <c r="F258" s="762">
        <v>2.2400000000000002</v>
      </c>
      <c r="G258" s="762">
        <v>0.73</v>
      </c>
      <c r="H258" s="762">
        <v>0.76</v>
      </c>
      <c r="I258" s="762">
        <v>0.18</v>
      </c>
      <c r="J258" s="762">
        <v>0.43</v>
      </c>
      <c r="K258" s="762">
        <v>0</v>
      </c>
      <c r="L258" s="762">
        <v>0.6</v>
      </c>
      <c r="M258" s="762">
        <v>5.29</v>
      </c>
      <c r="N258" s="762">
        <v>2.34</v>
      </c>
      <c r="O258" s="762">
        <v>0.14000000000000001</v>
      </c>
      <c r="P258" s="762">
        <v>0.14000000000000001</v>
      </c>
      <c r="Q258" s="762">
        <v>0</v>
      </c>
      <c r="R258" s="762">
        <v>0.01</v>
      </c>
    </row>
    <row r="259" spans="1:18" x14ac:dyDescent="0.15">
      <c r="A259" t="s">
        <v>332</v>
      </c>
      <c r="C259" s="975"/>
      <c r="D259">
        <v>5</v>
      </c>
      <c r="E259" s="762">
        <v>1.55</v>
      </c>
      <c r="F259" s="762">
        <v>2.2200000000000002</v>
      </c>
      <c r="G259" s="762">
        <v>0</v>
      </c>
      <c r="H259" s="762">
        <v>0.62</v>
      </c>
      <c r="I259" s="762">
        <v>0.36</v>
      </c>
      <c r="J259" s="762">
        <v>0.44</v>
      </c>
      <c r="K259" s="762">
        <v>0.45</v>
      </c>
      <c r="L259" s="762">
        <v>0.55000000000000004</v>
      </c>
      <c r="M259" s="762">
        <v>4.29</v>
      </c>
      <c r="N259" s="762">
        <v>2.44</v>
      </c>
      <c r="O259" s="762">
        <v>0.71</v>
      </c>
      <c r="P259" s="762">
        <v>0.11</v>
      </c>
      <c r="Q259" s="762">
        <v>0</v>
      </c>
      <c r="R259" s="762">
        <v>0.01</v>
      </c>
    </row>
    <row r="260" spans="1:18" x14ac:dyDescent="0.15">
      <c r="A260" t="s">
        <v>318</v>
      </c>
      <c r="C260" s="975"/>
      <c r="D260">
        <v>6</v>
      </c>
      <c r="E260" s="762">
        <v>1.0900000000000001</v>
      </c>
      <c r="F260" s="762">
        <v>2.37</v>
      </c>
      <c r="G260" s="762">
        <v>0.64</v>
      </c>
      <c r="H260" s="762">
        <v>0.82</v>
      </c>
      <c r="I260" s="762">
        <v>0.36</v>
      </c>
      <c r="J260" s="762">
        <v>0.57999999999999996</v>
      </c>
      <c r="K260" s="762">
        <v>0.09</v>
      </c>
      <c r="L260" s="762">
        <v>0.64</v>
      </c>
      <c r="M260" s="762">
        <v>5.71</v>
      </c>
      <c r="N260" s="762">
        <v>2.62</v>
      </c>
      <c r="O260" s="762">
        <v>0.43</v>
      </c>
      <c r="P260" s="762">
        <v>0.09</v>
      </c>
      <c r="Q260" s="762">
        <v>0</v>
      </c>
      <c r="R260" s="762">
        <v>0.03</v>
      </c>
    </row>
    <row r="261" spans="1:18" x14ac:dyDescent="0.15">
      <c r="A261" t="s">
        <v>319</v>
      </c>
      <c r="C261" s="975"/>
      <c r="D261">
        <v>7</v>
      </c>
      <c r="E261" s="762">
        <v>2.75</v>
      </c>
      <c r="F261" s="762">
        <v>2.48</v>
      </c>
      <c r="G261" s="762">
        <v>0.83</v>
      </c>
      <c r="H261" s="762">
        <v>0.76</v>
      </c>
      <c r="I261" s="762">
        <v>0.17</v>
      </c>
      <c r="J261" s="762">
        <v>0.48</v>
      </c>
      <c r="K261" s="762">
        <v>0.25</v>
      </c>
      <c r="L261" s="762">
        <v>0.79</v>
      </c>
      <c r="M261" s="762">
        <v>7.43</v>
      </c>
      <c r="N261" s="762">
        <v>2.66</v>
      </c>
      <c r="O261" s="762">
        <v>1.29</v>
      </c>
      <c r="P261" s="762">
        <v>0.13</v>
      </c>
      <c r="Q261" s="762">
        <v>0</v>
      </c>
      <c r="R261" s="762">
        <v>0.02</v>
      </c>
    </row>
    <row r="262" spans="1:18" x14ac:dyDescent="0.15">
      <c r="A262" t="s">
        <v>320</v>
      </c>
      <c r="C262" s="975"/>
      <c r="D262">
        <v>8</v>
      </c>
      <c r="E262" s="762">
        <v>1.67</v>
      </c>
      <c r="F262" s="762">
        <v>2.4900000000000002</v>
      </c>
      <c r="G262" s="762">
        <v>0.67</v>
      </c>
      <c r="H262" s="762">
        <v>0.79</v>
      </c>
      <c r="I262" s="762">
        <v>0.5</v>
      </c>
      <c r="J262" s="762">
        <v>0.47</v>
      </c>
      <c r="K262" s="762">
        <v>0.25</v>
      </c>
      <c r="L262" s="762">
        <v>0.77</v>
      </c>
      <c r="M262" s="762">
        <v>3.29</v>
      </c>
      <c r="N262" s="762">
        <v>2.54</v>
      </c>
      <c r="O262" s="762">
        <v>0.14000000000000001</v>
      </c>
      <c r="P262" s="762">
        <v>0.08</v>
      </c>
      <c r="Q262" s="762">
        <v>0</v>
      </c>
      <c r="R262" s="762">
        <v>0.02</v>
      </c>
    </row>
    <row r="263" spans="1:18" x14ac:dyDescent="0.15">
      <c r="A263" t="s">
        <v>321</v>
      </c>
      <c r="C263" s="975"/>
      <c r="D263">
        <v>9</v>
      </c>
      <c r="E263" s="762">
        <v>2.42</v>
      </c>
      <c r="F263" s="762">
        <v>2.48</v>
      </c>
      <c r="G263" s="762">
        <v>1.67</v>
      </c>
      <c r="H263" s="762">
        <v>0.78</v>
      </c>
      <c r="I263" s="762">
        <v>0.67</v>
      </c>
      <c r="J263" s="762">
        <v>0.53</v>
      </c>
      <c r="K263" s="762">
        <v>0.33</v>
      </c>
      <c r="L263" s="762">
        <v>0.79</v>
      </c>
      <c r="M263" s="762">
        <v>5.71</v>
      </c>
      <c r="N263" s="762">
        <v>2.59</v>
      </c>
      <c r="O263" s="762">
        <v>0.86</v>
      </c>
      <c r="P263" s="762">
        <v>0.09</v>
      </c>
      <c r="Q263" s="762">
        <v>0.14000000000000001</v>
      </c>
      <c r="R263" s="762">
        <v>0.01</v>
      </c>
    </row>
    <row r="264" spans="1:18" x14ac:dyDescent="0.15">
      <c r="A264" t="s">
        <v>322</v>
      </c>
      <c r="C264" s="975"/>
      <c r="D264">
        <v>10</v>
      </c>
      <c r="E264" s="762">
        <v>2.75</v>
      </c>
      <c r="F264" s="762">
        <v>2.69</v>
      </c>
      <c r="G264" s="762">
        <v>1.08</v>
      </c>
      <c r="H264" s="762">
        <v>0.82</v>
      </c>
      <c r="I264" s="762">
        <v>0.67</v>
      </c>
      <c r="J264" s="762">
        <v>0.52</v>
      </c>
      <c r="K264" s="762">
        <v>0.75</v>
      </c>
      <c r="L264" s="762">
        <v>0.88</v>
      </c>
      <c r="M264" s="762">
        <v>4.1399999999999997</v>
      </c>
      <c r="N264" s="762">
        <v>2.69</v>
      </c>
      <c r="O264" s="762">
        <v>0.43</v>
      </c>
      <c r="P264" s="762">
        <v>0.12</v>
      </c>
      <c r="Q264" s="762">
        <v>0</v>
      </c>
      <c r="R264" s="762">
        <v>0.03</v>
      </c>
    </row>
    <row r="265" spans="1:18" x14ac:dyDescent="0.15">
      <c r="A265" t="s">
        <v>323</v>
      </c>
      <c r="C265" s="975"/>
      <c r="D265">
        <v>11</v>
      </c>
      <c r="E265" s="762">
        <v>3.58</v>
      </c>
      <c r="F265" s="762">
        <v>2.2799999999999998</v>
      </c>
      <c r="G265" s="762">
        <v>1.17</v>
      </c>
      <c r="H265" s="762">
        <v>0.72</v>
      </c>
      <c r="I265" s="762">
        <v>0.25</v>
      </c>
      <c r="J265" s="762">
        <v>0.41</v>
      </c>
      <c r="K265" s="762">
        <v>0.33</v>
      </c>
      <c r="L265" s="762">
        <v>0.79</v>
      </c>
      <c r="M265" s="762">
        <v>5.43</v>
      </c>
      <c r="N265" s="762">
        <v>2.4500000000000002</v>
      </c>
      <c r="O265" s="762">
        <v>1</v>
      </c>
      <c r="P265" s="762">
        <v>0.21</v>
      </c>
      <c r="Q265" s="762">
        <v>0</v>
      </c>
      <c r="R265" s="762">
        <v>0.02</v>
      </c>
    </row>
    <row r="266" spans="1:18" x14ac:dyDescent="0.15">
      <c r="A266" t="s">
        <v>324</v>
      </c>
      <c r="C266" s="975"/>
      <c r="D266">
        <v>12</v>
      </c>
      <c r="E266" s="762">
        <v>1.83</v>
      </c>
      <c r="F266" s="762">
        <v>2.36</v>
      </c>
      <c r="G266" s="762">
        <v>1.08</v>
      </c>
      <c r="H266" s="762">
        <v>0.76</v>
      </c>
      <c r="I266" s="762">
        <v>0.42</v>
      </c>
      <c r="J266" s="762">
        <v>0.46</v>
      </c>
      <c r="K266" s="762">
        <v>0.25</v>
      </c>
      <c r="L266" s="762">
        <v>0.74</v>
      </c>
      <c r="M266" s="762">
        <v>6</v>
      </c>
      <c r="N266" s="762">
        <v>2.54</v>
      </c>
      <c r="O266" s="762">
        <v>0.71</v>
      </c>
      <c r="P266" s="762">
        <v>0.13</v>
      </c>
      <c r="Q266" s="762">
        <v>0</v>
      </c>
      <c r="R266" s="762">
        <v>0.02</v>
      </c>
    </row>
    <row r="267" spans="1:18" x14ac:dyDescent="0.15">
      <c r="A267" t="s">
        <v>82</v>
      </c>
      <c r="B267" t="s">
        <v>333</v>
      </c>
      <c r="C267" s="975">
        <v>2021</v>
      </c>
      <c r="D267">
        <v>1</v>
      </c>
      <c r="E267" s="762">
        <v>2.67</v>
      </c>
      <c r="F267" s="762">
        <v>2.4</v>
      </c>
      <c r="G267" s="762">
        <v>0.5</v>
      </c>
      <c r="H267" s="762">
        <v>0.73</v>
      </c>
      <c r="I267" s="762">
        <v>0.67</v>
      </c>
      <c r="J267" s="762">
        <v>0.45</v>
      </c>
      <c r="K267" s="762">
        <v>0.57999999999999996</v>
      </c>
      <c r="L267" s="762">
        <v>0.85</v>
      </c>
      <c r="M267" s="762">
        <v>6.14</v>
      </c>
      <c r="N267" s="762">
        <v>2.75</v>
      </c>
      <c r="O267" s="762">
        <v>0.56999999999999995</v>
      </c>
      <c r="P267" s="762">
        <v>0.09</v>
      </c>
      <c r="Q267" s="762">
        <v>0</v>
      </c>
      <c r="R267" s="762">
        <v>0.01</v>
      </c>
    </row>
    <row r="268" spans="1:18" x14ac:dyDescent="0.15">
      <c r="A268" t="s">
        <v>83</v>
      </c>
      <c r="C268" s="975"/>
      <c r="D268">
        <v>2</v>
      </c>
      <c r="E268" s="762">
        <v>2.17</v>
      </c>
      <c r="F268" s="762">
        <v>2.33</v>
      </c>
      <c r="G268" s="762">
        <v>0.33</v>
      </c>
      <c r="H268" s="762">
        <v>0.64</v>
      </c>
      <c r="I268" s="762">
        <v>0.33</v>
      </c>
      <c r="J268" s="762">
        <v>0.42</v>
      </c>
      <c r="K268" s="762">
        <v>0.25</v>
      </c>
      <c r="L268" s="762">
        <v>0.73</v>
      </c>
      <c r="M268" s="762">
        <v>5.29</v>
      </c>
      <c r="N268" s="762">
        <v>2.44</v>
      </c>
      <c r="O268" s="762">
        <v>0.28999999999999998</v>
      </c>
      <c r="P268" s="762">
        <v>0.1</v>
      </c>
      <c r="Q268" s="762">
        <v>0</v>
      </c>
      <c r="R268" s="762">
        <v>0.01</v>
      </c>
    </row>
    <row r="269" spans="1:18" x14ac:dyDescent="0.15">
      <c r="A269" t="s">
        <v>84</v>
      </c>
      <c r="C269" s="975"/>
      <c r="D269">
        <v>3</v>
      </c>
      <c r="E269" s="762">
        <v>2.92</v>
      </c>
      <c r="F269" s="762">
        <v>2.56</v>
      </c>
      <c r="G269" s="762">
        <v>0.83</v>
      </c>
      <c r="H269" s="762">
        <v>0.82</v>
      </c>
      <c r="I269" s="762">
        <v>0.25</v>
      </c>
      <c r="J269" s="762">
        <v>0.47</v>
      </c>
      <c r="K269" s="762">
        <v>0.42</v>
      </c>
      <c r="L269" s="762">
        <v>0.81</v>
      </c>
      <c r="M269" s="762">
        <v>4.8600000000000003</v>
      </c>
      <c r="N269" s="762">
        <v>2.73</v>
      </c>
      <c r="O269" s="762">
        <v>1</v>
      </c>
      <c r="P269" s="762">
        <v>0.13</v>
      </c>
      <c r="Q269" s="762">
        <v>0</v>
      </c>
      <c r="R269" s="762">
        <v>0.02</v>
      </c>
    </row>
    <row r="270" spans="1:18" x14ac:dyDescent="0.15">
      <c r="A270" t="s">
        <v>331</v>
      </c>
      <c r="C270" s="975"/>
      <c r="D270">
        <v>4</v>
      </c>
      <c r="E270" s="762">
        <v>2.17</v>
      </c>
      <c r="F270" s="762">
        <v>2.42</v>
      </c>
      <c r="G270" s="762">
        <v>0.42</v>
      </c>
      <c r="H270" s="762">
        <v>0.72</v>
      </c>
      <c r="I270" s="762">
        <v>0.08</v>
      </c>
      <c r="J270" s="762">
        <v>0.51</v>
      </c>
      <c r="K270" s="762">
        <v>0.42</v>
      </c>
      <c r="L270" s="762">
        <v>0.9</v>
      </c>
      <c r="M270" s="762">
        <v>3.71</v>
      </c>
      <c r="N270" s="762">
        <v>2.39</v>
      </c>
      <c r="O270" s="762">
        <v>0.28999999999999998</v>
      </c>
      <c r="P270" s="762">
        <v>0.16</v>
      </c>
      <c r="Q270" s="762">
        <v>0</v>
      </c>
      <c r="R270" s="762">
        <v>0.02</v>
      </c>
    </row>
    <row r="271" spans="1:18" x14ac:dyDescent="0.15">
      <c r="A271" t="s">
        <v>332</v>
      </c>
      <c r="C271" s="975"/>
      <c r="D271">
        <v>5</v>
      </c>
      <c r="E271" s="762">
        <v>4</v>
      </c>
      <c r="F271" s="762">
        <v>2.52</v>
      </c>
      <c r="G271" s="762">
        <v>0.67</v>
      </c>
      <c r="H271" s="762">
        <v>0.71</v>
      </c>
      <c r="I271" s="762">
        <v>0.33</v>
      </c>
      <c r="J271" s="762">
        <v>0.49</v>
      </c>
      <c r="K271" s="762">
        <v>0.57999999999999996</v>
      </c>
      <c r="L271" s="762">
        <v>0.85</v>
      </c>
      <c r="M271" s="762">
        <v>5.86</v>
      </c>
      <c r="N271" s="762">
        <v>2.29</v>
      </c>
      <c r="O271" s="762">
        <v>0.56999999999999995</v>
      </c>
      <c r="P271" s="762">
        <v>0.19</v>
      </c>
      <c r="Q271" s="762">
        <v>0.14000000000000001</v>
      </c>
      <c r="R271" s="762">
        <v>0.03</v>
      </c>
    </row>
    <row r="272" spans="1:18" x14ac:dyDescent="0.15">
      <c r="A272" t="s">
        <v>318</v>
      </c>
      <c r="C272" s="975"/>
      <c r="D272">
        <v>6</v>
      </c>
      <c r="E272" s="762">
        <v>3.92</v>
      </c>
      <c r="F272" s="762">
        <v>2.68</v>
      </c>
      <c r="G272" s="762">
        <v>0.42</v>
      </c>
      <c r="H272" s="762">
        <v>0.78</v>
      </c>
      <c r="I272" s="762">
        <v>0.33</v>
      </c>
      <c r="J272" s="762">
        <v>0.48</v>
      </c>
      <c r="K272" s="762">
        <v>0.33</v>
      </c>
      <c r="L272" s="762">
        <v>0.9</v>
      </c>
      <c r="M272" s="762">
        <v>5.57</v>
      </c>
      <c r="N272" s="762">
        <v>2.4900000000000002</v>
      </c>
      <c r="O272" s="762">
        <v>0.43</v>
      </c>
      <c r="P272" s="762">
        <v>0.21</v>
      </c>
      <c r="Q272" s="762">
        <v>0</v>
      </c>
      <c r="R272" s="762">
        <v>0.02</v>
      </c>
    </row>
    <row r="273" spans="1:18" x14ac:dyDescent="0.15">
      <c r="A273" t="s">
        <v>319</v>
      </c>
      <c r="C273" s="975"/>
      <c r="D273">
        <v>7</v>
      </c>
      <c r="E273" s="762">
        <v>2.58</v>
      </c>
      <c r="F273" s="762">
        <v>2.75</v>
      </c>
      <c r="G273" s="762">
        <v>0.42</v>
      </c>
      <c r="H273" s="762">
        <v>0.77</v>
      </c>
      <c r="I273" s="762">
        <v>0.5</v>
      </c>
      <c r="J273" s="762">
        <v>0.48</v>
      </c>
      <c r="K273" s="762">
        <v>0.17</v>
      </c>
      <c r="L273" s="762">
        <v>1.02</v>
      </c>
      <c r="M273" s="762">
        <v>5.86</v>
      </c>
      <c r="N273" s="762">
        <v>2.54</v>
      </c>
      <c r="O273" s="762">
        <v>0.28999999999999998</v>
      </c>
      <c r="P273" s="762">
        <v>0.17</v>
      </c>
      <c r="Q273" s="762">
        <v>0</v>
      </c>
      <c r="R273" s="762">
        <v>0.02</v>
      </c>
    </row>
    <row r="274" spans="1:18" x14ac:dyDescent="0.15">
      <c r="A274" t="s">
        <v>320</v>
      </c>
      <c r="C274" s="975"/>
      <c r="D274">
        <v>8</v>
      </c>
      <c r="E274" s="762">
        <v>1.5</v>
      </c>
      <c r="F274" s="762">
        <v>2.6</v>
      </c>
      <c r="G274" s="762">
        <v>0.25</v>
      </c>
      <c r="H274" s="762">
        <v>0.77</v>
      </c>
      <c r="I274" s="762">
        <v>0.25</v>
      </c>
      <c r="J274" s="762">
        <v>0.5</v>
      </c>
      <c r="K274" s="762">
        <v>0.67</v>
      </c>
      <c r="L274" s="762">
        <v>0.9</v>
      </c>
      <c r="M274" s="762">
        <v>3.57</v>
      </c>
      <c r="N274" s="762">
        <v>2.61</v>
      </c>
      <c r="O274" s="762">
        <v>0.43</v>
      </c>
      <c r="P274" s="762">
        <v>0.17</v>
      </c>
      <c r="Q274" s="762">
        <v>0</v>
      </c>
      <c r="R274" s="762">
        <v>0.02</v>
      </c>
    </row>
    <row r="275" spans="1:18" x14ac:dyDescent="0.15">
      <c r="A275" t="s">
        <v>321</v>
      </c>
      <c r="C275" s="975"/>
      <c r="D275">
        <v>9</v>
      </c>
      <c r="E275" s="762">
        <v>2.33</v>
      </c>
      <c r="F275" s="762">
        <v>2.6</v>
      </c>
      <c r="G275" s="762">
        <v>0.17</v>
      </c>
      <c r="H275" s="762">
        <v>0.75</v>
      </c>
      <c r="I275" s="762">
        <v>0.17</v>
      </c>
      <c r="J275" s="762">
        <v>0.46</v>
      </c>
      <c r="K275" s="762">
        <v>0.25</v>
      </c>
      <c r="L275" s="762">
        <v>0.85</v>
      </c>
      <c r="M275" s="762">
        <v>4.57</v>
      </c>
      <c r="N275" s="762">
        <v>2.4900000000000002</v>
      </c>
      <c r="O275" s="762">
        <v>0.86</v>
      </c>
      <c r="P275" s="762">
        <v>0.12</v>
      </c>
      <c r="Q275" s="762">
        <v>0</v>
      </c>
      <c r="R275" s="762">
        <v>0.03</v>
      </c>
    </row>
    <row r="276" spans="1:18" x14ac:dyDescent="0.15">
      <c r="A276" t="s">
        <v>322</v>
      </c>
      <c r="C276" s="975"/>
      <c r="D276">
        <v>10</v>
      </c>
      <c r="E276" s="762">
        <v>2.92</v>
      </c>
      <c r="F276" s="762">
        <v>2.62</v>
      </c>
      <c r="G276" s="762">
        <v>0.67</v>
      </c>
      <c r="H276" s="762">
        <v>0.79</v>
      </c>
      <c r="I276" s="762">
        <v>0.33</v>
      </c>
      <c r="J276" s="762">
        <v>0.51</v>
      </c>
      <c r="K276" s="762">
        <v>0.5</v>
      </c>
      <c r="L276" s="762">
        <v>0.94</v>
      </c>
      <c r="M276" s="762">
        <v>4.29</v>
      </c>
      <c r="N276" s="762">
        <v>2.5299999999999998</v>
      </c>
      <c r="O276" s="762">
        <v>0.43</v>
      </c>
      <c r="P276" s="762">
        <v>0.13</v>
      </c>
      <c r="Q276" s="762">
        <v>0</v>
      </c>
      <c r="R276" s="762">
        <v>0.03</v>
      </c>
    </row>
    <row r="277" spans="1:18" x14ac:dyDescent="0.15">
      <c r="A277" t="s">
        <v>323</v>
      </c>
      <c r="C277" s="975"/>
      <c r="D277">
        <v>11</v>
      </c>
      <c r="E277" s="762">
        <v>3.5</v>
      </c>
      <c r="F277" s="762">
        <v>2.5299999999999998</v>
      </c>
      <c r="G277" s="762">
        <v>0.42</v>
      </c>
      <c r="H277" s="762">
        <v>0.84</v>
      </c>
      <c r="I277" s="762">
        <v>0.08</v>
      </c>
      <c r="J277" s="762">
        <v>0.49</v>
      </c>
      <c r="K277" s="762">
        <v>1</v>
      </c>
      <c r="L277" s="762">
        <v>0.92</v>
      </c>
      <c r="M277" s="762">
        <v>3.57</v>
      </c>
      <c r="N277" s="762">
        <v>2.48</v>
      </c>
      <c r="O277" s="762">
        <v>0.43</v>
      </c>
      <c r="P277" s="762">
        <v>0.14000000000000001</v>
      </c>
      <c r="Q277" s="762">
        <v>0</v>
      </c>
      <c r="R277" s="762">
        <v>0.03</v>
      </c>
    </row>
    <row r="278" spans="1:18" x14ac:dyDescent="0.15">
      <c r="A278" t="s">
        <v>324</v>
      </c>
      <c r="C278" s="976"/>
      <c r="D278">
        <v>12</v>
      </c>
      <c r="E278" s="762">
        <v>3.42</v>
      </c>
      <c r="F278" s="762">
        <v>2.5</v>
      </c>
      <c r="G278" s="762">
        <v>0.67</v>
      </c>
      <c r="H278" s="762">
        <v>0.81</v>
      </c>
      <c r="I278" s="762">
        <v>0.17</v>
      </c>
      <c r="J278" s="762">
        <v>0.44</v>
      </c>
      <c r="K278" s="762">
        <v>0.42</v>
      </c>
      <c r="L278" s="762">
        <v>0.91</v>
      </c>
      <c r="M278" s="762">
        <v>6.14</v>
      </c>
      <c r="N278" s="762">
        <v>2.52</v>
      </c>
      <c r="O278" s="762">
        <v>0.43</v>
      </c>
      <c r="P278" s="762">
        <v>0.14000000000000001</v>
      </c>
      <c r="Q278" s="762">
        <v>0</v>
      </c>
      <c r="R278" s="762">
        <v>0.03</v>
      </c>
    </row>
    <row r="279" spans="1:18" s="920" customFormat="1" x14ac:dyDescent="0.15">
      <c r="A279" s="920" t="s">
        <v>82</v>
      </c>
      <c r="B279" s="920" t="s">
        <v>351</v>
      </c>
      <c r="C279" s="977">
        <v>2022</v>
      </c>
      <c r="D279" s="920">
        <v>1</v>
      </c>
      <c r="E279" s="921">
        <v>2.42</v>
      </c>
      <c r="F279" s="921">
        <v>2.4300000000000002</v>
      </c>
      <c r="G279" s="921">
        <v>0.33</v>
      </c>
      <c r="H279" s="921">
        <v>0.78</v>
      </c>
      <c r="I279" s="921">
        <v>0.25</v>
      </c>
      <c r="J279" s="921">
        <v>0.43</v>
      </c>
      <c r="K279" s="921">
        <v>0.33</v>
      </c>
      <c r="L279" s="921">
        <v>0.9</v>
      </c>
      <c r="M279" s="921">
        <v>4.1399999999999997</v>
      </c>
      <c r="N279" s="921">
        <v>2.57</v>
      </c>
      <c r="O279" s="921">
        <v>0.43</v>
      </c>
      <c r="P279" s="921">
        <v>0.09</v>
      </c>
      <c r="Q279" s="921">
        <v>0</v>
      </c>
      <c r="R279" s="921">
        <v>0.02</v>
      </c>
    </row>
    <row r="280" spans="1:18" x14ac:dyDescent="0.15">
      <c r="A280" t="s">
        <v>83</v>
      </c>
      <c r="C280" s="975"/>
      <c r="D280">
        <v>2</v>
      </c>
      <c r="E280" s="762">
        <v>1.83</v>
      </c>
      <c r="F280" s="762">
        <v>2.2400000000000002</v>
      </c>
      <c r="G280" s="762">
        <v>0.57999999999999996</v>
      </c>
      <c r="H280" s="762">
        <v>0.63</v>
      </c>
      <c r="I280" s="762">
        <v>0.08</v>
      </c>
      <c r="J280" s="762">
        <v>0.38</v>
      </c>
      <c r="K280" s="762">
        <v>0.33</v>
      </c>
      <c r="L280" s="762">
        <v>0.69</v>
      </c>
      <c r="M280" s="762">
        <v>3.86</v>
      </c>
      <c r="N280" s="762">
        <v>2.38</v>
      </c>
      <c r="O280" s="762">
        <v>0</v>
      </c>
      <c r="P280" s="762">
        <v>0.06</v>
      </c>
      <c r="Q280" s="762">
        <v>0</v>
      </c>
      <c r="R280" s="762">
        <v>0.01</v>
      </c>
    </row>
    <row r="281" spans="1:18" x14ac:dyDescent="0.15">
      <c r="A281" t="s">
        <v>84</v>
      </c>
      <c r="C281" s="975"/>
      <c r="D281">
        <v>3</v>
      </c>
      <c r="E281" s="762">
        <v>3.58</v>
      </c>
      <c r="F281" s="762">
        <v>2.5</v>
      </c>
      <c r="G281" s="762">
        <v>0.17</v>
      </c>
      <c r="H281" s="762">
        <v>0.72</v>
      </c>
      <c r="I281" s="762">
        <v>0.17</v>
      </c>
      <c r="J281" s="762">
        <v>0.46</v>
      </c>
      <c r="K281" s="762">
        <v>0.5</v>
      </c>
      <c r="L281" s="762">
        <v>0.81</v>
      </c>
      <c r="M281" s="762">
        <v>4.71</v>
      </c>
      <c r="N281" s="762">
        <v>2.63</v>
      </c>
      <c r="O281" s="762">
        <v>0.14000000000000001</v>
      </c>
      <c r="P281" s="762">
        <v>0.09</v>
      </c>
      <c r="Q281" s="762">
        <v>0</v>
      </c>
      <c r="R281" s="762">
        <v>0.02</v>
      </c>
    </row>
    <row r="282" spans="1:18" x14ac:dyDescent="0.15">
      <c r="A282" t="s">
        <v>331</v>
      </c>
      <c r="C282" s="975"/>
      <c r="D282">
        <v>4</v>
      </c>
      <c r="E282" s="762">
        <v>2.67</v>
      </c>
      <c r="F282" s="762">
        <v>2.38</v>
      </c>
      <c r="G282" s="762">
        <v>0.33</v>
      </c>
      <c r="H282" s="762">
        <v>0.76</v>
      </c>
      <c r="I282" s="762">
        <v>0.17</v>
      </c>
      <c r="J282" s="762">
        <v>0.47</v>
      </c>
      <c r="K282" s="762">
        <v>0.5</v>
      </c>
      <c r="L282" s="762">
        <v>0.8</v>
      </c>
      <c r="M282" s="762">
        <v>5.43</v>
      </c>
      <c r="N282" s="762">
        <v>2.39</v>
      </c>
      <c r="O282" s="762">
        <v>0.14000000000000001</v>
      </c>
      <c r="P282" s="762">
        <v>0.08</v>
      </c>
      <c r="Q282" s="762">
        <v>0</v>
      </c>
      <c r="R282" s="762">
        <v>0.02</v>
      </c>
    </row>
    <row r="283" spans="1:18" x14ac:dyDescent="0.15">
      <c r="A283" t="s">
        <v>332</v>
      </c>
      <c r="C283" s="975"/>
      <c r="D283">
        <v>5</v>
      </c>
      <c r="E283" s="762">
        <v>2.83</v>
      </c>
      <c r="F283" s="762">
        <v>2.58</v>
      </c>
      <c r="G283" s="762">
        <v>0.25</v>
      </c>
      <c r="H283" s="762">
        <v>0.75</v>
      </c>
      <c r="I283" s="762">
        <v>0.25</v>
      </c>
      <c r="J283" s="762">
        <v>0.53</v>
      </c>
      <c r="K283" s="762">
        <v>0.57999999999999996</v>
      </c>
      <c r="L283" s="762">
        <v>0.85</v>
      </c>
      <c r="M283" s="762">
        <v>4.71</v>
      </c>
      <c r="N283" s="762">
        <v>2.5299999999999998</v>
      </c>
      <c r="O283" s="762">
        <v>0.71</v>
      </c>
      <c r="P283" s="762">
        <v>0.13</v>
      </c>
      <c r="Q283" s="762">
        <v>0</v>
      </c>
      <c r="R283" s="762">
        <v>0.03</v>
      </c>
    </row>
    <row r="284" spans="1:18" x14ac:dyDescent="0.15">
      <c r="A284" t="s">
        <v>318</v>
      </c>
      <c r="C284" s="975"/>
      <c r="D284">
        <v>6</v>
      </c>
      <c r="E284" s="762">
        <v>3.58</v>
      </c>
      <c r="F284" s="762">
        <v>2.83</v>
      </c>
      <c r="G284" s="762">
        <v>0.42</v>
      </c>
      <c r="H284" s="762">
        <v>0.82</v>
      </c>
      <c r="I284" s="762">
        <v>0.17</v>
      </c>
      <c r="J284" s="762">
        <v>0.59</v>
      </c>
      <c r="K284" s="762">
        <v>0.33</v>
      </c>
      <c r="L284" s="762">
        <v>0.89</v>
      </c>
      <c r="M284" s="762">
        <v>4.43</v>
      </c>
      <c r="N284" s="762">
        <v>2.6</v>
      </c>
      <c r="O284" s="762">
        <v>0.43</v>
      </c>
      <c r="P284" s="762">
        <v>0.12</v>
      </c>
      <c r="Q284" s="762">
        <v>0</v>
      </c>
      <c r="R284" s="762">
        <v>0.03</v>
      </c>
    </row>
    <row r="285" spans="1:18" x14ac:dyDescent="0.15">
      <c r="A285" t="s">
        <v>319</v>
      </c>
      <c r="C285" s="975"/>
      <c r="D285">
        <v>7</v>
      </c>
      <c r="E285" s="762">
        <v>2.75</v>
      </c>
      <c r="F285" s="762">
        <v>2.66</v>
      </c>
      <c r="G285" s="762">
        <v>0.42</v>
      </c>
      <c r="H285" s="762">
        <v>0.78</v>
      </c>
      <c r="I285" s="762">
        <v>0.5</v>
      </c>
      <c r="J285" s="762">
        <v>0.53</v>
      </c>
      <c r="K285" s="762">
        <v>0.5</v>
      </c>
      <c r="L285" s="762">
        <v>0.93</v>
      </c>
      <c r="M285" s="762">
        <v>2.71</v>
      </c>
      <c r="N285" s="762">
        <v>2.46</v>
      </c>
      <c r="O285" s="762">
        <v>0.14000000000000001</v>
      </c>
      <c r="P285" s="762">
        <v>0.13</v>
      </c>
      <c r="Q285" s="762">
        <v>0.14000000000000001</v>
      </c>
      <c r="R285" s="762">
        <v>0.02</v>
      </c>
    </row>
    <row r="286" spans="1:18" x14ac:dyDescent="0.15">
      <c r="A286" t="s">
        <v>320</v>
      </c>
      <c r="C286" s="975"/>
      <c r="D286">
        <v>8</v>
      </c>
      <c r="E286" s="762">
        <v>1.92</v>
      </c>
      <c r="F286" s="762">
        <v>2.57</v>
      </c>
      <c r="G286" s="762">
        <v>0.33</v>
      </c>
      <c r="H286" s="762">
        <v>0.77</v>
      </c>
      <c r="I286" s="762">
        <v>0.25</v>
      </c>
      <c r="J286" s="762">
        <v>0.56000000000000005</v>
      </c>
      <c r="K286" s="762">
        <v>0.67</v>
      </c>
      <c r="L286" s="762">
        <v>0.86</v>
      </c>
      <c r="M286" s="762">
        <v>4.29</v>
      </c>
      <c r="N286" s="762">
        <v>2.66</v>
      </c>
      <c r="O286" s="762">
        <v>0.43</v>
      </c>
      <c r="P286" s="762">
        <v>0.11</v>
      </c>
      <c r="Q286" s="762">
        <v>0</v>
      </c>
      <c r="R286" s="762">
        <v>0.03</v>
      </c>
    </row>
    <row r="287" spans="1:18" x14ac:dyDescent="0.15">
      <c r="A287" t="s">
        <v>321</v>
      </c>
      <c r="C287" s="975"/>
      <c r="D287">
        <v>9</v>
      </c>
      <c r="E287" s="762">
        <v>2.92</v>
      </c>
      <c r="F287" s="762">
        <v>2.6</v>
      </c>
      <c r="G287" s="762">
        <v>0.17</v>
      </c>
      <c r="H287" s="762">
        <v>0.69</v>
      </c>
      <c r="I287" s="762">
        <v>0.67</v>
      </c>
      <c r="J287" s="762">
        <v>0.5</v>
      </c>
      <c r="K287" s="762">
        <v>0.5</v>
      </c>
      <c r="L287" s="762">
        <v>0.86</v>
      </c>
      <c r="M287" s="762">
        <v>4</v>
      </c>
      <c r="N287" s="762">
        <v>2.75</v>
      </c>
      <c r="O287" s="762">
        <v>0.28999999999999998</v>
      </c>
      <c r="P287" s="762">
        <v>0.1</v>
      </c>
      <c r="Q287" s="762">
        <v>0</v>
      </c>
      <c r="R287" s="762">
        <v>0.02</v>
      </c>
    </row>
    <row r="288" spans="1:18" x14ac:dyDescent="0.15">
      <c r="A288" t="s">
        <v>322</v>
      </c>
      <c r="C288" s="975"/>
      <c r="D288">
        <v>10</v>
      </c>
      <c r="E288" s="762">
        <v>1.83</v>
      </c>
      <c r="F288" s="762">
        <v>2.76</v>
      </c>
      <c r="G288" s="762">
        <v>0.5</v>
      </c>
      <c r="H288" s="762">
        <v>0.75</v>
      </c>
      <c r="I288" s="762">
        <v>0.42</v>
      </c>
      <c r="J288" s="762">
        <v>0.53</v>
      </c>
      <c r="K288" s="762">
        <v>0.17</v>
      </c>
      <c r="L288" s="762">
        <v>0.93</v>
      </c>
      <c r="M288" s="762">
        <v>4.43</v>
      </c>
      <c r="N288" s="762">
        <v>2.62</v>
      </c>
      <c r="O288" s="762">
        <v>0.28999999999999998</v>
      </c>
      <c r="P288" s="762">
        <v>0.17</v>
      </c>
      <c r="Q288" s="762">
        <v>0</v>
      </c>
      <c r="R288" s="762">
        <v>0.01</v>
      </c>
    </row>
    <row r="289" spans="1:18" x14ac:dyDescent="0.15">
      <c r="A289" t="s">
        <v>323</v>
      </c>
      <c r="C289" s="975"/>
      <c r="D289">
        <v>11</v>
      </c>
      <c r="E289" s="762">
        <v>2.33</v>
      </c>
      <c r="F289" s="762">
        <v>2.68</v>
      </c>
      <c r="G289" s="762">
        <v>0.75</v>
      </c>
      <c r="H289" s="762">
        <v>0.71</v>
      </c>
      <c r="I289" s="762">
        <v>0.17</v>
      </c>
      <c r="J289" s="762">
        <v>0.59</v>
      </c>
      <c r="K289" s="762">
        <v>0.42</v>
      </c>
      <c r="L289" s="762">
        <v>0.85</v>
      </c>
      <c r="M289" s="762">
        <v>3.71</v>
      </c>
      <c r="N289" s="762">
        <v>2.5499999999999998</v>
      </c>
      <c r="O289" s="762">
        <v>0</v>
      </c>
      <c r="P289" s="762">
        <v>0.2</v>
      </c>
      <c r="Q289" s="762">
        <v>0</v>
      </c>
      <c r="R289" s="762">
        <v>0.02</v>
      </c>
    </row>
    <row r="290" spans="1:18" s="922" customFormat="1" x14ac:dyDescent="0.15">
      <c r="A290" s="922" t="s">
        <v>324</v>
      </c>
      <c r="C290" s="976"/>
      <c r="D290" s="922">
        <v>12</v>
      </c>
      <c r="E290" s="923">
        <v>3.42</v>
      </c>
      <c r="F290" s="923">
        <v>2.4</v>
      </c>
      <c r="G290" s="923">
        <v>0.67</v>
      </c>
      <c r="H290" s="923">
        <v>0.68</v>
      </c>
      <c r="I290" s="923">
        <v>0.33</v>
      </c>
      <c r="J290" s="923">
        <v>0.49</v>
      </c>
      <c r="K290" s="923">
        <v>0.75</v>
      </c>
      <c r="L290" s="923">
        <v>0.79</v>
      </c>
      <c r="M290" s="923">
        <v>4.1399999999999997</v>
      </c>
      <c r="N290" s="923">
        <v>2.59</v>
      </c>
      <c r="O290" s="923">
        <v>0</v>
      </c>
      <c r="P290" s="923">
        <v>0.17</v>
      </c>
      <c r="Q290" s="923">
        <v>0</v>
      </c>
      <c r="R290" s="923">
        <v>0.01</v>
      </c>
    </row>
    <row r="291" spans="1:18" x14ac:dyDescent="0.15">
      <c r="A291" t="s">
        <v>82</v>
      </c>
      <c r="B291" t="s">
        <v>353</v>
      </c>
      <c r="C291" s="977">
        <v>2023</v>
      </c>
      <c r="D291">
        <v>1</v>
      </c>
      <c r="E291" s="762">
        <v>2.42</v>
      </c>
      <c r="F291" s="762">
        <v>2.5099999999999998</v>
      </c>
      <c r="G291" s="762">
        <v>0.67</v>
      </c>
      <c r="H291" s="762">
        <v>0.71</v>
      </c>
      <c r="I291" s="762">
        <v>0.25</v>
      </c>
      <c r="J291" s="762">
        <v>0.51</v>
      </c>
      <c r="K291" s="762">
        <v>0.75</v>
      </c>
      <c r="L291" s="762">
        <v>0.86</v>
      </c>
      <c r="M291" s="762">
        <v>3.71</v>
      </c>
      <c r="N291" s="762">
        <v>3.05</v>
      </c>
      <c r="O291" s="762">
        <v>0.86</v>
      </c>
      <c r="P291" s="762">
        <v>0.15</v>
      </c>
      <c r="Q291" s="762">
        <v>0</v>
      </c>
      <c r="R291" s="762">
        <v>0.02</v>
      </c>
    </row>
    <row r="292" spans="1:18" x14ac:dyDescent="0.15">
      <c r="A292" t="s">
        <v>83</v>
      </c>
      <c r="C292" s="975"/>
      <c r="D292">
        <v>2</v>
      </c>
      <c r="E292" s="762">
        <v>3.08</v>
      </c>
      <c r="F292" s="762">
        <v>2.42</v>
      </c>
      <c r="G292" s="762">
        <v>0.33</v>
      </c>
      <c r="H292" s="762">
        <v>0.68</v>
      </c>
      <c r="I292" s="762">
        <v>0.42</v>
      </c>
      <c r="J292" s="762">
        <v>0.54</v>
      </c>
      <c r="K292" s="762">
        <v>0.57999999999999996</v>
      </c>
      <c r="L292" s="762">
        <v>0.7</v>
      </c>
      <c r="M292" s="762">
        <v>3.14</v>
      </c>
      <c r="N292" s="762">
        <v>2.5299999999999998</v>
      </c>
      <c r="O292" s="762">
        <v>0.56999999999999995</v>
      </c>
      <c r="P292" s="762">
        <v>0.15</v>
      </c>
      <c r="Q292" s="762">
        <v>0</v>
      </c>
      <c r="R292" s="762">
        <v>0.02</v>
      </c>
    </row>
    <row r="293" spans="1:18" x14ac:dyDescent="0.15">
      <c r="A293" t="s">
        <v>84</v>
      </c>
      <c r="C293" s="975"/>
      <c r="D293">
        <v>3</v>
      </c>
      <c r="E293" s="762">
        <v>3.17</v>
      </c>
      <c r="F293" s="762">
        <v>2.66</v>
      </c>
      <c r="G293" s="762">
        <v>0.75</v>
      </c>
      <c r="H293" s="762">
        <v>0.84</v>
      </c>
      <c r="I293" s="762">
        <v>0</v>
      </c>
      <c r="J293" s="762">
        <v>0.59</v>
      </c>
      <c r="K293" s="762">
        <v>0.67</v>
      </c>
      <c r="L293" s="762">
        <v>0.88</v>
      </c>
      <c r="M293" s="762">
        <v>2.86</v>
      </c>
      <c r="N293" s="762">
        <v>2.5499999999999998</v>
      </c>
      <c r="O293" s="762">
        <v>0.71</v>
      </c>
      <c r="P293" s="762">
        <v>0.13</v>
      </c>
      <c r="Q293" s="762">
        <v>0</v>
      </c>
      <c r="R293" s="762">
        <v>0.02</v>
      </c>
    </row>
    <row r="294" spans="1:18" x14ac:dyDescent="0.15">
      <c r="A294" t="s">
        <v>331</v>
      </c>
      <c r="C294" s="975"/>
      <c r="D294">
        <v>4</v>
      </c>
      <c r="E294" s="762">
        <v>3.17</v>
      </c>
      <c r="F294" s="762">
        <v>2.57</v>
      </c>
      <c r="G294" s="762">
        <v>0.83</v>
      </c>
      <c r="H294" s="762">
        <v>0.78</v>
      </c>
      <c r="I294" s="762">
        <v>0.33</v>
      </c>
      <c r="J294" s="762">
        <v>0.57999999999999996</v>
      </c>
      <c r="K294" s="762">
        <v>0.67</v>
      </c>
      <c r="L294" s="762">
        <v>0.79</v>
      </c>
      <c r="M294" s="762">
        <v>3.86</v>
      </c>
      <c r="N294" s="762">
        <v>2.14</v>
      </c>
      <c r="O294" s="762">
        <v>1.29</v>
      </c>
      <c r="P294" s="762">
        <v>0.12</v>
      </c>
      <c r="Q294" s="762">
        <v>0</v>
      </c>
      <c r="R294" s="762">
        <v>0.01</v>
      </c>
    </row>
    <row r="295" spans="1:18" x14ac:dyDescent="0.15">
      <c r="A295" t="s">
        <v>332</v>
      </c>
      <c r="C295" s="975"/>
      <c r="D295">
        <v>5</v>
      </c>
      <c r="E295" s="762">
        <v>2.75</v>
      </c>
      <c r="F295" s="762">
        <v>2.76</v>
      </c>
      <c r="G295" s="762">
        <v>0.5</v>
      </c>
      <c r="H295" s="762">
        <v>0.81</v>
      </c>
      <c r="I295" s="762">
        <v>0.67</v>
      </c>
      <c r="J295" s="762">
        <v>0.62</v>
      </c>
      <c r="K295" s="762">
        <v>0.25</v>
      </c>
      <c r="L295" s="762">
        <v>0.85</v>
      </c>
      <c r="M295" s="762">
        <v>5.29</v>
      </c>
      <c r="N295" s="762">
        <v>2.54</v>
      </c>
      <c r="O295" s="762">
        <v>0.86</v>
      </c>
      <c r="P295" s="762">
        <v>0.24</v>
      </c>
      <c r="Q295" s="762">
        <v>0</v>
      </c>
      <c r="R295" s="762">
        <v>0.02</v>
      </c>
    </row>
    <row r="296" spans="1:18" x14ac:dyDescent="0.15">
      <c r="A296" t="s">
        <v>318</v>
      </c>
      <c r="C296" s="975"/>
      <c r="D296">
        <v>6</v>
      </c>
      <c r="E296" s="762">
        <v>2.5</v>
      </c>
      <c r="F296" s="762">
        <v>2.91</v>
      </c>
      <c r="G296" s="762">
        <v>1.25</v>
      </c>
      <c r="H296" s="762">
        <v>0.85</v>
      </c>
      <c r="I296" s="762">
        <v>0.08</v>
      </c>
      <c r="J296" s="762">
        <v>0.62</v>
      </c>
      <c r="K296" s="762">
        <v>0.25</v>
      </c>
      <c r="L296" s="762">
        <v>0.79</v>
      </c>
      <c r="M296" s="762">
        <v>4.57</v>
      </c>
      <c r="N296" s="762">
        <v>2.5499999999999998</v>
      </c>
      <c r="O296" s="762">
        <v>0.28999999999999998</v>
      </c>
      <c r="P296" s="762">
        <v>0.2</v>
      </c>
      <c r="Q296" s="762">
        <v>0.14000000000000001</v>
      </c>
      <c r="R296" s="762">
        <v>0.02</v>
      </c>
    </row>
    <row r="297" spans="1:18" x14ac:dyDescent="0.15">
      <c r="A297" t="s">
        <v>319</v>
      </c>
      <c r="C297" s="975"/>
      <c r="D297">
        <v>7</v>
      </c>
      <c r="E297" s="762">
        <v>2.42</v>
      </c>
      <c r="F297" s="762">
        <v>2.66</v>
      </c>
      <c r="G297" s="762">
        <v>0.42</v>
      </c>
      <c r="H297" s="762">
        <v>0.79</v>
      </c>
      <c r="I297" s="762">
        <v>0.5</v>
      </c>
      <c r="J297" s="762">
        <v>0.59</v>
      </c>
      <c r="K297" s="762">
        <v>0.57999999999999996</v>
      </c>
      <c r="L297" s="762">
        <v>0.8</v>
      </c>
      <c r="M297" s="762">
        <v>5.29</v>
      </c>
      <c r="N297" s="762">
        <v>2.61</v>
      </c>
      <c r="O297" s="762">
        <v>0.71</v>
      </c>
      <c r="P297" s="762">
        <v>0.22</v>
      </c>
      <c r="Q297" s="762">
        <v>0</v>
      </c>
      <c r="R297" s="762">
        <v>0.02</v>
      </c>
    </row>
    <row r="298" spans="1:18" x14ac:dyDescent="0.15">
      <c r="A298" t="s">
        <v>320</v>
      </c>
      <c r="C298" s="975"/>
      <c r="D298">
        <v>8</v>
      </c>
      <c r="E298" s="762">
        <v>2.25</v>
      </c>
      <c r="F298" s="762">
        <v>2.68</v>
      </c>
      <c r="G298" s="762">
        <v>0.75</v>
      </c>
      <c r="H298" s="762">
        <v>0.84</v>
      </c>
      <c r="I298" s="762">
        <v>0.17</v>
      </c>
      <c r="J298" s="762">
        <v>0.54</v>
      </c>
      <c r="K298" s="762">
        <v>0.08</v>
      </c>
      <c r="L298" s="762">
        <v>0.84</v>
      </c>
      <c r="M298" s="762">
        <v>5</v>
      </c>
      <c r="N298" s="762">
        <v>2.79</v>
      </c>
      <c r="O298" s="762">
        <v>0.14000000000000001</v>
      </c>
      <c r="P298" s="762">
        <v>0.21</v>
      </c>
      <c r="Q298" s="762">
        <v>0</v>
      </c>
      <c r="R298" s="762">
        <v>0.02</v>
      </c>
    </row>
    <row r="299" spans="1:18" x14ac:dyDescent="0.15">
      <c r="A299" t="s">
        <v>321</v>
      </c>
      <c r="C299" s="975"/>
      <c r="D299">
        <v>9</v>
      </c>
      <c r="E299" s="762">
        <v>3.25</v>
      </c>
      <c r="F299" s="762">
        <v>2.78</v>
      </c>
      <c r="G299" s="762">
        <v>1</v>
      </c>
      <c r="H299" s="762">
        <v>0.81</v>
      </c>
      <c r="I299" s="762">
        <v>0.33</v>
      </c>
      <c r="J299" s="762">
        <v>0.49</v>
      </c>
      <c r="K299" s="762">
        <v>0.5</v>
      </c>
      <c r="L299" s="762">
        <v>0.83</v>
      </c>
      <c r="M299" s="762">
        <v>4.43</v>
      </c>
      <c r="N299" s="762">
        <v>2.69</v>
      </c>
      <c r="O299" s="762">
        <v>0</v>
      </c>
      <c r="P299" s="762">
        <v>0.17</v>
      </c>
      <c r="Q299" s="762">
        <v>0</v>
      </c>
      <c r="R299" s="762">
        <v>0.02</v>
      </c>
    </row>
    <row r="300" spans="1:18" x14ac:dyDescent="0.15">
      <c r="A300" t="s">
        <v>322</v>
      </c>
      <c r="C300" s="975"/>
      <c r="D300">
        <v>10</v>
      </c>
      <c r="E300" s="762">
        <v>2.67</v>
      </c>
      <c r="F300" s="762">
        <v>2.69</v>
      </c>
      <c r="G300" s="762">
        <v>0.67</v>
      </c>
      <c r="H300" s="762">
        <v>0.87</v>
      </c>
      <c r="I300" s="762">
        <v>0.33</v>
      </c>
      <c r="J300" s="762">
        <v>0.56999999999999995</v>
      </c>
      <c r="K300" s="762">
        <v>0.57999999999999996</v>
      </c>
      <c r="L300" s="762">
        <v>0.83</v>
      </c>
      <c r="M300" s="762">
        <v>5.86</v>
      </c>
      <c r="N300" s="762">
        <v>2.83</v>
      </c>
      <c r="O300" s="762">
        <v>0.71</v>
      </c>
      <c r="P300" s="762">
        <v>0.15</v>
      </c>
      <c r="Q300" s="762">
        <v>0</v>
      </c>
      <c r="R300" s="762">
        <v>0.01</v>
      </c>
    </row>
    <row r="301" spans="1:18" x14ac:dyDescent="0.15">
      <c r="A301" t="s">
        <v>323</v>
      </c>
      <c r="C301" s="975"/>
      <c r="D301">
        <v>11</v>
      </c>
      <c r="E301" s="762">
        <v>3</v>
      </c>
      <c r="F301" s="762">
        <v>2.59</v>
      </c>
      <c r="G301" s="762">
        <v>0.33</v>
      </c>
      <c r="H301" s="762">
        <v>0.81</v>
      </c>
      <c r="I301" s="762">
        <v>0.33</v>
      </c>
      <c r="J301" s="762">
        <v>0.54</v>
      </c>
      <c r="K301" s="762">
        <v>0.83</v>
      </c>
      <c r="L301" s="762">
        <v>0.84</v>
      </c>
      <c r="M301" s="762">
        <v>5</v>
      </c>
      <c r="N301" s="762">
        <v>2.58</v>
      </c>
      <c r="O301" s="762">
        <v>0.28999999999999998</v>
      </c>
      <c r="P301" s="762">
        <v>0.15</v>
      </c>
      <c r="Q301" s="762">
        <v>0</v>
      </c>
      <c r="R301" s="762">
        <v>0.01</v>
      </c>
    </row>
    <row r="302" spans="1:18" x14ac:dyDescent="0.15">
      <c r="A302" t="s">
        <v>324</v>
      </c>
      <c r="C302" s="976"/>
      <c r="D302">
        <v>12</v>
      </c>
      <c r="E302" s="762">
        <v>2.67</v>
      </c>
      <c r="F302" s="762">
        <v>2.5099999999999998</v>
      </c>
      <c r="G302" s="762">
        <v>0.57999999999999996</v>
      </c>
      <c r="H302" s="762">
        <v>0.81</v>
      </c>
      <c r="I302" s="762">
        <v>0.25</v>
      </c>
      <c r="J302" s="762">
        <v>0.52</v>
      </c>
      <c r="K302" s="762">
        <v>0.5</v>
      </c>
      <c r="L302" s="762">
        <v>0.81</v>
      </c>
      <c r="M302" s="762">
        <v>4.71</v>
      </c>
      <c r="N302" s="762">
        <v>2.84</v>
      </c>
      <c r="O302" s="762">
        <v>0.56999999999999995</v>
      </c>
      <c r="P302" s="762">
        <v>0.18</v>
      </c>
      <c r="Q302" s="762">
        <v>0</v>
      </c>
      <c r="R302" s="762">
        <v>0.01</v>
      </c>
    </row>
    <row r="303" spans="1:18" s="920" customFormat="1" x14ac:dyDescent="0.15">
      <c r="A303" s="920" t="s">
        <v>82</v>
      </c>
      <c r="B303" s="920" t="s">
        <v>355</v>
      </c>
      <c r="C303" s="977">
        <v>2024</v>
      </c>
      <c r="D303" s="920">
        <v>1</v>
      </c>
      <c r="E303" s="921">
        <v>2.25</v>
      </c>
      <c r="F303" s="921">
        <v>2.57</v>
      </c>
      <c r="G303" s="921">
        <v>0.42</v>
      </c>
      <c r="H303" s="921">
        <v>0.83</v>
      </c>
      <c r="I303" s="921">
        <v>0.25</v>
      </c>
      <c r="J303" s="921">
        <v>0.51</v>
      </c>
      <c r="K303" s="921">
        <v>0.33</v>
      </c>
      <c r="L303" s="921">
        <v>0.87</v>
      </c>
      <c r="M303" s="921">
        <v>4.57</v>
      </c>
      <c r="N303" s="921">
        <v>2.78</v>
      </c>
      <c r="O303" s="921">
        <v>0.28999999999999998</v>
      </c>
      <c r="P303" s="921">
        <v>0.17</v>
      </c>
      <c r="Q303" s="921">
        <v>0</v>
      </c>
      <c r="R303" s="921">
        <v>0.01</v>
      </c>
    </row>
    <row r="304" spans="1:18" x14ac:dyDescent="0.15">
      <c r="A304" t="s">
        <v>83</v>
      </c>
      <c r="C304" s="975"/>
      <c r="D304">
        <v>2</v>
      </c>
      <c r="E304" s="762">
        <v>2.17</v>
      </c>
      <c r="F304" s="762">
        <v>2.4</v>
      </c>
      <c r="G304" s="762">
        <v>0.5</v>
      </c>
      <c r="H304" s="762">
        <v>0.76</v>
      </c>
      <c r="I304" s="762">
        <v>0.25</v>
      </c>
      <c r="J304" s="762">
        <v>0.5</v>
      </c>
      <c r="K304" s="762">
        <v>0.25</v>
      </c>
      <c r="L304" s="762">
        <v>0.76</v>
      </c>
      <c r="M304" s="762">
        <v>4.29</v>
      </c>
      <c r="N304" s="762">
        <v>2.77</v>
      </c>
      <c r="O304" s="762">
        <v>0.28999999999999998</v>
      </c>
      <c r="P304" s="762">
        <v>0.15</v>
      </c>
      <c r="Q304" s="762">
        <v>0</v>
      </c>
      <c r="R304" s="762">
        <v>0.01</v>
      </c>
    </row>
    <row r="305" spans="1:18" x14ac:dyDescent="0.15">
      <c r="A305" t="s">
        <v>84</v>
      </c>
      <c r="C305" s="975"/>
      <c r="D305">
        <v>3</v>
      </c>
      <c r="E305" s="762">
        <v>2.33</v>
      </c>
      <c r="F305" s="762">
        <v>2.52</v>
      </c>
      <c r="G305" s="762">
        <v>0.17</v>
      </c>
      <c r="H305" s="762">
        <v>0.82</v>
      </c>
      <c r="I305" s="762">
        <v>0.42</v>
      </c>
      <c r="J305" s="762">
        <v>0.51</v>
      </c>
      <c r="K305" s="762">
        <v>0.25</v>
      </c>
      <c r="L305" s="762">
        <v>0.75</v>
      </c>
      <c r="M305" s="762">
        <v>4</v>
      </c>
      <c r="N305" s="762">
        <v>2.82</v>
      </c>
      <c r="O305" s="762">
        <v>0.28999999999999998</v>
      </c>
      <c r="P305" s="762">
        <v>0.13</v>
      </c>
      <c r="Q305" s="762">
        <v>0</v>
      </c>
      <c r="R305" s="762">
        <v>0.01</v>
      </c>
    </row>
    <row r="306" spans="1:18" x14ac:dyDescent="0.15">
      <c r="A306" t="s">
        <v>331</v>
      </c>
      <c r="C306" s="975"/>
      <c r="D306">
        <v>4</v>
      </c>
      <c r="E306" s="762">
        <v>2.5</v>
      </c>
      <c r="F306" s="762">
        <v>2.5</v>
      </c>
      <c r="G306" s="762">
        <v>0.5</v>
      </c>
      <c r="H306" s="762">
        <v>0.88</v>
      </c>
      <c r="I306" s="762">
        <v>0.57999999999999996</v>
      </c>
      <c r="J306" s="762">
        <v>0.57999999999999996</v>
      </c>
      <c r="K306" s="762">
        <v>0.25</v>
      </c>
      <c r="L306" s="762">
        <v>0.7</v>
      </c>
      <c r="M306" s="762">
        <v>6.57</v>
      </c>
      <c r="N306" s="762">
        <v>2.65</v>
      </c>
      <c r="O306" s="762">
        <v>0.28999999999999998</v>
      </c>
      <c r="P306" s="762">
        <v>0.19</v>
      </c>
      <c r="Q306" s="762">
        <v>0</v>
      </c>
      <c r="R306" s="762">
        <v>0.01</v>
      </c>
    </row>
    <row r="307" spans="1:18" x14ac:dyDescent="0.15">
      <c r="A307" t="s">
        <v>332</v>
      </c>
      <c r="C307" s="975"/>
      <c r="D307">
        <v>5</v>
      </c>
      <c r="E307" s="762">
        <v>2.08</v>
      </c>
      <c r="F307" s="762">
        <v>2.58</v>
      </c>
      <c r="G307" s="762">
        <v>0.42</v>
      </c>
      <c r="H307" s="762">
        <v>0.86</v>
      </c>
      <c r="I307" s="762">
        <v>0.33</v>
      </c>
      <c r="J307" s="762">
        <v>0.62</v>
      </c>
      <c r="K307" s="762">
        <v>0.57999999999999996</v>
      </c>
      <c r="L307" s="762">
        <v>0.76</v>
      </c>
      <c r="M307" s="762">
        <v>3.57</v>
      </c>
      <c r="N307" s="762">
        <v>2.66</v>
      </c>
      <c r="O307" s="762">
        <v>0.14000000000000001</v>
      </c>
      <c r="P307" s="762">
        <v>0.2</v>
      </c>
      <c r="Q307" s="762">
        <v>0</v>
      </c>
      <c r="R307" s="762">
        <v>0.02</v>
      </c>
    </row>
    <row r="308" spans="1:18" x14ac:dyDescent="0.15">
      <c r="A308" t="s">
        <v>318</v>
      </c>
      <c r="C308" s="975"/>
      <c r="D308">
        <v>6</v>
      </c>
      <c r="E308" s="762">
        <v>3.08</v>
      </c>
      <c r="F308" s="762">
        <v>2.57</v>
      </c>
      <c r="G308" s="762">
        <v>0.5</v>
      </c>
      <c r="H308" s="762">
        <v>0.91</v>
      </c>
      <c r="I308" s="762">
        <v>0.5</v>
      </c>
      <c r="J308" s="762">
        <v>0.56000000000000005</v>
      </c>
      <c r="K308" s="762">
        <v>0.5</v>
      </c>
      <c r="L308" s="762">
        <v>0.73</v>
      </c>
      <c r="M308" s="762">
        <v>4.71</v>
      </c>
      <c r="N308" s="762">
        <v>2.54</v>
      </c>
      <c r="O308" s="762">
        <v>0.14000000000000001</v>
      </c>
      <c r="P308" s="762">
        <v>0.16</v>
      </c>
      <c r="Q308" s="762">
        <v>0</v>
      </c>
      <c r="R308" s="762">
        <v>0.01</v>
      </c>
    </row>
    <row r="309" spans="1:18" x14ac:dyDescent="0.15">
      <c r="A309" t="s">
        <v>319</v>
      </c>
      <c r="C309" s="975"/>
      <c r="D309">
        <v>7</v>
      </c>
      <c r="E309" s="762">
        <v>2.33</v>
      </c>
      <c r="F309" s="762">
        <v>2.73</v>
      </c>
      <c r="G309" s="762">
        <v>0.08</v>
      </c>
      <c r="H309" s="762">
        <v>0.88</v>
      </c>
      <c r="I309" s="762">
        <v>0.42</v>
      </c>
      <c r="J309" s="762">
        <v>0.57999999999999996</v>
      </c>
      <c r="K309" s="762">
        <v>0.5</v>
      </c>
      <c r="L309" s="762">
        <v>0.78</v>
      </c>
      <c r="M309" s="762">
        <v>4.1399999999999997</v>
      </c>
      <c r="N309" s="762">
        <v>2.86</v>
      </c>
      <c r="O309" s="762">
        <v>0</v>
      </c>
      <c r="P309" s="762">
        <v>0.16</v>
      </c>
      <c r="Q309" s="762">
        <v>0</v>
      </c>
      <c r="R309" s="762">
        <v>0.02</v>
      </c>
    </row>
    <row r="310" spans="1:18" x14ac:dyDescent="0.15">
      <c r="A310" t="s">
        <v>320</v>
      </c>
      <c r="C310" s="975"/>
      <c r="D310">
        <v>8</v>
      </c>
      <c r="E310" s="762">
        <v>2.75</v>
      </c>
      <c r="F310" s="762">
        <v>2.57</v>
      </c>
      <c r="G310" s="762">
        <v>0.33</v>
      </c>
      <c r="H310" s="762">
        <v>0.87</v>
      </c>
      <c r="I310" s="762">
        <v>0.42</v>
      </c>
      <c r="J310" s="762">
        <v>0.51</v>
      </c>
      <c r="K310" s="762">
        <v>0.42</v>
      </c>
      <c r="L310" s="762">
        <v>0.76</v>
      </c>
      <c r="M310" s="762">
        <v>4.57</v>
      </c>
      <c r="N310" s="762">
        <v>2.78</v>
      </c>
      <c r="O310" s="762">
        <v>0.14000000000000001</v>
      </c>
      <c r="P310" s="762">
        <v>0.11</v>
      </c>
      <c r="Q310" s="762">
        <v>0</v>
      </c>
      <c r="R310" s="762">
        <v>0.02</v>
      </c>
    </row>
    <row r="311" spans="1:18" x14ac:dyDescent="0.15">
      <c r="A311" t="s">
        <v>321</v>
      </c>
      <c r="C311" s="975"/>
      <c r="D311">
        <v>9</v>
      </c>
      <c r="E311" s="762">
        <v>2.75</v>
      </c>
      <c r="F311" s="762">
        <v>2.64</v>
      </c>
      <c r="G311" s="762">
        <v>0.75</v>
      </c>
      <c r="H311" s="762">
        <v>0.85</v>
      </c>
      <c r="I311" s="762">
        <v>0.33</v>
      </c>
      <c r="J311" s="762">
        <v>0.53</v>
      </c>
      <c r="K311" s="762">
        <v>0.33</v>
      </c>
      <c r="L311" s="762">
        <v>0.73</v>
      </c>
      <c r="M311" s="762">
        <v>4.29</v>
      </c>
      <c r="N311" s="762">
        <v>2.57</v>
      </c>
      <c r="O311" s="762">
        <v>0.43</v>
      </c>
      <c r="P311" s="762">
        <v>0.09</v>
      </c>
      <c r="Q311" s="762">
        <v>0</v>
      </c>
      <c r="R311" s="762">
        <v>0.01</v>
      </c>
    </row>
    <row r="312" spans="1:18" x14ac:dyDescent="0.15">
      <c r="A312" t="s">
        <v>322</v>
      </c>
      <c r="C312" s="975"/>
      <c r="D312">
        <v>10</v>
      </c>
      <c r="E312" s="762">
        <v>2.58</v>
      </c>
      <c r="F312" s="762">
        <v>2.74</v>
      </c>
      <c r="G312" s="762">
        <v>0.33</v>
      </c>
      <c r="H312" s="762">
        <v>0.9</v>
      </c>
      <c r="I312" s="762">
        <v>0.42</v>
      </c>
      <c r="J312" s="762">
        <v>0.57999999999999996</v>
      </c>
      <c r="K312" s="762">
        <v>0.33</v>
      </c>
      <c r="L312" s="762">
        <v>0.75</v>
      </c>
      <c r="M312" s="762">
        <v>4</v>
      </c>
      <c r="N312" s="762">
        <v>2.77</v>
      </c>
      <c r="O312" s="762">
        <v>0.28999999999999998</v>
      </c>
      <c r="P312" s="762">
        <v>0.14000000000000001</v>
      </c>
      <c r="Q312" s="762">
        <v>0</v>
      </c>
      <c r="R312" s="762">
        <v>0.01</v>
      </c>
    </row>
    <row r="313" spans="1:18" x14ac:dyDescent="0.15">
      <c r="A313" t="s">
        <v>323</v>
      </c>
      <c r="C313" s="975"/>
      <c r="D313">
        <v>11</v>
      </c>
      <c r="E313" s="762">
        <v>2.17</v>
      </c>
      <c r="F313" s="762">
        <v>2.39</v>
      </c>
      <c r="G313" s="762">
        <v>0.42</v>
      </c>
      <c r="H313" s="762">
        <v>0.76</v>
      </c>
      <c r="I313" s="762">
        <v>0.17</v>
      </c>
      <c r="J313" s="762">
        <v>0.51</v>
      </c>
      <c r="K313" s="762">
        <v>0.33</v>
      </c>
      <c r="L313" s="762">
        <v>0.65</v>
      </c>
      <c r="M313" s="762">
        <v>3.71</v>
      </c>
      <c r="N313" s="762">
        <v>2.5299999999999998</v>
      </c>
      <c r="O313" s="762">
        <v>0.43</v>
      </c>
      <c r="P313" s="762">
        <v>0.17</v>
      </c>
      <c r="Q313" s="762">
        <v>0</v>
      </c>
      <c r="R313" s="762">
        <v>0.01</v>
      </c>
    </row>
    <row r="314" spans="1:18" x14ac:dyDescent="0.15">
      <c r="A314" t="s">
        <v>324</v>
      </c>
      <c r="C314" s="976"/>
      <c r="D314">
        <v>12</v>
      </c>
      <c r="E314" s="762">
        <v>1.58</v>
      </c>
      <c r="F314" s="762">
        <v>2.13</v>
      </c>
      <c r="G314" s="762">
        <v>0.75</v>
      </c>
      <c r="H314" s="762">
        <v>0.86</v>
      </c>
      <c r="I314" s="762">
        <v>0.42</v>
      </c>
      <c r="J314" s="762">
        <v>0.51</v>
      </c>
      <c r="K314" s="762">
        <v>0.67</v>
      </c>
      <c r="L314" s="762">
        <v>0.69</v>
      </c>
      <c r="M314" s="762">
        <v>3.71</v>
      </c>
      <c r="N314" s="762">
        <v>2.75</v>
      </c>
      <c r="O314" s="762">
        <v>1</v>
      </c>
      <c r="P314" s="762">
        <v>0.18</v>
      </c>
      <c r="Q314" s="762">
        <v>0</v>
      </c>
      <c r="R314" s="762">
        <v>0.02</v>
      </c>
    </row>
    <row r="315" spans="1:18" s="920" customFormat="1" x14ac:dyDescent="0.15">
      <c r="A315" s="920" t="s">
        <v>82</v>
      </c>
      <c r="B315" s="920" t="s">
        <v>357</v>
      </c>
      <c r="C315" s="977">
        <v>2025</v>
      </c>
      <c r="D315" s="920">
        <v>1</v>
      </c>
      <c r="E315" s="921">
        <v>1.92</v>
      </c>
      <c r="F315" s="921">
        <v>2.2799999999999998</v>
      </c>
      <c r="G315" s="921">
        <v>0.42</v>
      </c>
      <c r="H315" s="921">
        <v>0.82</v>
      </c>
      <c r="I315" s="921">
        <v>0.42</v>
      </c>
      <c r="J315" s="921">
        <v>0.51</v>
      </c>
      <c r="K315" s="921">
        <v>0.17</v>
      </c>
      <c r="L315" s="921">
        <v>0.72</v>
      </c>
      <c r="M315" s="921">
        <v>5.29</v>
      </c>
      <c r="N315" s="921">
        <v>3.13</v>
      </c>
      <c r="O315" s="921">
        <v>0.43</v>
      </c>
      <c r="P315" s="921">
        <v>0.24</v>
      </c>
      <c r="Q315" s="921">
        <v>0.14000000000000001</v>
      </c>
      <c r="R315" s="921">
        <v>0.01</v>
      </c>
    </row>
    <row r="316" spans="1:18" x14ac:dyDescent="0.15">
      <c r="A316" t="s">
        <v>83</v>
      </c>
      <c r="C316" s="975"/>
      <c r="D316">
        <v>2</v>
      </c>
      <c r="E316" s="762">
        <v>1.92</v>
      </c>
      <c r="F316" s="762">
        <v>2.0699999999999998</v>
      </c>
      <c r="G316" s="762">
        <v>0.75</v>
      </c>
      <c r="H316" s="762">
        <v>0.76</v>
      </c>
      <c r="I316" s="762">
        <v>0.33</v>
      </c>
      <c r="J316" s="762">
        <v>0.45</v>
      </c>
      <c r="K316" s="762">
        <v>0.17</v>
      </c>
      <c r="L316" s="762">
        <v>0.54</v>
      </c>
      <c r="M316" s="762">
        <v>3.86</v>
      </c>
      <c r="N316" s="762">
        <v>2.62</v>
      </c>
      <c r="O316" s="762">
        <v>0.56999999999999995</v>
      </c>
      <c r="P316" s="762">
        <v>0.16</v>
      </c>
      <c r="Q316" s="762">
        <v>0</v>
      </c>
      <c r="R316" s="762">
        <v>0.01</v>
      </c>
    </row>
    <row r="317" spans="1:18" x14ac:dyDescent="0.15">
      <c r="A317" t="s">
        <v>84</v>
      </c>
      <c r="C317" s="975"/>
      <c r="D317">
        <v>3</v>
      </c>
      <c r="E317" s="762">
        <v>1.92</v>
      </c>
      <c r="F317" s="762">
        <v>2.25</v>
      </c>
      <c r="G317" s="762">
        <v>0.75</v>
      </c>
      <c r="H317" s="762">
        <v>0.9</v>
      </c>
      <c r="I317" s="762">
        <v>0.33</v>
      </c>
      <c r="J317" s="762">
        <v>0.52</v>
      </c>
      <c r="K317" s="762">
        <v>0.17</v>
      </c>
      <c r="L317" s="762">
        <v>0.59</v>
      </c>
      <c r="M317" s="762">
        <v>3.86</v>
      </c>
      <c r="N317" s="762">
        <v>2.8</v>
      </c>
      <c r="O317" s="762">
        <v>0.56999999999999995</v>
      </c>
      <c r="P317" s="762">
        <v>0.15</v>
      </c>
      <c r="Q317" s="762">
        <v>0</v>
      </c>
      <c r="R317" s="762">
        <v>0.01</v>
      </c>
    </row>
    <row r="318" spans="1:18" x14ac:dyDescent="0.15">
      <c r="A318" t="s">
        <v>331</v>
      </c>
      <c r="C318" s="975"/>
      <c r="D318">
        <v>4</v>
      </c>
      <c r="E318" s="762">
        <v>2.75</v>
      </c>
      <c r="F318" s="762">
        <v>2.39</v>
      </c>
      <c r="G318" s="762">
        <v>0.42</v>
      </c>
      <c r="H318" s="762">
        <v>0.9</v>
      </c>
      <c r="I318" s="762">
        <v>0.5</v>
      </c>
      <c r="J318" s="762">
        <v>0.54</v>
      </c>
      <c r="K318" s="762">
        <v>0.33</v>
      </c>
      <c r="L318" s="762">
        <v>0.63</v>
      </c>
      <c r="M318" s="762">
        <v>5</v>
      </c>
      <c r="N318" s="762">
        <v>2.75</v>
      </c>
      <c r="O318" s="762">
        <v>0.14000000000000001</v>
      </c>
      <c r="P318" s="762">
        <v>0.09</v>
      </c>
      <c r="Q318" s="762">
        <v>0</v>
      </c>
      <c r="R318" s="762">
        <v>0.02</v>
      </c>
    </row>
    <row r="319" spans="1:18" x14ac:dyDescent="0.15">
      <c r="A319" t="s">
        <v>332</v>
      </c>
      <c r="C319" s="975"/>
      <c r="D319">
        <v>5</v>
      </c>
      <c r="E319" s="762">
        <v>1.83</v>
      </c>
      <c r="F319" s="762">
        <v>2.4700000000000002</v>
      </c>
      <c r="G319" s="762">
        <v>0.08</v>
      </c>
      <c r="H319" s="762">
        <v>0.9</v>
      </c>
      <c r="I319" s="762">
        <v>0.25</v>
      </c>
      <c r="J319" s="762">
        <v>0.53</v>
      </c>
      <c r="K319" s="762">
        <v>0.33</v>
      </c>
      <c r="L319" s="762">
        <v>0.72</v>
      </c>
      <c r="M319" s="762">
        <v>4.1399999999999997</v>
      </c>
      <c r="N319" s="762">
        <v>2.63</v>
      </c>
      <c r="O319" s="762">
        <v>0.14000000000000001</v>
      </c>
      <c r="P319" s="762">
        <v>0.08</v>
      </c>
      <c r="Q319" s="762">
        <v>0</v>
      </c>
      <c r="R319" s="762">
        <v>0.01</v>
      </c>
    </row>
    <row r="320" spans="1:18" x14ac:dyDescent="0.15">
      <c r="A320" t="s">
        <v>318</v>
      </c>
      <c r="C320" s="975"/>
      <c r="D320">
        <v>6</v>
      </c>
      <c r="E320" s="762">
        <v>1.58</v>
      </c>
      <c r="F320" s="762">
        <v>2.6</v>
      </c>
      <c r="G320" s="762">
        <v>0.5</v>
      </c>
      <c r="H320" s="762">
        <v>0.95</v>
      </c>
      <c r="I320" s="762">
        <v>0.25</v>
      </c>
      <c r="J320" s="762">
        <v>0.6</v>
      </c>
      <c r="K320" s="762">
        <v>0.42</v>
      </c>
      <c r="L320" s="762">
        <v>0.73</v>
      </c>
      <c r="M320" s="762">
        <v>4.29</v>
      </c>
      <c r="N320" s="762">
        <v>2.4900000000000002</v>
      </c>
      <c r="O320" s="762">
        <v>0</v>
      </c>
      <c r="P320" s="762">
        <v>0.08</v>
      </c>
      <c r="Q320" s="762">
        <v>0</v>
      </c>
      <c r="R320" s="762">
        <v>0.02</v>
      </c>
    </row>
    <row r="321" spans="1:18" x14ac:dyDescent="0.15">
      <c r="A321" t="s">
        <v>319</v>
      </c>
      <c r="C321" s="975"/>
      <c r="D321">
        <v>7</v>
      </c>
      <c r="E321" s="762">
        <v>2.42</v>
      </c>
      <c r="F321" s="762">
        <v>2.63</v>
      </c>
      <c r="G321" s="762">
        <v>0.17</v>
      </c>
      <c r="H321" s="762">
        <v>0.96</v>
      </c>
      <c r="I321" s="762">
        <v>0.42</v>
      </c>
      <c r="J321" s="762">
        <v>0.62</v>
      </c>
      <c r="K321" s="762">
        <v>0.33</v>
      </c>
      <c r="L321" s="762">
        <v>0.8</v>
      </c>
      <c r="M321" s="762">
        <v>4.29</v>
      </c>
      <c r="N321" s="762">
        <v>2.78</v>
      </c>
      <c r="O321" s="762">
        <v>0</v>
      </c>
      <c r="P321" s="762">
        <v>0.06</v>
      </c>
      <c r="Q321" s="762">
        <v>0</v>
      </c>
      <c r="R321" s="762">
        <v>0.03</v>
      </c>
    </row>
    <row r="322" spans="1:18" x14ac:dyDescent="0.15">
      <c r="A322" t="s">
        <v>320</v>
      </c>
      <c r="C322" s="975"/>
      <c r="D322">
        <v>8</v>
      </c>
      <c r="E322" s="762">
        <v>2.5</v>
      </c>
      <c r="F322" s="762">
        <v>2.4700000000000002</v>
      </c>
      <c r="G322" s="762">
        <v>0.33</v>
      </c>
      <c r="H322" s="762">
        <v>0.87</v>
      </c>
      <c r="I322" s="762">
        <v>0.42</v>
      </c>
      <c r="J322" s="762">
        <v>0.54</v>
      </c>
      <c r="K322" s="762">
        <v>0.5</v>
      </c>
      <c r="L322" s="762">
        <v>0.76</v>
      </c>
      <c r="M322" s="762">
        <v>3.29</v>
      </c>
      <c r="N322" s="762">
        <v>2.64</v>
      </c>
      <c r="O322" s="762">
        <v>0.14000000000000001</v>
      </c>
      <c r="P322" s="762">
        <v>0.05</v>
      </c>
      <c r="Q322" s="762">
        <v>0</v>
      </c>
      <c r="R322" s="762">
        <v>0.01</v>
      </c>
    </row>
    <row r="323" spans="1:18" x14ac:dyDescent="0.15">
      <c r="A323" t="s">
        <v>321</v>
      </c>
      <c r="C323" s="975"/>
      <c r="D323">
        <v>9</v>
      </c>
      <c r="E323" s="762">
        <v>2.33</v>
      </c>
      <c r="F323" s="762">
        <v>2.74</v>
      </c>
      <c r="G323" s="762">
        <v>0.08</v>
      </c>
      <c r="H323" s="762">
        <v>0.97</v>
      </c>
      <c r="I323" s="762">
        <v>0.08</v>
      </c>
      <c r="J323" s="762">
        <v>0.54</v>
      </c>
      <c r="K323" s="762">
        <v>0.25</v>
      </c>
      <c r="L323" s="762">
        <v>0.83</v>
      </c>
      <c r="M323" s="762">
        <v>3.86</v>
      </c>
      <c r="N323" s="762">
        <v>2.63</v>
      </c>
      <c r="O323" s="762">
        <v>0</v>
      </c>
      <c r="P323" s="762">
        <v>0.04</v>
      </c>
      <c r="Q323" s="762">
        <v>0</v>
      </c>
      <c r="R323" s="762">
        <v>0.01</v>
      </c>
    </row>
    <row r="324" spans="1:18" x14ac:dyDescent="0.15">
      <c r="A324" t="s">
        <v>322</v>
      </c>
      <c r="C324" s="975"/>
      <c r="D324">
        <v>10</v>
      </c>
      <c r="E324" s="762">
        <v>2.42</v>
      </c>
      <c r="F324" s="762">
        <v>2.67</v>
      </c>
      <c r="G324" s="762">
        <v>0.17</v>
      </c>
      <c r="H324" s="762">
        <v>0.93</v>
      </c>
      <c r="I324" s="762">
        <v>0.33</v>
      </c>
      <c r="J324" s="762">
        <v>0.55000000000000004</v>
      </c>
      <c r="K324" s="762">
        <v>0.08</v>
      </c>
      <c r="L324" s="762">
        <v>0.78</v>
      </c>
      <c r="M324" s="762">
        <v>3.29</v>
      </c>
      <c r="N324" s="762">
        <v>2.48</v>
      </c>
      <c r="O324" s="762">
        <v>0</v>
      </c>
      <c r="P324" s="762">
        <v>0.05</v>
      </c>
      <c r="Q324" s="762">
        <v>0</v>
      </c>
      <c r="R324" s="762">
        <v>0.02</v>
      </c>
    </row>
    <row r="325" spans="1:18" x14ac:dyDescent="0.15">
      <c r="A325" t="s">
        <v>323</v>
      </c>
      <c r="C325" s="975"/>
      <c r="D325">
        <v>11</v>
      </c>
      <c r="E325" s="762">
        <v>2.92</v>
      </c>
      <c r="F325" s="762">
        <v>2.34</v>
      </c>
      <c r="G325" s="762">
        <v>0.5</v>
      </c>
      <c r="H325" s="762">
        <v>0.92</v>
      </c>
      <c r="I325" s="762">
        <v>0.57999999999999996</v>
      </c>
      <c r="J325" s="762">
        <v>0.48</v>
      </c>
      <c r="K325" s="762">
        <v>0.33</v>
      </c>
      <c r="L325" s="762">
        <v>0.66</v>
      </c>
      <c r="M325" s="762">
        <v>2.14</v>
      </c>
      <c r="N325" s="762">
        <v>2.57</v>
      </c>
      <c r="O325" s="762">
        <v>0</v>
      </c>
      <c r="P325" s="762">
        <v>0.05</v>
      </c>
      <c r="Q325" s="762">
        <v>0</v>
      </c>
      <c r="R325" s="762">
        <v>0.02</v>
      </c>
    </row>
    <row r="326" spans="1:18" x14ac:dyDescent="0.15">
      <c r="A326" t="s">
        <v>324</v>
      </c>
      <c r="C326" s="976"/>
      <c r="D326">
        <v>12</v>
      </c>
      <c r="E326" s="762">
        <v>2.92</v>
      </c>
      <c r="F326" s="762">
        <v>2.19</v>
      </c>
      <c r="G326" s="762">
        <v>0.5</v>
      </c>
      <c r="H326" s="762">
        <v>0.95</v>
      </c>
      <c r="I326" s="762">
        <v>0.57999999999999996</v>
      </c>
      <c r="J326" s="762">
        <v>0.49</v>
      </c>
      <c r="K326" s="762">
        <v>0.33</v>
      </c>
      <c r="L326" s="762">
        <v>0.59</v>
      </c>
      <c r="M326" s="762">
        <v>2.14</v>
      </c>
      <c r="N326" s="762">
        <v>2.73</v>
      </c>
      <c r="O326" s="762">
        <v>0</v>
      </c>
      <c r="P326" s="762">
        <v>7.0000000000000007E-2</v>
      </c>
      <c r="Q326" s="762">
        <v>0</v>
      </c>
      <c r="R326" s="762">
        <v>0.02</v>
      </c>
    </row>
    <row r="327" spans="1:18" s="920" customFormat="1" x14ac:dyDescent="0.15">
      <c r="A327" s="920" t="s">
        <v>82</v>
      </c>
      <c r="B327" s="920" t="s">
        <v>360</v>
      </c>
      <c r="C327" s="977">
        <v>2026</v>
      </c>
      <c r="D327" s="920">
        <v>1</v>
      </c>
      <c r="E327" s="959">
        <f>+IF('保健所別（令和8年）'!D$14="",NA(),'保健所別（令和8年）'!D$14)</f>
        <v>1.5</v>
      </c>
      <c r="F327" s="959">
        <f>+IF('保健所別（令和8年）'!D$15="",NA(),'保健所別（令和8年）'!D$15)</f>
        <v>2.35</v>
      </c>
      <c r="G327" s="959">
        <f>+IF('保健所別（令和8年）'!D$26="",NA(),'保健所別（令和8年）'!D$26)</f>
        <v>0.75</v>
      </c>
      <c r="H327" s="959">
        <f>+IF('保健所別（令和8年）'!D$27="",NA(),'保健所別（令和8年）'!D$27)</f>
        <v>0.92</v>
      </c>
      <c r="I327" s="959">
        <f>+IF('保健所別（令和8年）'!D$38="",NA(),'保健所別（令和8年）'!D$38)</f>
        <v>0.17</v>
      </c>
      <c r="J327" s="959">
        <f>+IF('保健所別（令和8年）'!D$39="",NA(),'保健所別（令和8年）'!D$39)</f>
        <v>0.47</v>
      </c>
      <c r="K327" s="959">
        <f>+IF('保健所別（令和8年）'!D$50="",NA(),'保健所別（令和8年）'!D$50)</f>
        <v>0.33</v>
      </c>
      <c r="L327" s="959">
        <f>+IF('保健所別（令和8年）'!D$51="",NA(),'保健所別（令和8年）'!D$51)</f>
        <v>0.74</v>
      </c>
      <c r="M327" s="959">
        <f>+IF('保健所別（令和8年）'!D$66="",NA(),'保健所別（令和8年）'!D$66)</f>
        <v>4</v>
      </c>
      <c r="N327" s="959">
        <f>+IF('保健所別（令和8年）'!D$67="",NA(),'保健所別（令和8年）'!D$67)</f>
        <v>2.83</v>
      </c>
      <c r="O327" s="959">
        <f>+IF('保健所別（令和8年）'!D$82="",NA(),'保健所別（令和8年）'!D$82)</f>
        <v>0</v>
      </c>
      <c r="P327" s="959">
        <f>+IF('保健所別（令和8年）'!D$83="",NA(),'保健所別（令和8年）'!D$83)</f>
        <v>0.09</v>
      </c>
      <c r="Q327" s="959">
        <f>+IF('保健所別（令和8年）'!D$98="",NA(),'保健所別（令和8年）'!D$98)</f>
        <v>0</v>
      </c>
      <c r="R327" s="959">
        <f>+IF('保健所別（令和8年）'!D$99="",NA(),'保健所別（令和8年）'!D$99)</f>
        <v>0.01</v>
      </c>
    </row>
    <row r="328" spans="1:18" x14ac:dyDescent="0.15">
      <c r="A328" t="s">
        <v>83</v>
      </c>
      <c r="C328" s="975"/>
      <c r="D328">
        <v>2</v>
      </c>
      <c r="E328" s="959">
        <f>+IF('保健所別（令和8年）'!E$14="",NA(),'保健所別（令和8年）'!E$14)</f>
        <v>2.25</v>
      </c>
      <c r="F328" s="959">
        <f>+IF('保健所別（令和8年）'!E$15="",NA(),'保健所別（令和8年）'!E$15)</f>
        <v>2.17</v>
      </c>
      <c r="G328" s="959">
        <f>+IF('保健所別（令和8年）'!E$26="",NA(),'保健所別（令和8年）'!E$26)</f>
        <v>0.33</v>
      </c>
      <c r="H328" s="959">
        <f>+IF('保健所別（令和8年）'!E$27="",NA(),'保健所別（令和8年）'!E$27)</f>
        <v>0.86</v>
      </c>
      <c r="I328" s="959">
        <f>+IF('保健所別（令和8年）'!E$38="",NA(),'保健所別（令和8年）'!E$38)</f>
        <v>0.08</v>
      </c>
      <c r="J328" s="959">
        <f>+IF('保健所別（令和8年）'!E$39="",NA(),'保健所別（令和8年）'!E$39)</f>
        <v>0.47</v>
      </c>
      <c r="K328" s="959">
        <f>+IF('保健所別（令和8年）'!E$50="",NA(),'保健所別（令和8年）'!E$50)</f>
        <v>0.25</v>
      </c>
      <c r="L328" s="959">
        <f>+IF('保健所別（令和8年）'!E$51="",NA(),'保健所別（令和8年）'!E$51)</f>
        <v>0.57999999999999996</v>
      </c>
      <c r="M328" s="959">
        <f>+IF('保健所別（令和8年）'!E$66="",NA(),'保健所別（令和8年）'!E$66)</f>
        <v>4.29</v>
      </c>
      <c r="N328" s="959">
        <f>+IF('保健所別（令和8年）'!E$67="",NA(),'保健所別（令和8年）'!E$67)</f>
        <v>2.68</v>
      </c>
      <c r="O328" s="959">
        <f>+IF('保健所別（令和8年）'!E$82="",NA(),'保健所別（令和8年）'!E$82)</f>
        <v>0.14000000000000001</v>
      </c>
      <c r="P328" s="959">
        <f>+IF('保健所別（令和8年）'!E$83="",NA(),'保健所別（令和8年）'!E$83)</f>
        <v>0.05</v>
      </c>
      <c r="Q328" s="959">
        <f>+IF('保健所別（令和8年）'!E$98="",NA(),'保健所別（令和8年）'!E$98)</f>
        <v>0</v>
      </c>
      <c r="R328" s="959">
        <f>+IF('保健所別（令和8年）'!E$99="",NA(),'保健所別（令和8年）'!E$99)</f>
        <v>0.02</v>
      </c>
    </row>
    <row r="329" spans="1:18" x14ac:dyDescent="0.15">
      <c r="A329" t="s">
        <v>84</v>
      </c>
      <c r="C329" s="975"/>
      <c r="D329">
        <v>3</v>
      </c>
      <c r="E329" s="959">
        <f>+IF('保健所別（令和8年）'!F$14="",NA(),'保健所別（令和8年）'!F$14)</f>
        <v>3.58</v>
      </c>
      <c r="F329" s="959">
        <f>+IF('保健所別（令和8年）'!F$15="",NA(),'保健所別（令和8年）'!F$15)</f>
        <v>2.36</v>
      </c>
      <c r="G329" s="959">
        <f>+IF('保健所別（令和8年）'!F$26="",NA(),'保健所別（令和8年）'!F$26)</f>
        <v>0.17</v>
      </c>
      <c r="H329" s="959">
        <f>+IF('保健所別（令和8年）'!F$27="",NA(),'保健所別（令和8年）'!F$27)</f>
        <v>0.99</v>
      </c>
      <c r="I329" s="959">
        <f>+IF('保健所別（令和8年）'!F$38="",NA(),'保健所別（令和8年）'!F$38)</f>
        <v>0.25</v>
      </c>
      <c r="J329" s="959">
        <f>+IF('保健所別（令和8年）'!F$39="",NA(),'保健所別（令和8年）'!F$39)</f>
        <v>0.47</v>
      </c>
      <c r="K329" s="959">
        <f>+IF('保健所別（令和8年）'!F$50="",NA(),'保健所別（令和8年）'!F$50)</f>
        <v>0.25</v>
      </c>
      <c r="L329" s="959">
        <f>+IF('保健所別（令和8年）'!F$51="",NA(),'保健所別（令和8年）'!F$51)</f>
        <v>0.64</v>
      </c>
      <c r="M329" s="959">
        <f>+IF('保健所別（令和8年）'!F$66="",NA(),'保健所別（令和8年）'!F$66)</f>
        <v>2.86</v>
      </c>
      <c r="N329" s="959">
        <f>+IF('保健所別（令和8年）'!F$67="",NA(),'保健所別（令和8年）'!F$67)</f>
        <v>2.6</v>
      </c>
      <c r="O329" s="959">
        <f>+IF('保健所別（令和8年）'!F$82="",NA(),'保健所別（令和8年）'!F$82)</f>
        <v>0</v>
      </c>
      <c r="P329" s="959">
        <f>+IF('保健所別（令和8年）'!F$83="",NA(),'保健所別（令和8年）'!F$83)</f>
        <v>0.06</v>
      </c>
      <c r="Q329" s="959">
        <f>+IF('保健所別（令和8年）'!F$98="",NA(),'保健所別（令和8年）'!F$98)</f>
        <v>0</v>
      </c>
      <c r="R329" s="959">
        <f>+IF('保健所別（令和8年）'!F$99="",NA(),'保健所別（令和8年）'!F$99)</f>
        <v>0.01</v>
      </c>
    </row>
    <row r="330" spans="1:18" x14ac:dyDescent="0.15">
      <c r="A330" t="s">
        <v>331</v>
      </c>
      <c r="C330" s="975"/>
      <c r="D330">
        <v>4</v>
      </c>
      <c r="E330" s="959">
        <f>+IF('保健所別（令和8年）'!G$14="",NA(),'保健所別（令和8年）'!G$14)</f>
        <v>2</v>
      </c>
      <c r="F330" s="959">
        <f>+IF('保健所別（令和8年）'!G$15="",NA(),'保健所別（令和8年）'!G$15)</f>
        <v>2.2200000000000002</v>
      </c>
      <c r="G330" s="959">
        <f>+IF('保健所別（令和8年）'!G$26="",NA(),'保健所別（令和8年）'!G$26)</f>
        <v>0.33</v>
      </c>
      <c r="H330" s="959">
        <f>+IF('保健所別（令和8年）'!G$27="",NA(),'保健所別（令和8年）'!G$27)</f>
        <v>0.92</v>
      </c>
      <c r="I330" s="959">
        <f>+IF('保健所別（令和8年）'!G$38="",NA(),'保健所別（令和8年）'!G$38)</f>
        <v>0.08</v>
      </c>
      <c r="J330" s="959">
        <f>+IF('保健所別（令和8年）'!G$39="",NA(),'保健所別（令和8年）'!G$39)</f>
        <v>0.47</v>
      </c>
      <c r="K330" s="959">
        <f>+IF('保健所別（令和8年）'!G$50="",NA(),'保健所別（令和8年）'!G$50)</f>
        <v>0.5</v>
      </c>
      <c r="L330" s="959">
        <f>+IF('保健所別（令和8年）'!G$51="",NA(),'保健所別（令和8年）'!G$51)</f>
        <v>0.65</v>
      </c>
      <c r="M330" s="959">
        <f>+IF('保健所別（令和8年）'!G$66="",NA(),'保健所別（令和8年）'!G$66)</f>
        <v>3</v>
      </c>
      <c r="N330" s="959">
        <f>+IF('保健所別（令和8年）'!G$67="",NA(),'保健所別（令和8年）'!G$67)</f>
        <v>2.41</v>
      </c>
      <c r="O330" s="959">
        <f>+IF('保健所別（令和8年）'!G$82="",NA(),'保健所別（令和8年）'!G$82)</f>
        <v>0</v>
      </c>
      <c r="P330" s="959">
        <f>+IF('保健所別（令和8年）'!G$83="",NA(),'保健所別（令和8年）'!G$83)</f>
        <v>0.06</v>
      </c>
      <c r="Q330" s="959">
        <f>+IF('保健所別（令和8年）'!G$98="",NA(),'保健所別（令和8年）'!G$98)</f>
        <v>0</v>
      </c>
      <c r="R330" s="959">
        <f>+IF('保健所別（令和8年）'!G$99="",NA(),'保健所別（令和8年）'!G$99)</f>
        <v>0</v>
      </c>
    </row>
    <row r="331" spans="1:18" x14ac:dyDescent="0.15">
      <c r="A331" t="s">
        <v>332</v>
      </c>
      <c r="C331" s="975"/>
      <c r="D331">
        <v>5</v>
      </c>
      <c r="E331" s="959">
        <f>+IF('保健所別（令和8年）'!H$14="",NA(),'保健所別（令和8年）'!H$14)</f>
        <v>2.58</v>
      </c>
      <c r="F331" s="959">
        <f>+IF('保健所別（令和8年）'!H$15="",NA(),'保健所別（令和8年）'!H$15)</f>
        <v>2.25</v>
      </c>
      <c r="G331" s="959">
        <f>+IF('保健所別（令和8年）'!H$26="",NA(),'保健所別（令和8年）'!H$26)</f>
        <v>0.25</v>
      </c>
      <c r="H331" s="959">
        <f>+IF('保健所別（令和8年）'!H$27="",NA(),'保健所別（令和8年）'!H$27)</f>
        <v>0.9</v>
      </c>
      <c r="I331" s="959">
        <f>+IF('保健所別（令和8年）'!H$38="",NA(),'保健所別（令和8年）'!H$38)</f>
        <v>0.25</v>
      </c>
      <c r="J331" s="959">
        <f>+IF('保健所別（令和8年）'!H$39="",NA(),'保健所別（令和8年）'!H$39)</f>
        <v>0.48</v>
      </c>
      <c r="K331" s="959">
        <f>+IF('保健所別（令和8年）'!H$50="",NA(),'保健所別（令和8年）'!H$50)</f>
        <v>0.33</v>
      </c>
      <c r="L331" s="959">
        <f>+IF('保健所別（令和8年）'!H$51="",NA(),'保健所別（令和8年）'!H$51)</f>
        <v>0.61</v>
      </c>
      <c r="M331" s="959">
        <f>+IF('保健所別（令和8年）'!H$66="",NA(),'保健所別（令和8年）'!H$66)</f>
        <v>2.4300000000000002</v>
      </c>
      <c r="N331" s="959">
        <f>+IF('保健所別（令和8年）'!H$67="",NA(),'保健所別（令和8年）'!H$67)</f>
        <v>2.5499999999999998</v>
      </c>
      <c r="O331" s="959">
        <f>+IF('保健所別（令和8年）'!H$82="",NA(),'保健所別（令和8年）'!H$82)</f>
        <v>0.43</v>
      </c>
      <c r="P331" s="959">
        <f>+IF('保健所別（令和8年）'!H$83="",NA(),'保健所別（令和8年）'!H$83)</f>
        <v>0.08</v>
      </c>
      <c r="Q331" s="959" t="e">
        <f>+IF('保健所別（令和8年）'!H$98="",NA(),'保健所別（令和8年）'!H$98)</f>
        <v>#N/A</v>
      </c>
      <c r="R331" s="959" t="e">
        <f>+IF('保健所別（令和8年）'!H$99="",NA(),'保健所別（令和8年）'!H$99)</f>
        <v>#N/A</v>
      </c>
    </row>
    <row r="332" spans="1:18" x14ac:dyDescent="0.15">
      <c r="A332" t="s">
        <v>318</v>
      </c>
      <c r="C332" s="975"/>
      <c r="D332">
        <v>6</v>
      </c>
      <c r="E332" s="959" t="e">
        <f>+IF('保健所別（令和8年）'!I$14="",NA(),'保健所別（令和8年）'!I$14)</f>
        <v>#N/A</v>
      </c>
      <c r="F332" s="959" t="e">
        <f>+IF('保健所別（令和8年）'!I$15="",NA(),'保健所別（令和8年）'!I$15)</f>
        <v>#N/A</v>
      </c>
      <c r="G332" s="959" t="e">
        <f>+IF('保健所別（令和8年）'!I$26="",NA(),'保健所別（令和8年）'!I$26)</f>
        <v>#N/A</v>
      </c>
      <c r="H332" s="959" t="e">
        <f>+IF('保健所別（令和8年）'!I$27="",NA(),'保健所別（令和8年）'!I$27)</f>
        <v>#N/A</v>
      </c>
      <c r="I332" s="959" t="e">
        <f>+IF('保健所別（令和8年）'!I$38="",NA(),'保健所別（令和8年）'!I$38)</f>
        <v>#N/A</v>
      </c>
      <c r="J332" s="959" t="e">
        <f>+IF('保健所別（令和8年）'!I$39="",NA(),'保健所別（令和8年）'!I$39)</f>
        <v>#N/A</v>
      </c>
      <c r="K332" s="959" t="e">
        <f>+IF('保健所別（令和8年）'!I$50="",NA(),'保健所別（令和8年）'!I$50)</f>
        <v>#N/A</v>
      </c>
      <c r="L332" s="959" t="e">
        <f>+IF('保健所別（令和8年）'!I$51="",NA(),'保健所別（令和8年）'!I$51)</f>
        <v>#N/A</v>
      </c>
      <c r="M332" s="959" t="e">
        <f>+IF('保健所別（令和8年）'!I$66="",NA(),'保健所別（令和8年）'!I$66)</f>
        <v>#N/A</v>
      </c>
      <c r="N332" s="959" t="e">
        <f>+IF('保健所別（令和8年）'!I$67="",NA(),'保健所別（令和8年）'!I$67)</f>
        <v>#N/A</v>
      </c>
      <c r="O332" s="959" t="e">
        <f>+IF('保健所別（令和8年）'!I$82="",NA(),'保健所別（令和8年）'!I$82)</f>
        <v>#N/A</v>
      </c>
      <c r="P332" s="959" t="e">
        <f>+IF('保健所別（令和8年）'!I$83="",NA(),'保健所別（令和8年）'!I$83)</f>
        <v>#N/A</v>
      </c>
      <c r="Q332" s="959" t="e">
        <f>+IF('保健所別（令和8年）'!I$98="",NA(),'保健所別（令和8年）'!I$98)</f>
        <v>#N/A</v>
      </c>
      <c r="R332" s="959" t="e">
        <f>+IF('保健所別（令和8年）'!I$99="",NA(),'保健所別（令和8年）'!I$99)</f>
        <v>#N/A</v>
      </c>
    </row>
    <row r="333" spans="1:18" x14ac:dyDescent="0.15">
      <c r="A333" t="s">
        <v>319</v>
      </c>
      <c r="C333" s="975"/>
      <c r="D333">
        <v>7</v>
      </c>
      <c r="E333" s="959" t="e">
        <f>+IF('保健所別（令和8年）'!J$14="",NA(),'保健所別（令和8年）'!J$14)</f>
        <v>#N/A</v>
      </c>
      <c r="F333" s="959" t="e">
        <f>+IF('保健所別（令和8年）'!J$15="",NA(),'保健所別（令和8年）'!J$15)</f>
        <v>#N/A</v>
      </c>
      <c r="G333" s="959" t="e">
        <f>+IF('保健所別（令和8年）'!J$26="",NA(),'保健所別（令和8年）'!J$26)</f>
        <v>#N/A</v>
      </c>
      <c r="H333" s="959" t="e">
        <f>+IF('保健所別（令和8年）'!J$27="",NA(),'保健所別（令和8年）'!J$27)</f>
        <v>#N/A</v>
      </c>
      <c r="I333" s="959" t="e">
        <f>+IF('保健所別（令和8年）'!J$38="",NA(),'保健所別（令和8年）'!J$38)</f>
        <v>#N/A</v>
      </c>
      <c r="J333" s="959" t="e">
        <f>+IF('保健所別（令和8年）'!J$39="",NA(),'保健所別（令和8年）'!J$39)</f>
        <v>#N/A</v>
      </c>
      <c r="K333" s="959" t="e">
        <f>+IF('保健所別（令和8年）'!J$50="",NA(),'保健所別（令和8年）'!J$50)</f>
        <v>#N/A</v>
      </c>
      <c r="L333" s="959" t="e">
        <f>+IF('保健所別（令和8年）'!J$51="",NA(),'保健所別（令和8年）'!J$51)</f>
        <v>#N/A</v>
      </c>
      <c r="M333" s="959" t="e">
        <f>+IF('保健所別（令和8年）'!J$66="",NA(),'保健所別（令和8年）'!J$66)</f>
        <v>#N/A</v>
      </c>
      <c r="N333" s="959" t="e">
        <f>+IF('保健所別（令和8年）'!J$67="",NA(),'保健所別（令和8年）'!J$67)</f>
        <v>#N/A</v>
      </c>
      <c r="O333" s="959" t="e">
        <f>+IF('保健所別（令和8年）'!J$82="",NA(),'保健所別（令和8年）'!J$82)</f>
        <v>#N/A</v>
      </c>
      <c r="P333" s="959" t="e">
        <f>+IF('保健所別（令和8年）'!J$83="",NA(),'保健所別（令和8年）'!J$83)</f>
        <v>#N/A</v>
      </c>
      <c r="Q333" s="959" t="e">
        <f>+IF('保健所別（令和8年）'!J$98="",NA(),'保健所別（令和8年）'!J$98)</f>
        <v>#N/A</v>
      </c>
      <c r="R333" s="959" t="e">
        <f>+IF('保健所別（令和8年）'!J$99="",NA(),'保健所別（令和8年）'!J$99)</f>
        <v>#N/A</v>
      </c>
    </row>
    <row r="334" spans="1:18" x14ac:dyDescent="0.15">
      <c r="A334" t="s">
        <v>320</v>
      </c>
      <c r="C334" s="975"/>
      <c r="D334">
        <v>8</v>
      </c>
      <c r="E334" s="959" t="e">
        <f>+IF('保健所別（令和8年）'!K$14="",NA(),'保健所別（令和8年）'!K$14)</f>
        <v>#N/A</v>
      </c>
      <c r="F334" s="959" t="e">
        <f>+IF('保健所別（令和8年）'!K$15="",NA(),'保健所別（令和8年）'!K$15)</f>
        <v>#N/A</v>
      </c>
      <c r="G334" s="959" t="e">
        <f>+IF('保健所別（令和8年）'!K$26="",NA(),'保健所別（令和8年）'!K$26)</f>
        <v>#N/A</v>
      </c>
      <c r="H334" s="959" t="e">
        <f>+IF('保健所別（令和8年）'!K$27="",NA(),'保健所別（令和8年）'!K$27)</f>
        <v>#N/A</v>
      </c>
      <c r="I334" s="959" t="e">
        <f>+IF('保健所別（令和8年）'!K$38="",NA(),'保健所別（令和8年）'!K$38)</f>
        <v>#N/A</v>
      </c>
      <c r="J334" s="959" t="e">
        <f>+IF('保健所別（令和8年）'!K$39="",NA(),'保健所別（令和8年）'!K$39)</f>
        <v>#N/A</v>
      </c>
      <c r="K334" s="959" t="e">
        <f>+IF('保健所別（令和8年）'!K$50="",NA(),'保健所別（令和8年）'!K$50)</f>
        <v>#N/A</v>
      </c>
      <c r="L334" s="959" t="e">
        <f>+IF('保健所別（令和8年）'!K$51="",NA(),'保健所別（令和8年）'!K$51)</f>
        <v>#N/A</v>
      </c>
      <c r="M334" s="959" t="e">
        <f>+IF('保健所別（令和8年）'!K$66="",NA(),'保健所別（令和8年）'!K$66)</f>
        <v>#N/A</v>
      </c>
      <c r="N334" s="959" t="e">
        <f>+IF('保健所別（令和8年）'!K$67="",NA(),'保健所別（令和8年）'!K$67)</f>
        <v>#N/A</v>
      </c>
      <c r="O334" s="959" t="e">
        <f>+IF('保健所別（令和8年）'!K$82="",NA(),'保健所別（令和8年）'!K$82)</f>
        <v>#N/A</v>
      </c>
      <c r="P334" s="959" t="e">
        <f>+IF('保健所別（令和8年）'!K$83="",NA(),'保健所別（令和8年）'!K$83)</f>
        <v>#N/A</v>
      </c>
      <c r="Q334" s="959" t="e">
        <f>+IF('保健所別（令和8年）'!K$98="",NA(),'保健所別（令和8年）'!K$98)</f>
        <v>#N/A</v>
      </c>
      <c r="R334" s="959" t="e">
        <f>+IF('保健所別（令和8年）'!K$99="",NA(),'保健所別（令和8年）'!K$99)</f>
        <v>#N/A</v>
      </c>
    </row>
    <row r="335" spans="1:18" x14ac:dyDescent="0.15">
      <c r="A335" t="s">
        <v>321</v>
      </c>
      <c r="C335" s="975"/>
      <c r="D335">
        <v>9</v>
      </c>
      <c r="E335" s="959" t="e">
        <f>+IF('保健所別（令和8年）'!L$14="",NA(),'保健所別（令和8年）'!L$14)</f>
        <v>#N/A</v>
      </c>
      <c r="F335" s="959" t="e">
        <f>+IF('保健所別（令和8年）'!L$15="",NA(),'保健所別（令和8年）'!L$15)</f>
        <v>#N/A</v>
      </c>
      <c r="G335" s="959" t="e">
        <f>+IF('保健所別（令和8年）'!L$26="",NA(),'保健所別（令和8年）'!L$26)</f>
        <v>#N/A</v>
      </c>
      <c r="H335" s="959" t="e">
        <f>+IF('保健所別（令和8年）'!L$27="",NA(),'保健所別（令和8年）'!L$27)</f>
        <v>#N/A</v>
      </c>
      <c r="I335" s="959" t="e">
        <f>+IF('保健所別（令和8年）'!L$38="",NA(),'保健所別（令和8年）'!L$38)</f>
        <v>#N/A</v>
      </c>
      <c r="J335" s="959" t="e">
        <f>+IF('保健所別（令和8年）'!L$39="",NA(),'保健所別（令和8年）'!L$39)</f>
        <v>#N/A</v>
      </c>
      <c r="K335" s="959" t="e">
        <f>+IF('保健所別（令和8年）'!L$50="",NA(),'保健所別（令和8年）'!L$50)</f>
        <v>#N/A</v>
      </c>
      <c r="L335" s="959" t="e">
        <f>+IF('保健所別（令和8年）'!L$51="",NA(),'保健所別（令和8年）'!L$51)</f>
        <v>#N/A</v>
      </c>
      <c r="M335" s="959" t="e">
        <f>+IF('保健所別（令和8年）'!L$66="",NA(),'保健所別（令和8年）'!L$66)</f>
        <v>#N/A</v>
      </c>
      <c r="N335" s="959" t="e">
        <f>+IF('保健所別（令和8年）'!L$67="",NA(),'保健所別（令和8年）'!L$67)</f>
        <v>#N/A</v>
      </c>
      <c r="O335" s="959" t="e">
        <f>+IF('保健所別（令和8年）'!L$82="",NA(),'保健所別（令和8年）'!L$82)</f>
        <v>#N/A</v>
      </c>
      <c r="P335" s="959" t="e">
        <f>+IF('保健所別（令和8年）'!L$83="",NA(),'保健所別（令和8年）'!L$83)</f>
        <v>#N/A</v>
      </c>
      <c r="Q335" s="959" t="e">
        <f>+IF('保健所別（令和8年）'!L$98="",NA(),'保健所別（令和8年）'!L$98)</f>
        <v>#N/A</v>
      </c>
      <c r="R335" s="959" t="e">
        <f>+IF('保健所別（令和8年）'!L$99="",NA(),'保健所別（令和8年）'!L$99)</f>
        <v>#N/A</v>
      </c>
    </row>
    <row r="336" spans="1:18" x14ac:dyDescent="0.15">
      <c r="A336" t="s">
        <v>322</v>
      </c>
      <c r="C336" s="975"/>
      <c r="D336">
        <v>10</v>
      </c>
      <c r="E336" s="959" t="e">
        <f>+IF('保健所別（令和8年）'!M$14="",NA(),'保健所別（令和8年）'!M$14)</f>
        <v>#N/A</v>
      </c>
      <c r="F336" s="959" t="e">
        <f>+IF('保健所別（令和8年）'!M$15="",NA(),'保健所別（令和8年）'!M$15)</f>
        <v>#N/A</v>
      </c>
      <c r="G336" s="959" t="e">
        <f>+IF('保健所別（令和8年）'!M$26="",NA(),'保健所別（令和8年）'!M$26)</f>
        <v>#N/A</v>
      </c>
      <c r="H336" s="959" t="e">
        <f>+IF('保健所別（令和8年）'!M$27="",NA(),'保健所別（令和8年）'!M$27)</f>
        <v>#N/A</v>
      </c>
      <c r="I336" s="959" t="e">
        <f>+IF('保健所別（令和8年）'!M$38="",NA(),'保健所別（令和8年）'!M$38)</f>
        <v>#N/A</v>
      </c>
      <c r="J336" s="959" t="e">
        <f>+IF('保健所別（令和8年）'!M$39="",NA(),'保健所別（令和8年）'!M$39)</f>
        <v>#N/A</v>
      </c>
      <c r="K336" s="959" t="e">
        <f>+IF('保健所別（令和8年）'!M$50="",NA(),'保健所別（令和8年）'!M$50)</f>
        <v>#N/A</v>
      </c>
      <c r="L336" s="959" t="e">
        <f>+IF('保健所別（令和8年）'!M$51="",NA(),'保健所別（令和8年）'!M$51)</f>
        <v>#N/A</v>
      </c>
      <c r="M336" s="959" t="e">
        <f>+IF('保健所別（令和8年）'!M$66="",NA(),'保健所別（令和8年）'!M$66)</f>
        <v>#N/A</v>
      </c>
      <c r="N336" s="959" t="e">
        <f>+IF('保健所別（令和8年）'!M$67="",NA(),'保健所別（令和8年）'!M$67)</f>
        <v>#N/A</v>
      </c>
      <c r="O336" s="959" t="e">
        <f>+IF('保健所別（令和8年）'!M$82="",NA(),'保健所別（令和8年）'!M$82)</f>
        <v>#N/A</v>
      </c>
      <c r="P336" s="959" t="e">
        <f>+IF('保健所別（令和8年）'!M$83="",NA(),'保健所別（令和8年）'!M$83)</f>
        <v>#N/A</v>
      </c>
      <c r="Q336" s="959" t="e">
        <f>+IF('保健所別（令和8年）'!M$98="",NA(),'保健所別（令和8年）'!M$98)</f>
        <v>#N/A</v>
      </c>
      <c r="R336" s="959" t="e">
        <f>+IF('保健所別（令和8年）'!M$99="",NA(),'保健所別（令和8年）'!M$99)</f>
        <v>#N/A</v>
      </c>
    </row>
    <row r="337" spans="1:18" x14ac:dyDescent="0.15">
      <c r="A337" t="s">
        <v>323</v>
      </c>
      <c r="C337" s="975"/>
      <c r="D337">
        <v>11</v>
      </c>
      <c r="E337" s="959" t="e">
        <f>+IF('保健所別（令和8年）'!N$14="",NA(),'保健所別（令和8年）'!N$14)</f>
        <v>#N/A</v>
      </c>
      <c r="F337" s="959" t="e">
        <f>+IF('保健所別（令和8年）'!N$15="",NA(),'保健所別（令和8年）'!N$15)</f>
        <v>#N/A</v>
      </c>
      <c r="G337" s="959" t="e">
        <f>+IF('保健所別（令和8年）'!N$26="",NA(),'保健所別（令和8年）'!N$26)</f>
        <v>#N/A</v>
      </c>
      <c r="H337" s="959" t="e">
        <f>+IF('保健所別（令和8年）'!N$27="",NA(),'保健所別（令和8年）'!N$27)</f>
        <v>#N/A</v>
      </c>
      <c r="I337" s="959" t="e">
        <f>+IF('保健所別（令和8年）'!N$38="",NA(),'保健所別（令和8年）'!N$38)</f>
        <v>#N/A</v>
      </c>
      <c r="J337" s="959" t="e">
        <f>+IF('保健所別（令和8年）'!N$39="",NA(),'保健所別（令和8年）'!N$39)</f>
        <v>#N/A</v>
      </c>
      <c r="K337" s="959" t="e">
        <f>+IF('保健所別（令和8年）'!N$50="",NA(),'保健所別（令和8年）'!N$50)</f>
        <v>#N/A</v>
      </c>
      <c r="L337" s="959" t="e">
        <f>+IF('保健所別（令和8年）'!N$51="",NA(),'保健所別（令和8年）'!N$51)</f>
        <v>#N/A</v>
      </c>
      <c r="M337" s="959" t="e">
        <f>+IF('保健所別（令和8年）'!N$66="",NA(),'保健所別（令和8年）'!N$66)</f>
        <v>#N/A</v>
      </c>
      <c r="N337" s="959" t="e">
        <f>+IF('保健所別（令和8年）'!N$67="",NA(),'保健所別（令和8年）'!N$67)</f>
        <v>#N/A</v>
      </c>
      <c r="O337" s="959" t="e">
        <f>+IF('保健所別（令和8年）'!N$82="",NA(),'保健所別（令和8年）'!N$82)</f>
        <v>#N/A</v>
      </c>
      <c r="P337" s="959" t="e">
        <f>+IF('保健所別（令和8年）'!N$83="",NA(),'保健所別（令和8年）'!N$83)</f>
        <v>#N/A</v>
      </c>
      <c r="Q337" s="959" t="e">
        <f>+IF('保健所別（令和8年）'!N$98="",NA(),'保健所別（令和8年）'!N$98)</f>
        <v>#N/A</v>
      </c>
      <c r="R337" s="959" t="e">
        <f>+IF('保健所別（令和8年）'!N$99="",NA(),'保健所別（令和8年）'!N$99)</f>
        <v>#N/A</v>
      </c>
    </row>
    <row r="338" spans="1:18" x14ac:dyDescent="0.15">
      <c r="A338" t="s">
        <v>324</v>
      </c>
      <c r="C338" s="975"/>
      <c r="D338">
        <v>12</v>
      </c>
      <c r="E338" s="959" t="e">
        <f>+IF('保健所別（令和8年）'!O$14="",NA(),'保健所別（令和8年）'!O$14)</f>
        <v>#N/A</v>
      </c>
      <c r="F338" s="959" t="e">
        <f>+IF('保健所別（令和8年）'!O$15="",NA(),'保健所別（令和8年）'!O$15)</f>
        <v>#N/A</v>
      </c>
      <c r="G338" s="959" t="e">
        <f>+IF('保健所別（令和8年）'!O$26="",NA(),'保健所別（令和8年）'!O$26)</f>
        <v>#N/A</v>
      </c>
      <c r="H338" s="959" t="e">
        <f>+IF('保健所別（令和8年）'!O$27="",NA(),'保健所別（令和8年）'!O$27)</f>
        <v>#N/A</v>
      </c>
      <c r="I338" s="959" t="e">
        <f>+IF('保健所別（令和8年）'!O$38="",NA(),'保健所別（令和8年）'!O$38)</f>
        <v>#N/A</v>
      </c>
      <c r="J338" s="959" t="e">
        <f>+IF('保健所別（令和8年）'!O$39="",NA(),'保健所別（令和8年）'!O$39)</f>
        <v>#N/A</v>
      </c>
      <c r="K338" s="959" t="e">
        <f>+IF('保健所別（令和8年）'!O$50="",NA(),'保健所別（令和8年）'!O$50)</f>
        <v>#N/A</v>
      </c>
      <c r="L338" s="959" t="e">
        <f>+IF('保健所別（令和8年）'!O$51="",NA(),'保健所別（令和8年）'!O$51)</f>
        <v>#N/A</v>
      </c>
      <c r="M338" s="959" t="e">
        <f>+IF('保健所別（令和8年）'!O$66="",NA(),'保健所別（令和8年）'!O$66)</f>
        <v>#N/A</v>
      </c>
      <c r="N338" s="959" t="e">
        <f>+IF('保健所別（令和8年）'!O$67="",NA(),'保健所別（令和8年）'!O$67)</f>
        <v>#N/A</v>
      </c>
      <c r="O338" s="959" t="e">
        <f>+IF('保健所別（令和8年）'!O$82="",NA(),'保健所別（令和8年）'!O$82)</f>
        <v>#N/A</v>
      </c>
      <c r="P338" s="959" t="e">
        <f>+IF('保健所別（令和8年）'!O$83="",NA(),'保健所別（令和8年）'!O$83)</f>
        <v>#N/A</v>
      </c>
      <c r="Q338" s="959" t="e">
        <f>+IF('保健所別（令和8年）'!O$98="",NA(),'保健所別（令和8年）'!O$98)</f>
        <v>#N/A</v>
      </c>
      <c r="R338" s="959" t="e">
        <f>+IF('保健所別（令和8年）'!O$99="",NA(),'保健所別（令和8年）'!O$99)</f>
        <v>#N/A</v>
      </c>
    </row>
  </sheetData>
  <mergeCells count="12">
    <mergeCell ref="C327:C338"/>
    <mergeCell ref="C195:C206"/>
    <mergeCell ref="C207:C218"/>
    <mergeCell ref="C219:C230"/>
    <mergeCell ref="C231:C242"/>
    <mergeCell ref="C243:C254"/>
    <mergeCell ref="C255:C266"/>
    <mergeCell ref="C267:C278"/>
    <mergeCell ref="C279:C290"/>
    <mergeCell ref="C291:C302"/>
    <mergeCell ref="C303:C314"/>
    <mergeCell ref="C315:C326"/>
  </mergeCells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7"/>
  <sheetViews>
    <sheetView tabSelected="1" view="pageBreakPreview" zoomScaleNormal="100" zoomScaleSheetLayoutView="100" workbookViewId="0">
      <selection activeCell="Z3" sqref="Z3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13" customFormat="1" ht="18.75" customHeight="1" x14ac:dyDescent="0.2">
      <c r="B2" s="913" t="s">
        <v>363</v>
      </c>
      <c r="E2" s="913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13" customFormat="1" ht="18.75" customHeight="1" x14ac:dyDescent="0.2">
      <c r="B72" s="913" t="str">
        <f>B2</f>
        <v>令和8年5月</v>
      </c>
      <c r="E72" s="913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17"/>
      <c r="V108" s="958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17" t="s">
        <v>296</v>
      </c>
      <c r="V109" s="919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3" t="s">
        <v>297</v>
      </c>
      <c r="V110" s="911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3" t="s">
        <v>298</v>
      </c>
      <c r="V111" s="911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3" t="s">
        <v>299</v>
      </c>
      <c r="V112" s="911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3" t="s">
        <v>289</v>
      </c>
      <c r="V113" s="911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3" t="s">
        <v>291</v>
      </c>
      <c r="V114" s="911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3" t="s">
        <v>304</v>
      </c>
      <c r="V115" s="911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3" t="s">
        <v>301</v>
      </c>
      <c r="V116" s="911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3" t="s">
        <v>307</v>
      </c>
      <c r="V117" s="911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3" t="s">
        <v>316</v>
      </c>
      <c r="V118" s="911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09" t="s">
        <v>317</v>
      </c>
      <c r="V119" s="911" t="s">
        <v>346</v>
      </c>
      <c r="W119" s="910">
        <v>1.25</v>
      </c>
      <c r="X119" s="910">
        <v>2.08</v>
      </c>
      <c r="Y119" s="910">
        <v>2</v>
      </c>
      <c r="Z119" s="910">
        <v>2.17</v>
      </c>
      <c r="AA119" s="910">
        <v>1.67</v>
      </c>
      <c r="AB119" s="910">
        <v>1.17</v>
      </c>
      <c r="AC119" s="910">
        <v>1.67</v>
      </c>
      <c r="AD119" s="910">
        <v>2</v>
      </c>
      <c r="AE119" s="910">
        <v>1.17</v>
      </c>
      <c r="AF119" s="910">
        <v>1.42</v>
      </c>
      <c r="AG119" s="910">
        <v>1.33</v>
      </c>
      <c r="AH119" s="910">
        <v>1.08</v>
      </c>
    </row>
    <row r="120" spans="21:34" x14ac:dyDescent="0.15">
      <c r="U120" s="138" t="s">
        <v>325</v>
      </c>
      <c r="V120" s="911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11" t="s">
        <v>348</v>
      </c>
      <c r="W121" s="788">
        <v>1.92</v>
      </c>
      <c r="X121" s="788">
        <v>1.83</v>
      </c>
      <c r="Y121" s="788">
        <v>1.92</v>
      </c>
      <c r="Z121" s="788">
        <v>1.36</v>
      </c>
      <c r="AA121" s="788">
        <v>1.55</v>
      </c>
      <c r="AB121" s="788">
        <v>1.0900000000000001</v>
      </c>
      <c r="AC121" s="788">
        <v>2.75</v>
      </c>
      <c r="AD121" s="788">
        <v>1.67</v>
      </c>
      <c r="AE121" s="788">
        <v>2.42</v>
      </c>
      <c r="AF121" s="788">
        <v>2.75</v>
      </c>
      <c r="AG121" s="788">
        <v>3.58</v>
      </c>
      <c r="AH121" s="788">
        <v>1.83</v>
      </c>
    </row>
    <row r="122" spans="21:34" x14ac:dyDescent="0.15">
      <c r="U122" s="138" t="s">
        <v>333</v>
      </c>
      <c r="V122" s="911" t="s">
        <v>335</v>
      </c>
      <c r="W122" s="788">
        <v>2.67</v>
      </c>
      <c r="X122" s="788">
        <v>2.17</v>
      </c>
      <c r="Y122" s="788">
        <v>2.92</v>
      </c>
      <c r="Z122" s="788">
        <v>2.17</v>
      </c>
      <c r="AA122" s="788">
        <v>4</v>
      </c>
      <c r="AB122" s="788">
        <v>3.92</v>
      </c>
      <c r="AC122" s="788">
        <v>2.58</v>
      </c>
      <c r="AD122" s="788">
        <v>1.5</v>
      </c>
      <c r="AE122" s="788">
        <v>2.33</v>
      </c>
      <c r="AF122" s="788">
        <v>2.92</v>
      </c>
      <c r="AG122" s="788">
        <v>3.5</v>
      </c>
      <c r="AH122" s="788">
        <v>3.42</v>
      </c>
    </row>
    <row r="123" spans="21:34" x14ac:dyDescent="0.15">
      <c r="U123" s="138" t="s">
        <v>351</v>
      </c>
      <c r="V123" s="911" t="s">
        <v>352</v>
      </c>
      <c r="W123" s="912">
        <v>2.42</v>
      </c>
      <c r="X123" s="912">
        <v>1.83</v>
      </c>
      <c r="Y123" s="912">
        <v>3.58</v>
      </c>
      <c r="Z123" s="912">
        <v>2.67</v>
      </c>
      <c r="AA123" s="912">
        <v>2.83</v>
      </c>
      <c r="AB123" s="912">
        <v>3.58</v>
      </c>
      <c r="AC123" s="912">
        <v>2.75</v>
      </c>
      <c r="AD123" s="912">
        <v>1.92</v>
      </c>
      <c r="AE123" s="912">
        <v>2.92</v>
      </c>
      <c r="AF123" s="912">
        <v>1.83</v>
      </c>
      <c r="AG123" s="912">
        <v>2.33</v>
      </c>
      <c r="AH123" s="912">
        <v>3.42</v>
      </c>
    </row>
    <row r="124" spans="21:34" x14ac:dyDescent="0.15">
      <c r="U124" s="138" t="s">
        <v>353</v>
      </c>
      <c r="V124" s="911" t="s">
        <v>354</v>
      </c>
      <c r="W124" s="912">
        <v>2.42</v>
      </c>
      <c r="X124" s="912">
        <v>3.08</v>
      </c>
      <c r="Y124" s="912">
        <v>3.17</v>
      </c>
      <c r="Z124" s="912">
        <v>3.17</v>
      </c>
      <c r="AA124" s="912">
        <v>2.75</v>
      </c>
      <c r="AB124" s="912">
        <v>2.5</v>
      </c>
      <c r="AC124" s="912">
        <v>2.42</v>
      </c>
      <c r="AD124" s="912">
        <v>2.25</v>
      </c>
      <c r="AE124" s="912">
        <v>3.25</v>
      </c>
      <c r="AF124" s="912">
        <v>2.67</v>
      </c>
      <c r="AG124" s="912">
        <v>3</v>
      </c>
      <c r="AH124" s="912">
        <v>2.67</v>
      </c>
    </row>
    <row r="125" spans="21:34" x14ac:dyDescent="0.15">
      <c r="U125" s="138" t="s">
        <v>355</v>
      </c>
      <c r="V125" s="911" t="s">
        <v>356</v>
      </c>
      <c r="W125" s="912">
        <v>2.25</v>
      </c>
      <c r="X125" s="912">
        <v>2.17</v>
      </c>
      <c r="Y125" s="912">
        <v>2.33</v>
      </c>
      <c r="Z125" s="912">
        <v>2.5</v>
      </c>
      <c r="AA125" s="912">
        <v>2.08</v>
      </c>
      <c r="AB125" s="912">
        <v>3.08</v>
      </c>
      <c r="AC125" s="912">
        <v>2.33</v>
      </c>
      <c r="AD125" s="912">
        <v>2.75</v>
      </c>
      <c r="AE125" s="912">
        <v>2.75</v>
      </c>
      <c r="AF125" s="912">
        <v>2.58</v>
      </c>
      <c r="AG125" s="912">
        <v>2.17</v>
      </c>
      <c r="AH125" s="912">
        <v>1.58</v>
      </c>
    </row>
    <row r="126" spans="21:34" x14ac:dyDescent="0.15">
      <c r="U126" s="138" t="s">
        <v>357</v>
      </c>
      <c r="V126" s="911" t="s">
        <v>358</v>
      </c>
      <c r="W126" s="912">
        <v>1.92</v>
      </c>
      <c r="X126" s="912">
        <v>1.92</v>
      </c>
      <c r="Y126" s="912">
        <v>1.92</v>
      </c>
      <c r="Z126" s="912">
        <v>2.75</v>
      </c>
      <c r="AA126" s="912">
        <v>1.83</v>
      </c>
      <c r="AB126" s="912">
        <v>1.58</v>
      </c>
      <c r="AC126" s="912">
        <v>2.42</v>
      </c>
      <c r="AD126" s="912">
        <v>2.5</v>
      </c>
      <c r="AE126" s="912">
        <v>2.33</v>
      </c>
      <c r="AF126" s="912">
        <v>2.42</v>
      </c>
      <c r="AG126" s="912">
        <v>2.92</v>
      </c>
      <c r="AH126" s="912">
        <v>2.92</v>
      </c>
    </row>
    <row r="127" spans="21:34" x14ac:dyDescent="0.15">
      <c r="U127" s="138" t="s">
        <v>360</v>
      </c>
      <c r="V127" s="911" t="s">
        <v>361</v>
      </c>
      <c r="W127" s="912">
        <f t="array" ref="W127:AH127">TRANSPOSE(年次別!E327:E338)</f>
        <v>1.5</v>
      </c>
      <c r="X127" s="912">
        <v>2.25</v>
      </c>
      <c r="Y127" s="912">
        <v>3.58</v>
      </c>
      <c r="Z127" s="912">
        <v>2</v>
      </c>
      <c r="AA127" s="912">
        <v>2.58</v>
      </c>
      <c r="AB127" s="912" t="e">
        <v>#N/A</v>
      </c>
      <c r="AC127" s="912" t="e">
        <v>#N/A</v>
      </c>
      <c r="AD127" s="912" t="e">
        <v>#N/A</v>
      </c>
      <c r="AE127" s="912" t="e">
        <v>#N/A</v>
      </c>
      <c r="AF127" s="912" t="e">
        <v>#N/A</v>
      </c>
      <c r="AG127" s="912" t="e">
        <v>#N/A</v>
      </c>
      <c r="AH127" s="912" t="e">
        <v>#N/A</v>
      </c>
    </row>
    <row r="143" spans="2:34" s="913" customFormat="1" ht="18.75" customHeight="1" x14ac:dyDescent="0.2">
      <c r="B143" s="913" t="str">
        <f>B72</f>
        <v>令和8年5月</v>
      </c>
      <c r="E143" s="913" t="s">
        <v>1</v>
      </c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2:34" ht="17.25" x14ac:dyDescent="0.2">
      <c r="U144" s="913"/>
      <c r="V144" s="913"/>
      <c r="W144" s="913"/>
      <c r="X144" s="913"/>
      <c r="Y144" s="913"/>
      <c r="Z144" s="913"/>
      <c r="AA144" s="913"/>
      <c r="AB144" s="913"/>
      <c r="AC144" s="913"/>
      <c r="AD144" s="913"/>
      <c r="AE144" s="913"/>
      <c r="AF144" s="913"/>
      <c r="AG144" s="913"/>
      <c r="AH144" s="913"/>
    </row>
    <row r="213" spans="2:34" s="913" customFormat="1" ht="18.75" customHeight="1" x14ac:dyDescent="0.2">
      <c r="B213" s="913" t="str">
        <f>B143</f>
        <v>令和8年5月</v>
      </c>
      <c r="E213" s="913" t="str">
        <f>E143</f>
        <v>性器ヘルペスウイルス感染症</v>
      </c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</row>
    <row r="214" spans="2:34" ht="17.25" x14ac:dyDescent="0.2">
      <c r="U214" s="913"/>
      <c r="V214" s="913"/>
      <c r="W214" s="913"/>
      <c r="X214" s="913"/>
      <c r="Y214" s="913"/>
      <c r="Z214" s="913"/>
      <c r="AA214" s="913"/>
      <c r="AB214" s="913"/>
      <c r="AC214" s="913"/>
      <c r="AD214" s="913"/>
      <c r="AE214" s="913"/>
      <c r="AF214" s="913"/>
      <c r="AG214" s="913"/>
      <c r="AH214" s="913"/>
    </row>
    <row r="251" spans="21:34" x14ac:dyDescent="0.15">
      <c r="U251" s="917"/>
      <c r="V251" s="958"/>
      <c r="W251" s="651" t="s">
        <v>82</v>
      </c>
      <c r="X251" s="651" t="s">
        <v>83</v>
      </c>
      <c r="Y251" s="651" t="s">
        <v>84</v>
      </c>
      <c r="Z251" s="651" t="s">
        <v>85</v>
      </c>
      <c r="AA251" s="651" t="s">
        <v>86</v>
      </c>
      <c r="AB251" s="651" t="s">
        <v>87</v>
      </c>
      <c r="AC251" s="651" t="s">
        <v>88</v>
      </c>
      <c r="AD251" s="651" t="s">
        <v>89</v>
      </c>
      <c r="AE251" s="651" t="s">
        <v>90</v>
      </c>
      <c r="AF251" s="651" t="s">
        <v>91</v>
      </c>
      <c r="AG251" s="651" t="s">
        <v>92</v>
      </c>
      <c r="AH251" s="651" t="s">
        <v>93</v>
      </c>
    </row>
    <row r="252" spans="21:34" x14ac:dyDescent="0.15">
      <c r="U252" s="763" t="s">
        <v>297</v>
      </c>
      <c r="V252" s="911" t="s">
        <v>337</v>
      </c>
      <c r="W252" s="139">
        <v>0.16666666666666666</v>
      </c>
      <c r="X252" s="139">
        <v>8.3333333333333329E-2</v>
      </c>
      <c r="Y252" s="139">
        <v>0.16666666666666666</v>
      </c>
      <c r="Z252" s="139">
        <v>0.25</v>
      </c>
      <c r="AA252" s="139">
        <v>0.33333333333333331</v>
      </c>
      <c r="AB252" s="139">
        <v>0.25</v>
      </c>
      <c r="AC252" s="139">
        <v>8.3333333333333329E-2</v>
      </c>
      <c r="AD252" s="139">
        <v>0.33333333333333331</v>
      </c>
      <c r="AE252" s="139">
        <v>0.16666666666666666</v>
      </c>
      <c r="AF252" s="139">
        <v>0.33333333333333331</v>
      </c>
      <c r="AG252" s="139">
        <v>0.33333333333333331</v>
      </c>
      <c r="AH252" s="139">
        <v>0.16666666666666666</v>
      </c>
    </row>
    <row r="253" spans="21:34" x14ac:dyDescent="0.15">
      <c r="U253" s="763" t="s">
        <v>298</v>
      </c>
      <c r="V253" s="911" t="s">
        <v>338</v>
      </c>
      <c r="W253" s="139">
        <v>0.33333333333333331</v>
      </c>
      <c r="X253" s="139">
        <v>0.25</v>
      </c>
      <c r="Y253" s="139">
        <v>0</v>
      </c>
      <c r="Z253" s="139">
        <v>0.25</v>
      </c>
      <c r="AA253" s="139">
        <v>0.33333333333333331</v>
      </c>
      <c r="AB253" s="139">
        <v>0.41666666666666669</v>
      </c>
      <c r="AC253" s="139">
        <v>8.3333333333333329E-2</v>
      </c>
      <c r="AD253" s="139">
        <v>8.3333333333333329E-2</v>
      </c>
      <c r="AE253" s="139">
        <v>8.3333333333333329E-2</v>
      </c>
      <c r="AF253" s="139">
        <v>0.25</v>
      </c>
      <c r="AG253" s="139">
        <v>8.3333333333333329E-2</v>
      </c>
      <c r="AH253" s="139">
        <v>0.33333333333333331</v>
      </c>
    </row>
    <row r="254" spans="21:34" x14ac:dyDescent="0.15">
      <c r="U254" s="763" t="s">
        <v>299</v>
      </c>
      <c r="V254" s="911" t="s">
        <v>339</v>
      </c>
      <c r="W254" s="139">
        <v>8.3333333333333329E-2</v>
      </c>
      <c r="X254" s="139">
        <v>0.33333333333333331</v>
      </c>
      <c r="Y254" s="139">
        <v>0.41666666666666669</v>
      </c>
      <c r="Z254" s="139">
        <v>8.3333333333333329E-2</v>
      </c>
      <c r="AA254" s="139">
        <v>0</v>
      </c>
      <c r="AB254" s="139">
        <v>0.41666666666666669</v>
      </c>
      <c r="AC254" s="139">
        <v>8.3333333333333329E-2</v>
      </c>
      <c r="AD254" s="139">
        <v>0.66666666666666663</v>
      </c>
      <c r="AE254" s="139">
        <v>0.25</v>
      </c>
      <c r="AF254" s="139">
        <v>0.41666666666666669</v>
      </c>
      <c r="AG254" s="139">
        <v>0.5</v>
      </c>
      <c r="AH254" s="139">
        <v>0.41666666666666669</v>
      </c>
    </row>
    <row r="255" spans="21:34" x14ac:dyDescent="0.15">
      <c r="U255" s="763" t="s">
        <v>289</v>
      </c>
      <c r="V255" s="911" t="s">
        <v>340</v>
      </c>
      <c r="W255" s="139">
        <v>0.41666666666666669</v>
      </c>
      <c r="X255" s="139">
        <v>0.16666666666666666</v>
      </c>
      <c r="Y255" s="139">
        <v>0.33333333333333331</v>
      </c>
      <c r="Z255" s="139">
        <v>0.58333333333333337</v>
      </c>
      <c r="AA255" s="139">
        <v>0.58333333333333337</v>
      </c>
      <c r="AB255" s="139">
        <v>0.25</v>
      </c>
      <c r="AC255" s="139">
        <v>0.25</v>
      </c>
      <c r="AD255" s="139">
        <v>0.66666666666666663</v>
      </c>
      <c r="AE255" s="139">
        <v>0.5</v>
      </c>
      <c r="AF255" s="139">
        <v>0.16666666666666666</v>
      </c>
      <c r="AG255" s="139">
        <v>8.3333333333333329E-2</v>
      </c>
      <c r="AH255" s="139">
        <v>0.5</v>
      </c>
    </row>
    <row r="256" spans="21:34" x14ac:dyDescent="0.15">
      <c r="U256" s="763" t="s">
        <v>291</v>
      </c>
      <c r="V256" s="911" t="s">
        <v>341</v>
      </c>
      <c r="W256" s="139">
        <v>0.75</v>
      </c>
      <c r="X256" s="139">
        <v>0.41666666666666669</v>
      </c>
      <c r="Y256" s="139">
        <v>0.75</v>
      </c>
      <c r="Z256" s="139">
        <v>0.58333333333333337</v>
      </c>
      <c r="AA256" s="139">
        <v>0.58333333333333337</v>
      </c>
      <c r="AB256" s="139">
        <v>0.33333333333333331</v>
      </c>
      <c r="AC256" s="139">
        <v>8.3333333333333329E-2</v>
      </c>
      <c r="AD256" s="139">
        <v>0.41666666666666669</v>
      </c>
      <c r="AE256" s="139">
        <v>0.41666666666666669</v>
      </c>
      <c r="AF256" s="139">
        <v>0.41666666666666669</v>
      </c>
      <c r="AG256" s="139">
        <v>0.33333333333333331</v>
      </c>
      <c r="AH256" s="139">
        <v>0.5</v>
      </c>
    </row>
    <row r="257" spans="21:34" x14ac:dyDescent="0.15">
      <c r="U257" s="763" t="s">
        <v>304</v>
      </c>
      <c r="V257" s="911" t="s">
        <v>342</v>
      </c>
      <c r="W257" s="139">
        <v>0.75</v>
      </c>
      <c r="X257" s="139">
        <v>0.41666666666666669</v>
      </c>
      <c r="Y257" s="139">
        <v>0.25</v>
      </c>
      <c r="Z257" s="139">
        <v>0.33333333333333331</v>
      </c>
      <c r="AA257" s="139">
        <v>0.25</v>
      </c>
      <c r="AB257" s="139">
        <v>0.33333333333333331</v>
      </c>
      <c r="AC257" s="139">
        <v>0</v>
      </c>
      <c r="AD257" s="139">
        <v>0</v>
      </c>
      <c r="AE257" s="139">
        <v>0.36363636363636365</v>
      </c>
      <c r="AF257" s="139">
        <v>0.18</v>
      </c>
      <c r="AG257" s="139">
        <v>0</v>
      </c>
      <c r="AH257" s="139">
        <v>0.36</v>
      </c>
    </row>
    <row r="258" spans="21:34" x14ac:dyDescent="0.15">
      <c r="U258" s="763" t="s">
        <v>301</v>
      </c>
      <c r="V258" s="911" t="s">
        <v>343</v>
      </c>
      <c r="W258" s="139">
        <v>0.18</v>
      </c>
      <c r="X258" s="139">
        <v>0</v>
      </c>
      <c r="Y258" s="139">
        <v>0.18</v>
      </c>
      <c r="Z258" s="139">
        <v>0.08</v>
      </c>
      <c r="AA258" s="139">
        <v>0.57999999999999996</v>
      </c>
      <c r="AB258" s="139">
        <v>0.83</v>
      </c>
      <c r="AC258" s="139">
        <v>0.08</v>
      </c>
      <c r="AD258" s="139">
        <v>0.25</v>
      </c>
      <c r="AE258" s="139">
        <v>0.5</v>
      </c>
      <c r="AF258" s="139">
        <v>0.17</v>
      </c>
      <c r="AG258" s="139">
        <v>0.5</v>
      </c>
      <c r="AH258" s="139">
        <v>0.25</v>
      </c>
    </row>
    <row r="259" spans="21:34" x14ac:dyDescent="0.15">
      <c r="U259" s="763" t="s">
        <v>307</v>
      </c>
      <c r="V259" s="911" t="s">
        <v>344</v>
      </c>
      <c r="W259" s="139">
        <v>0.42</v>
      </c>
      <c r="X259" s="139">
        <v>0.08</v>
      </c>
      <c r="Y259" s="139">
        <v>0.08</v>
      </c>
      <c r="Z259" s="139">
        <v>0.33</v>
      </c>
      <c r="AA259" s="139">
        <v>0.33</v>
      </c>
      <c r="AB259" s="139">
        <v>0.33</v>
      </c>
      <c r="AC259" s="139">
        <v>0.25</v>
      </c>
      <c r="AD259" s="139">
        <v>0.08</v>
      </c>
      <c r="AE259" s="139">
        <v>0</v>
      </c>
      <c r="AF259" s="139">
        <v>0.09</v>
      </c>
      <c r="AG259" s="139">
        <v>0.09</v>
      </c>
      <c r="AH259" s="139">
        <v>0.09</v>
      </c>
    </row>
    <row r="260" spans="21:34" x14ac:dyDescent="0.15">
      <c r="U260" s="763" t="s">
        <v>316</v>
      </c>
      <c r="V260" s="911" t="s">
        <v>345</v>
      </c>
      <c r="W260" s="139">
        <v>0.09</v>
      </c>
      <c r="X260" s="139">
        <v>0.25</v>
      </c>
      <c r="Y260" s="139">
        <v>0.25</v>
      </c>
      <c r="Z260" s="139">
        <v>0.3</v>
      </c>
      <c r="AA260" s="139">
        <v>0.3</v>
      </c>
      <c r="AB260" s="139">
        <v>0.75</v>
      </c>
      <c r="AC260" s="139">
        <v>0.5</v>
      </c>
      <c r="AD260" s="139">
        <v>0.5</v>
      </c>
      <c r="AE260" s="139">
        <v>0.57999999999999996</v>
      </c>
      <c r="AF260" s="139">
        <v>0.25</v>
      </c>
      <c r="AG260" s="139">
        <v>0.92</v>
      </c>
      <c r="AH260" s="139">
        <v>0.67</v>
      </c>
    </row>
    <row r="261" spans="21:34" x14ac:dyDescent="0.15">
      <c r="U261" s="909" t="s">
        <v>317</v>
      </c>
      <c r="V261" s="911" t="s">
        <v>346</v>
      </c>
      <c r="W261" s="139">
        <v>0.5</v>
      </c>
      <c r="X261" s="139">
        <v>0.92</v>
      </c>
      <c r="Y261" s="139">
        <v>0.57999999999999996</v>
      </c>
      <c r="Z261" s="139">
        <v>0.57999999999999996</v>
      </c>
      <c r="AA261" s="139">
        <v>0.75</v>
      </c>
      <c r="AB261" s="139">
        <v>0.75</v>
      </c>
      <c r="AC261" s="139">
        <v>1.17</v>
      </c>
      <c r="AD261" s="139">
        <v>0.57999999999999996</v>
      </c>
      <c r="AE261" s="139">
        <v>0.92</v>
      </c>
      <c r="AF261" s="139">
        <v>1.08</v>
      </c>
      <c r="AG261" s="139">
        <v>0.75</v>
      </c>
      <c r="AH261" s="139">
        <v>0.5</v>
      </c>
    </row>
    <row r="262" spans="21:34" x14ac:dyDescent="0.15">
      <c r="U262" s="138" t="s">
        <v>325</v>
      </c>
      <c r="V262" s="138" t="s">
        <v>347</v>
      </c>
      <c r="W262" s="139">
        <v>0.33</v>
      </c>
      <c r="X262" s="139">
        <v>0.57999999999999996</v>
      </c>
      <c r="Y262" s="139">
        <v>0.75</v>
      </c>
      <c r="Z262" s="139">
        <v>0.67</v>
      </c>
      <c r="AA262" s="139">
        <v>0.83</v>
      </c>
      <c r="AB262" s="139">
        <v>0.75</v>
      </c>
      <c r="AC262" s="139">
        <v>0.75</v>
      </c>
      <c r="AD262" s="139">
        <v>0.42</v>
      </c>
      <c r="AE262" s="139">
        <v>0.75</v>
      </c>
      <c r="AF262" s="139">
        <v>0.83</v>
      </c>
      <c r="AG262" s="139">
        <v>0.57999999999999996</v>
      </c>
      <c r="AH262" s="139">
        <v>0.42</v>
      </c>
    </row>
    <row r="263" spans="21:34" x14ac:dyDescent="0.15">
      <c r="U263" s="138" t="s">
        <v>326</v>
      </c>
      <c r="V263" s="138" t="s">
        <v>348</v>
      </c>
      <c r="W263" s="139">
        <v>1</v>
      </c>
      <c r="X263" s="139">
        <v>0.67</v>
      </c>
      <c r="Y263" s="139">
        <v>0.75</v>
      </c>
      <c r="Z263" s="139">
        <v>0.73</v>
      </c>
      <c r="AA263" s="139">
        <v>0</v>
      </c>
      <c r="AB263" s="139">
        <v>0.64</v>
      </c>
      <c r="AC263" s="139">
        <v>0.83</v>
      </c>
      <c r="AD263" s="139">
        <v>0.67</v>
      </c>
      <c r="AE263" s="139">
        <v>1.67</v>
      </c>
      <c r="AF263" s="139">
        <v>1.08</v>
      </c>
      <c r="AG263" s="139">
        <v>1.17</v>
      </c>
      <c r="AH263" s="139">
        <v>1.08</v>
      </c>
    </row>
    <row r="264" spans="21:34" x14ac:dyDescent="0.15">
      <c r="U264" s="138" t="s">
        <v>333</v>
      </c>
      <c r="V264" s="138" t="s">
        <v>335</v>
      </c>
      <c r="W264" s="139">
        <v>0.5</v>
      </c>
      <c r="X264" s="139">
        <v>0.33</v>
      </c>
      <c r="Y264" s="139">
        <v>0.83</v>
      </c>
      <c r="Z264" s="139">
        <v>0.42</v>
      </c>
      <c r="AA264" s="139">
        <v>0.67</v>
      </c>
      <c r="AB264" s="139">
        <v>0.42</v>
      </c>
      <c r="AC264" s="139">
        <v>0.42</v>
      </c>
      <c r="AD264" s="139">
        <v>0.25</v>
      </c>
      <c r="AE264" s="139">
        <v>0.17</v>
      </c>
      <c r="AF264" s="139">
        <v>0.67</v>
      </c>
      <c r="AG264" s="139">
        <v>0.42</v>
      </c>
      <c r="AH264" s="139">
        <v>0.67</v>
      </c>
    </row>
    <row r="265" spans="21:34" x14ac:dyDescent="0.15">
      <c r="U265" s="138" t="s">
        <v>351</v>
      </c>
      <c r="V265" s="138" t="s">
        <v>352</v>
      </c>
      <c r="W265" s="139">
        <v>0.33</v>
      </c>
      <c r="X265" s="139">
        <v>0.57999999999999996</v>
      </c>
      <c r="Y265" s="139">
        <v>0.17</v>
      </c>
      <c r="Z265" s="139">
        <v>0.33</v>
      </c>
      <c r="AA265" s="139">
        <v>0.25</v>
      </c>
      <c r="AB265" s="139">
        <v>0.42</v>
      </c>
      <c r="AC265" s="139">
        <v>0.42</v>
      </c>
      <c r="AD265" s="139">
        <v>0.33</v>
      </c>
      <c r="AE265" s="139">
        <v>0.17</v>
      </c>
      <c r="AF265" s="139">
        <v>0.5</v>
      </c>
      <c r="AG265" s="139">
        <v>0.75</v>
      </c>
      <c r="AH265" s="139">
        <v>0.67</v>
      </c>
    </row>
    <row r="266" spans="21:34" x14ac:dyDescent="0.15">
      <c r="U266" s="138" t="s">
        <v>353</v>
      </c>
      <c r="V266" s="138" t="s">
        <v>354</v>
      </c>
      <c r="W266" s="139">
        <v>0.67</v>
      </c>
      <c r="X266" s="139">
        <v>0.33</v>
      </c>
      <c r="Y266" s="139">
        <v>0.75</v>
      </c>
      <c r="Z266" s="139">
        <v>0.83</v>
      </c>
      <c r="AA266" s="139">
        <v>0.5</v>
      </c>
      <c r="AB266" s="139">
        <v>1.25</v>
      </c>
      <c r="AC266" s="139">
        <v>0.42</v>
      </c>
      <c r="AD266" s="139">
        <v>0.75</v>
      </c>
      <c r="AE266" s="139">
        <v>1</v>
      </c>
      <c r="AF266" s="139">
        <v>0.67</v>
      </c>
      <c r="AG266" s="139">
        <v>0.33</v>
      </c>
      <c r="AH266" s="139">
        <v>0.57999999999999996</v>
      </c>
    </row>
    <row r="267" spans="21:34" x14ac:dyDescent="0.15">
      <c r="U267" s="138" t="s">
        <v>355</v>
      </c>
      <c r="V267" s="138" t="s">
        <v>356</v>
      </c>
      <c r="W267" s="139">
        <v>0.42</v>
      </c>
      <c r="X267" s="139">
        <v>0.5</v>
      </c>
      <c r="Y267" s="139">
        <v>0.17</v>
      </c>
      <c r="Z267" s="139">
        <v>0.5</v>
      </c>
      <c r="AA267" s="139">
        <v>0.42</v>
      </c>
      <c r="AB267" s="139">
        <v>0.5</v>
      </c>
      <c r="AC267" s="139">
        <v>0.08</v>
      </c>
      <c r="AD267" s="139">
        <v>0.33</v>
      </c>
      <c r="AE267" s="139">
        <v>0.75</v>
      </c>
      <c r="AF267" s="139">
        <v>0.33</v>
      </c>
      <c r="AG267" s="139">
        <v>0.42</v>
      </c>
      <c r="AH267" s="139">
        <v>0.75</v>
      </c>
    </row>
    <row r="268" spans="21:34" x14ac:dyDescent="0.15">
      <c r="U268" s="138" t="s">
        <v>357</v>
      </c>
      <c r="V268" s="138" t="s">
        <v>358</v>
      </c>
      <c r="W268" s="139">
        <v>0.42</v>
      </c>
      <c r="X268" s="139">
        <v>0.75</v>
      </c>
      <c r="Y268" s="139">
        <v>0.75</v>
      </c>
      <c r="Z268" s="139">
        <v>0.42</v>
      </c>
      <c r="AA268" s="139">
        <v>0.08</v>
      </c>
      <c r="AB268" s="139">
        <v>0.5</v>
      </c>
      <c r="AC268" s="139">
        <v>0.17</v>
      </c>
      <c r="AD268" s="139">
        <v>0.33</v>
      </c>
      <c r="AE268" s="139">
        <v>0.08</v>
      </c>
      <c r="AF268" s="139">
        <v>0.17</v>
      </c>
      <c r="AG268" s="139">
        <v>0.5</v>
      </c>
      <c r="AH268" s="139">
        <v>0.5</v>
      </c>
    </row>
    <row r="269" spans="21:34" x14ac:dyDescent="0.15">
      <c r="U269" s="138" t="s">
        <v>360</v>
      </c>
      <c r="V269" s="138" t="s">
        <v>361</v>
      </c>
      <c r="W269" s="139">
        <f t="array" ref="W269:AH269">TRANSPOSE(年次別!G327:G338)</f>
        <v>0.75</v>
      </c>
      <c r="X269" s="139">
        <v>0.33</v>
      </c>
      <c r="Y269" s="139">
        <v>0.17</v>
      </c>
      <c r="Z269" s="139">
        <v>0.33</v>
      </c>
      <c r="AA269" s="139">
        <v>0.25</v>
      </c>
      <c r="AB269" s="139" t="e">
        <v>#N/A</v>
      </c>
      <c r="AC269" s="139" t="e">
        <v>#N/A</v>
      </c>
      <c r="AD269" s="139" t="e">
        <v>#N/A</v>
      </c>
      <c r="AE269" s="139" t="e">
        <v>#N/A</v>
      </c>
      <c r="AF269" s="139" t="e">
        <v>#N/A</v>
      </c>
      <c r="AG269" s="139" t="e">
        <v>#N/A</v>
      </c>
      <c r="AH269" s="139" t="e">
        <v>#N/A</v>
      </c>
    </row>
    <row r="283" spans="2:34" s="913" customFormat="1" ht="18.75" customHeight="1" x14ac:dyDescent="0.2">
      <c r="B283" s="913" t="str">
        <f>B213</f>
        <v>令和8年5月</v>
      </c>
      <c r="E283" s="913" t="s">
        <v>305</v>
      </c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2:34" ht="17.25" x14ac:dyDescent="0.2">
      <c r="U284" s="913"/>
      <c r="V284" s="913"/>
      <c r="W284" s="913"/>
      <c r="X284" s="913"/>
      <c r="Y284" s="913"/>
      <c r="Z284" s="913"/>
      <c r="AA284" s="913"/>
      <c r="AB284" s="913"/>
      <c r="AC284" s="913"/>
      <c r="AD284" s="913"/>
      <c r="AE284" s="913"/>
      <c r="AF284" s="913"/>
      <c r="AG284" s="913"/>
      <c r="AH284" s="913"/>
    </row>
    <row r="353" spans="2:34" s="913" customFormat="1" ht="18.75" customHeight="1" x14ac:dyDescent="0.2">
      <c r="B353" s="913" t="str">
        <f>B283</f>
        <v>令和8年5月</v>
      </c>
      <c r="E353" s="913" t="str">
        <f>E283</f>
        <v>尖圭コンジローマ</v>
      </c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</row>
    <row r="354" spans="2:34" ht="17.25" x14ac:dyDescent="0.2">
      <c r="U354" s="913"/>
      <c r="V354" s="913"/>
      <c r="W354" s="913"/>
      <c r="X354" s="913"/>
      <c r="Y354" s="913"/>
      <c r="Z354" s="913"/>
      <c r="AA354" s="913"/>
      <c r="AB354" s="913"/>
      <c r="AC354" s="913"/>
      <c r="AD354" s="913"/>
      <c r="AE354" s="913"/>
      <c r="AF354" s="913"/>
      <c r="AG354" s="913"/>
      <c r="AH354" s="913"/>
    </row>
    <row r="393" spans="21:34" x14ac:dyDescent="0.15">
      <c r="U393" s="917"/>
      <c r="V393" s="958"/>
      <c r="W393" s="651" t="s">
        <v>82</v>
      </c>
      <c r="X393" s="651" t="s">
        <v>83</v>
      </c>
      <c r="Y393" s="651" t="s">
        <v>84</v>
      </c>
      <c r="Z393" s="651" t="s">
        <v>85</v>
      </c>
      <c r="AA393" s="651" t="s">
        <v>86</v>
      </c>
      <c r="AB393" s="651" t="s">
        <v>87</v>
      </c>
      <c r="AC393" s="651" t="s">
        <v>88</v>
      </c>
      <c r="AD393" s="651" t="s">
        <v>89</v>
      </c>
      <c r="AE393" s="651" t="s">
        <v>90</v>
      </c>
      <c r="AF393" s="651" t="s">
        <v>91</v>
      </c>
      <c r="AG393" s="651" t="s">
        <v>92</v>
      </c>
      <c r="AH393" s="651" t="s">
        <v>93</v>
      </c>
    </row>
    <row r="394" spans="21:34" x14ac:dyDescent="0.15">
      <c r="U394" s="763" t="s">
        <v>297</v>
      </c>
      <c r="V394" s="911" t="s">
        <v>337</v>
      </c>
      <c r="W394" s="139">
        <v>0.25</v>
      </c>
      <c r="X394" s="139">
        <v>0.16666666666666666</v>
      </c>
      <c r="Y394" s="139">
        <v>0.16666666666666666</v>
      </c>
      <c r="Z394" s="139">
        <v>0.41666666666666669</v>
      </c>
      <c r="AA394" s="139">
        <v>0.41666666666666669</v>
      </c>
      <c r="AB394" s="139">
        <v>0.41666666666666669</v>
      </c>
      <c r="AC394" s="139">
        <v>0.25</v>
      </c>
      <c r="AD394" s="139">
        <v>0.33333333333333331</v>
      </c>
      <c r="AE394" s="139">
        <v>0.33333333333333331</v>
      </c>
      <c r="AF394" s="139">
        <v>0.25</v>
      </c>
      <c r="AG394" s="139">
        <v>0.25</v>
      </c>
      <c r="AH394" s="139">
        <v>8.3333333333333329E-2</v>
      </c>
    </row>
    <row r="395" spans="21:34" x14ac:dyDescent="0.15">
      <c r="U395" s="763" t="s">
        <v>298</v>
      </c>
      <c r="V395" s="911" t="s">
        <v>338</v>
      </c>
      <c r="W395" s="139">
        <v>0</v>
      </c>
      <c r="X395" s="139">
        <v>0.33333333333333331</v>
      </c>
      <c r="Y395" s="139">
        <v>0.41666666666666669</v>
      </c>
      <c r="Z395" s="139">
        <v>8.3333333333333329E-2</v>
      </c>
      <c r="AA395" s="139">
        <v>0.16666666666666666</v>
      </c>
      <c r="AB395" s="139">
        <v>0.25</v>
      </c>
      <c r="AC395" s="139">
        <v>0.16666666666666666</v>
      </c>
      <c r="AD395" s="139">
        <v>0.33333333333333331</v>
      </c>
      <c r="AE395" s="139">
        <v>0.16666666666666666</v>
      </c>
      <c r="AF395" s="139">
        <v>0.16666666666666666</v>
      </c>
      <c r="AG395" s="139">
        <v>0</v>
      </c>
      <c r="AH395" s="139">
        <v>0.5</v>
      </c>
    </row>
    <row r="396" spans="21:34" x14ac:dyDescent="0.15">
      <c r="U396" s="763" t="s">
        <v>299</v>
      </c>
      <c r="V396" s="911" t="s">
        <v>339</v>
      </c>
      <c r="W396" s="139">
        <v>0.33333333333333331</v>
      </c>
      <c r="X396" s="139">
        <v>0.25</v>
      </c>
      <c r="Y396" s="139">
        <v>0.58333333333333337</v>
      </c>
      <c r="Z396" s="139">
        <v>0.33333333333333331</v>
      </c>
      <c r="AA396" s="139">
        <v>0.16666666666666666</v>
      </c>
      <c r="AB396" s="139">
        <v>0</v>
      </c>
      <c r="AC396" s="139">
        <v>0.33333333333333331</v>
      </c>
      <c r="AD396" s="139">
        <v>0.25</v>
      </c>
      <c r="AE396" s="139">
        <v>0.16666666666666666</v>
      </c>
      <c r="AF396" s="139">
        <v>0.33333333333333331</v>
      </c>
      <c r="AG396" s="139">
        <v>8.3333333333333329E-2</v>
      </c>
      <c r="AH396" s="139">
        <v>0.33333333333333331</v>
      </c>
    </row>
    <row r="397" spans="21:34" x14ac:dyDescent="0.15">
      <c r="U397" s="763" t="s">
        <v>289</v>
      </c>
      <c r="V397" s="911" t="s">
        <v>340</v>
      </c>
      <c r="W397" s="139">
        <v>0</v>
      </c>
      <c r="X397" s="139">
        <v>8.3333333333333329E-2</v>
      </c>
      <c r="Y397" s="139">
        <v>0.16666666666666666</v>
      </c>
      <c r="Z397" s="139">
        <v>0.58333333333333337</v>
      </c>
      <c r="AA397" s="139">
        <v>0.41666666666666669</v>
      </c>
      <c r="AB397" s="139">
        <v>0.5</v>
      </c>
      <c r="AC397" s="139">
        <v>0.16666666666666666</v>
      </c>
      <c r="AD397" s="139">
        <v>0.5</v>
      </c>
      <c r="AE397" s="139">
        <v>0.33333333333333331</v>
      </c>
      <c r="AF397" s="139">
        <v>0.25</v>
      </c>
      <c r="AG397" s="139">
        <v>8.3333333333333329E-2</v>
      </c>
      <c r="AH397" s="139">
        <v>0.41666666666666669</v>
      </c>
    </row>
    <row r="398" spans="21:34" x14ac:dyDescent="0.15">
      <c r="U398" s="763" t="s">
        <v>291</v>
      </c>
      <c r="V398" s="911" t="s">
        <v>341</v>
      </c>
      <c r="W398" s="139">
        <v>0.16666666666666666</v>
      </c>
      <c r="X398" s="139">
        <v>0.16666666666666666</v>
      </c>
      <c r="Y398" s="139">
        <v>0</v>
      </c>
      <c r="Z398" s="139">
        <v>0.5</v>
      </c>
      <c r="AA398" s="139">
        <v>0.25</v>
      </c>
      <c r="AB398" s="139">
        <v>0.16666666666666666</v>
      </c>
      <c r="AC398" s="139">
        <v>0.25</v>
      </c>
      <c r="AD398" s="139">
        <v>0.25</v>
      </c>
      <c r="AE398" s="139">
        <v>0.25</v>
      </c>
      <c r="AF398" s="139">
        <v>0.16666666666666666</v>
      </c>
      <c r="AG398" s="139">
        <v>0.25</v>
      </c>
      <c r="AH398" s="139">
        <v>0.33333333333333331</v>
      </c>
    </row>
    <row r="399" spans="21:34" x14ac:dyDescent="0.15">
      <c r="U399" s="763" t="s">
        <v>304</v>
      </c>
      <c r="V399" s="911" t="s">
        <v>342</v>
      </c>
      <c r="W399" s="139">
        <v>0.33333333333333331</v>
      </c>
      <c r="X399" s="139">
        <v>0</v>
      </c>
      <c r="Y399" s="139">
        <v>8.3333333333333329E-2</v>
      </c>
      <c r="Z399" s="139">
        <v>0.25</v>
      </c>
      <c r="AA399" s="139">
        <v>0</v>
      </c>
      <c r="AB399" s="139">
        <v>0.16666666666666666</v>
      </c>
      <c r="AC399" s="139">
        <v>8.3333333333333329E-2</v>
      </c>
      <c r="AD399" s="139">
        <v>0.18</v>
      </c>
      <c r="AE399" s="139">
        <v>0</v>
      </c>
      <c r="AF399" s="139">
        <v>0.36</v>
      </c>
      <c r="AG399" s="139">
        <v>0.45</v>
      </c>
      <c r="AH399" s="139">
        <v>0.27</v>
      </c>
    </row>
    <row r="400" spans="21:34" x14ac:dyDescent="0.15">
      <c r="U400" s="763" t="s">
        <v>301</v>
      </c>
      <c r="V400" s="911" t="s">
        <v>343</v>
      </c>
      <c r="W400" s="139">
        <v>0.09</v>
      </c>
      <c r="X400" s="139">
        <v>0.18</v>
      </c>
      <c r="Y400" s="139">
        <v>0.27</v>
      </c>
      <c r="Z400" s="139">
        <v>0.25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0.08</v>
      </c>
      <c r="AF400" s="139">
        <v>0</v>
      </c>
      <c r="AG400" s="139">
        <v>0.42</v>
      </c>
      <c r="AH400" s="139">
        <v>0.33</v>
      </c>
    </row>
    <row r="401" spans="21:34" x14ac:dyDescent="0.15">
      <c r="U401" s="763" t="s">
        <v>307</v>
      </c>
      <c r="V401" s="911" t="s">
        <v>344</v>
      </c>
      <c r="W401" s="139">
        <v>0</v>
      </c>
      <c r="X401" s="139">
        <v>0.17</v>
      </c>
      <c r="Y401" s="139">
        <v>0.08</v>
      </c>
      <c r="Z401" s="139">
        <v>0.08</v>
      </c>
      <c r="AA401" s="139">
        <v>0.17</v>
      </c>
      <c r="AB401" s="139">
        <v>0.17</v>
      </c>
      <c r="AC401" s="139">
        <v>0.17</v>
      </c>
      <c r="AD401" s="139">
        <v>0.25</v>
      </c>
      <c r="AE401" s="139">
        <v>0.17</v>
      </c>
      <c r="AF401" s="139">
        <v>0.27</v>
      </c>
      <c r="AG401" s="139">
        <v>0</v>
      </c>
      <c r="AH401" s="139">
        <v>0</v>
      </c>
    </row>
    <row r="402" spans="21:34" x14ac:dyDescent="0.15">
      <c r="U402" s="763" t="s">
        <v>316</v>
      </c>
      <c r="V402" s="911" t="s">
        <v>345</v>
      </c>
      <c r="W402" s="139">
        <v>0.18</v>
      </c>
      <c r="X402" s="139">
        <v>0.08</v>
      </c>
      <c r="Y402" s="139">
        <v>0.17</v>
      </c>
      <c r="Z402" s="139">
        <v>0.2</v>
      </c>
      <c r="AA402" s="139">
        <v>0.1</v>
      </c>
      <c r="AB402" s="139">
        <v>0.33</v>
      </c>
      <c r="AC402" s="139">
        <v>0.08</v>
      </c>
      <c r="AD402" s="139">
        <v>0.17</v>
      </c>
      <c r="AE402" s="139">
        <v>0.17</v>
      </c>
      <c r="AF402" s="139">
        <v>0.33</v>
      </c>
      <c r="AG402" s="139">
        <v>0.25</v>
      </c>
      <c r="AH402" s="139">
        <v>0.08</v>
      </c>
    </row>
    <row r="403" spans="21:34" x14ac:dyDescent="0.15">
      <c r="U403" s="909" t="s">
        <v>317</v>
      </c>
      <c r="V403" s="911" t="s">
        <v>346</v>
      </c>
      <c r="W403" s="139">
        <v>0.33</v>
      </c>
      <c r="X403" s="139">
        <v>0.42</v>
      </c>
      <c r="Y403" s="139">
        <v>0.25</v>
      </c>
      <c r="Z403" s="139">
        <v>0.33</v>
      </c>
      <c r="AA403" s="139">
        <v>0.25</v>
      </c>
      <c r="AB403" s="139">
        <v>0.25</v>
      </c>
      <c r="AC403" s="139">
        <v>0.17</v>
      </c>
      <c r="AD403" s="139">
        <v>0.33</v>
      </c>
      <c r="AE403" s="139">
        <v>0.33</v>
      </c>
      <c r="AF403" s="139">
        <v>0.67</v>
      </c>
      <c r="AG403" s="139">
        <v>0.5</v>
      </c>
      <c r="AH403" s="139">
        <v>0.17</v>
      </c>
    </row>
    <row r="404" spans="21:34" x14ac:dyDescent="0.15">
      <c r="U404" s="138" t="s">
        <v>325</v>
      </c>
      <c r="V404" s="911" t="s">
        <v>347</v>
      </c>
      <c r="W404" s="139">
        <v>0.42</v>
      </c>
      <c r="X404" s="139">
        <v>0.33</v>
      </c>
      <c r="Y404" s="139">
        <v>0.17</v>
      </c>
      <c r="Z404" s="139">
        <v>0.33</v>
      </c>
      <c r="AA404" s="139">
        <v>0.57999999999999996</v>
      </c>
      <c r="AB404" s="139">
        <v>0.25</v>
      </c>
      <c r="AC404" s="139">
        <v>0.08</v>
      </c>
      <c r="AD404" s="139">
        <v>0.17</v>
      </c>
      <c r="AE404" s="139">
        <v>0</v>
      </c>
      <c r="AF404" s="139">
        <v>0.17</v>
      </c>
      <c r="AG404" s="139">
        <v>0.25</v>
      </c>
      <c r="AH404" s="139">
        <v>0.57999999999999996</v>
      </c>
    </row>
    <row r="405" spans="21:34" x14ac:dyDescent="0.15">
      <c r="U405" s="138" t="s">
        <v>326</v>
      </c>
      <c r="V405" s="138" t="s">
        <v>348</v>
      </c>
      <c r="W405" s="139">
        <v>0.57999999999999996</v>
      </c>
      <c r="X405" s="139">
        <v>0.17</v>
      </c>
      <c r="Y405" s="139">
        <v>0.17</v>
      </c>
      <c r="Z405" s="139">
        <v>0.18</v>
      </c>
      <c r="AA405" s="139">
        <v>0.36</v>
      </c>
      <c r="AB405" s="139">
        <v>0.36</v>
      </c>
      <c r="AC405" s="139">
        <v>0.17</v>
      </c>
      <c r="AD405" s="139">
        <v>0.5</v>
      </c>
      <c r="AE405" s="139">
        <v>0.67</v>
      </c>
      <c r="AF405" s="139">
        <v>0.67</v>
      </c>
      <c r="AG405" s="139">
        <v>0.25</v>
      </c>
      <c r="AH405" s="139">
        <v>0.42</v>
      </c>
    </row>
    <row r="406" spans="21:34" x14ac:dyDescent="0.15">
      <c r="U406" s="138" t="s">
        <v>333</v>
      </c>
      <c r="V406" s="138" t="s">
        <v>335</v>
      </c>
      <c r="W406" s="139">
        <v>0.67</v>
      </c>
      <c r="X406" s="139">
        <v>0.33</v>
      </c>
      <c r="Y406" s="139">
        <v>0.25</v>
      </c>
      <c r="Z406" s="139">
        <v>0.08</v>
      </c>
      <c r="AA406" s="139">
        <v>0.33</v>
      </c>
      <c r="AB406" s="139">
        <v>0.33</v>
      </c>
      <c r="AC406" s="139">
        <v>0.5</v>
      </c>
      <c r="AD406" s="139">
        <v>0.25</v>
      </c>
      <c r="AE406" s="139">
        <v>0.17</v>
      </c>
      <c r="AF406" s="139">
        <v>0.33</v>
      </c>
      <c r="AG406" s="139">
        <v>0.08</v>
      </c>
      <c r="AH406" s="139">
        <v>0.17</v>
      </c>
    </row>
    <row r="407" spans="21:34" x14ac:dyDescent="0.15">
      <c r="U407" s="138" t="s">
        <v>351</v>
      </c>
      <c r="V407" s="138" t="s">
        <v>352</v>
      </c>
      <c r="W407" s="139">
        <v>0.25</v>
      </c>
      <c r="X407" s="139">
        <v>0.08</v>
      </c>
      <c r="Y407" s="139">
        <v>0.17</v>
      </c>
      <c r="Z407" s="139">
        <v>0.17</v>
      </c>
      <c r="AA407" s="139">
        <v>0.25</v>
      </c>
      <c r="AB407" s="139">
        <v>0.17</v>
      </c>
      <c r="AC407" s="139">
        <v>0.5</v>
      </c>
      <c r="AD407" s="139">
        <v>0.25</v>
      </c>
      <c r="AE407" s="139">
        <v>0.67</v>
      </c>
      <c r="AF407" s="139">
        <v>0.42</v>
      </c>
      <c r="AG407" s="139">
        <v>0.17</v>
      </c>
      <c r="AH407" s="139">
        <v>0.33</v>
      </c>
    </row>
    <row r="408" spans="21:34" x14ac:dyDescent="0.15">
      <c r="U408" s="138" t="s">
        <v>353</v>
      </c>
      <c r="V408" s="138" t="s">
        <v>354</v>
      </c>
      <c r="W408" s="139">
        <v>0.25</v>
      </c>
      <c r="X408" s="139">
        <v>0.42</v>
      </c>
      <c r="Y408" s="139">
        <v>0</v>
      </c>
      <c r="Z408" s="139">
        <v>0.33</v>
      </c>
      <c r="AA408" s="139">
        <v>0.67</v>
      </c>
      <c r="AB408" s="139">
        <v>0.08</v>
      </c>
      <c r="AC408" s="139">
        <v>0.5</v>
      </c>
      <c r="AD408" s="139">
        <v>0.17</v>
      </c>
      <c r="AE408" s="139">
        <v>0.33</v>
      </c>
      <c r="AF408" s="139">
        <v>0.33</v>
      </c>
      <c r="AG408" s="139">
        <v>0.33</v>
      </c>
      <c r="AH408" s="139">
        <v>0.25</v>
      </c>
    </row>
    <row r="409" spans="21:34" x14ac:dyDescent="0.15">
      <c r="U409" s="138" t="s">
        <v>355</v>
      </c>
      <c r="V409" s="138" t="s">
        <v>356</v>
      </c>
      <c r="W409" s="139">
        <v>0.25</v>
      </c>
      <c r="X409" s="139">
        <v>0.25</v>
      </c>
      <c r="Y409" s="139">
        <v>0.42</v>
      </c>
      <c r="Z409" s="139">
        <v>0.57999999999999996</v>
      </c>
      <c r="AA409" s="139">
        <v>0.33</v>
      </c>
      <c r="AB409" s="139">
        <v>0.5</v>
      </c>
      <c r="AC409" s="139">
        <v>0.42</v>
      </c>
      <c r="AD409" s="139">
        <v>0.42</v>
      </c>
      <c r="AE409" s="139">
        <v>0.33</v>
      </c>
      <c r="AF409" s="139">
        <v>0.42</v>
      </c>
      <c r="AG409" s="139">
        <v>0.17</v>
      </c>
      <c r="AH409" s="139">
        <v>0.42</v>
      </c>
    </row>
    <row r="410" spans="21:34" x14ac:dyDescent="0.15">
      <c r="U410" s="138" t="s">
        <v>357</v>
      </c>
      <c r="V410" s="138" t="s">
        <v>358</v>
      </c>
      <c r="W410" s="139">
        <v>0.42</v>
      </c>
      <c r="X410" s="139">
        <v>0.33</v>
      </c>
      <c r="Y410" s="139">
        <v>0.33</v>
      </c>
      <c r="Z410" s="139">
        <v>0.5</v>
      </c>
      <c r="AA410" s="139">
        <v>0.25</v>
      </c>
      <c r="AB410" s="139">
        <v>0.25</v>
      </c>
      <c r="AC410" s="139">
        <v>0.42</v>
      </c>
      <c r="AD410" s="139">
        <v>0.42</v>
      </c>
      <c r="AE410" s="139">
        <v>0.08</v>
      </c>
      <c r="AF410" s="139">
        <v>0.33</v>
      </c>
      <c r="AG410" s="139">
        <v>0.57999999999999996</v>
      </c>
      <c r="AH410" s="139">
        <v>0.57999999999999996</v>
      </c>
    </row>
    <row r="411" spans="21:34" x14ac:dyDescent="0.15">
      <c r="U411" s="138" t="s">
        <v>360</v>
      </c>
      <c r="V411" s="138" t="s">
        <v>361</v>
      </c>
      <c r="W411" s="139">
        <f t="array" ref="W411:AH411">TRANSPOSE(年次別!I327:I338)</f>
        <v>0.17</v>
      </c>
      <c r="X411" s="139">
        <v>0.08</v>
      </c>
      <c r="Y411" s="139">
        <v>0.25</v>
      </c>
      <c r="Z411" s="139">
        <v>0.08</v>
      </c>
      <c r="AA411" s="139">
        <v>0.25</v>
      </c>
      <c r="AB411" s="139" t="e">
        <v>#N/A</v>
      </c>
      <c r="AC411" s="139" t="e">
        <v>#N/A</v>
      </c>
      <c r="AD411" s="139" t="e">
        <v>#N/A</v>
      </c>
      <c r="AE411" s="139" t="e">
        <v>#N/A</v>
      </c>
      <c r="AF411" s="139" t="e">
        <v>#N/A</v>
      </c>
      <c r="AG411" s="139" t="e">
        <v>#N/A</v>
      </c>
      <c r="AH411" s="139" t="e">
        <v>#N/A</v>
      </c>
    </row>
    <row r="423" spans="2:34" s="913" customFormat="1" ht="18.75" customHeight="1" x14ac:dyDescent="0.2">
      <c r="B423" s="913" t="str">
        <f>B353</f>
        <v>令和8年5月</v>
      </c>
      <c r="E423" s="913" t="s">
        <v>3</v>
      </c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</row>
    <row r="425" spans="2:34" ht="17.25" x14ac:dyDescent="0.2">
      <c r="U425" s="913"/>
      <c r="V425" s="913"/>
      <c r="W425" s="913"/>
      <c r="X425" s="913"/>
      <c r="Y425" s="913"/>
      <c r="Z425" s="913"/>
      <c r="AA425" s="913"/>
      <c r="AB425" s="913"/>
      <c r="AC425" s="913"/>
      <c r="AD425" s="913"/>
      <c r="AE425" s="913"/>
      <c r="AF425" s="913"/>
      <c r="AG425" s="913"/>
      <c r="AH425" s="913"/>
    </row>
    <row r="493" spans="2:34" s="913" customFormat="1" ht="18.75" customHeight="1" x14ac:dyDescent="0.2">
      <c r="B493" s="913" t="str">
        <f>B423</f>
        <v>令和8年5月</v>
      </c>
      <c r="E493" s="913" t="str">
        <f>E423</f>
        <v>淋菌感染症</v>
      </c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</row>
    <row r="495" spans="2:34" ht="17.25" x14ac:dyDescent="0.2">
      <c r="U495" s="913"/>
      <c r="V495" s="913"/>
      <c r="W495" s="913"/>
      <c r="X495" s="913"/>
      <c r="Y495" s="913"/>
      <c r="Z495" s="913"/>
      <c r="AA495" s="913"/>
      <c r="AB495" s="913"/>
      <c r="AC495" s="913"/>
      <c r="AD495" s="913"/>
      <c r="AE495" s="913"/>
      <c r="AF495" s="913"/>
      <c r="AG495" s="913"/>
      <c r="AH495" s="913"/>
    </row>
    <row r="533" spans="21:34" x14ac:dyDescent="0.15">
      <c r="U533" s="917"/>
      <c r="V533" s="958"/>
      <c r="W533" s="651" t="s">
        <v>82</v>
      </c>
      <c r="X533" s="651" t="s">
        <v>83</v>
      </c>
      <c r="Y533" s="651" t="s">
        <v>84</v>
      </c>
      <c r="Z533" s="651" t="s">
        <v>85</v>
      </c>
      <c r="AA533" s="651" t="s">
        <v>86</v>
      </c>
      <c r="AB533" s="651" t="s">
        <v>87</v>
      </c>
      <c r="AC533" s="651" t="s">
        <v>88</v>
      </c>
      <c r="AD533" s="651" t="s">
        <v>89</v>
      </c>
      <c r="AE533" s="651" t="s">
        <v>90</v>
      </c>
      <c r="AF533" s="651" t="s">
        <v>91</v>
      </c>
      <c r="AG533" s="651" t="s">
        <v>92</v>
      </c>
      <c r="AH533" s="651" t="s">
        <v>93</v>
      </c>
    </row>
    <row r="534" spans="21:34" x14ac:dyDescent="0.15">
      <c r="U534" s="763" t="s">
        <v>297</v>
      </c>
      <c r="V534" s="911" t="s">
        <v>337</v>
      </c>
      <c r="W534" s="139">
        <v>0.58333333333333337</v>
      </c>
      <c r="X534" s="139">
        <v>0.16666666666666666</v>
      </c>
      <c r="Y534" s="139">
        <v>0.41666666666666669</v>
      </c>
      <c r="Z534" s="139">
        <v>0.25</v>
      </c>
      <c r="AA534" s="139">
        <v>0.41666666666666669</v>
      </c>
      <c r="AB534" s="139">
        <v>0.75</v>
      </c>
      <c r="AC534" s="139">
        <v>0.5</v>
      </c>
      <c r="AD534" s="139">
        <v>0.41666666666666669</v>
      </c>
      <c r="AE534" s="139">
        <v>0.41666666666666669</v>
      </c>
      <c r="AF534" s="139">
        <v>1</v>
      </c>
      <c r="AG534" s="139">
        <v>0.41666666666666669</v>
      </c>
      <c r="AH534" s="139">
        <v>0.33333333333333331</v>
      </c>
    </row>
    <row r="535" spans="21:34" x14ac:dyDescent="0.15">
      <c r="U535" s="763" t="s">
        <v>298</v>
      </c>
      <c r="V535" s="911" t="s">
        <v>338</v>
      </c>
      <c r="W535" s="139">
        <v>0.41666666666666669</v>
      </c>
      <c r="X535" s="139">
        <v>0.66666666666666663</v>
      </c>
      <c r="Y535" s="139">
        <v>0.25</v>
      </c>
      <c r="Z535" s="139">
        <v>0</v>
      </c>
      <c r="AA535" s="139">
        <v>0.58333333333333337</v>
      </c>
      <c r="AB535" s="139">
        <v>0.33333333333333331</v>
      </c>
      <c r="AC535" s="139">
        <v>0.25</v>
      </c>
      <c r="AD535" s="139">
        <v>0.41666666666666669</v>
      </c>
      <c r="AE535" s="139">
        <v>0.25</v>
      </c>
      <c r="AF535" s="139">
        <v>8.3333333333333329E-2</v>
      </c>
      <c r="AG535" s="139">
        <v>0.25</v>
      </c>
      <c r="AH535" s="139">
        <v>0.16666666666666666</v>
      </c>
    </row>
    <row r="536" spans="21:34" x14ac:dyDescent="0.15">
      <c r="U536" s="763" t="s">
        <v>299</v>
      </c>
      <c r="V536" s="911" t="s">
        <v>339</v>
      </c>
      <c r="W536" s="139">
        <v>0.25</v>
      </c>
      <c r="X536" s="139">
        <v>0.41666666666666669</v>
      </c>
      <c r="Y536" s="139">
        <v>0.33333333333333331</v>
      </c>
      <c r="Z536" s="139">
        <v>0.41666666666666669</v>
      </c>
      <c r="AA536" s="139">
        <v>0.16666666666666666</v>
      </c>
      <c r="AB536" s="139">
        <v>0.33333333333333331</v>
      </c>
      <c r="AC536" s="139">
        <v>0.25</v>
      </c>
      <c r="AD536" s="139">
        <v>0.33333333333333331</v>
      </c>
      <c r="AE536" s="139">
        <v>0.41666666666666669</v>
      </c>
      <c r="AF536" s="139">
        <v>0.16666666666666666</v>
      </c>
      <c r="AG536" s="139">
        <v>8.3333333333333329E-2</v>
      </c>
      <c r="AH536" s="139">
        <v>0.16666666666666666</v>
      </c>
    </row>
    <row r="537" spans="21:34" x14ac:dyDescent="0.15">
      <c r="U537" s="763" t="s">
        <v>289</v>
      </c>
      <c r="V537" s="911" t="s">
        <v>340</v>
      </c>
      <c r="W537" s="139">
        <v>0.5</v>
      </c>
      <c r="X537" s="139">
        <v>0.5</v>
      </c>
      <c r="Y537" s="139">
        <v>0.16666666666666666</v>
      </c>
      <c r="Z537" s="139">
        <v>0.16666666666666666</v>
      </c>
      <c r="AA537" s="139">
        <v>0.16666666666666666</v>
      </c>
      <c r="AB537" s="139">
        <v>0.41666666666666669</v>
      </c>
      <c r="AC537" s="139">
        <v>0.16666666666666666</v>
      </c>
      <c r="AD537" s="139">
        <v>0.33333333333333331</v>
      </c>
      <c r="AE537" s="139">
        <v>0.16666666666666666</v>
      </c>
      <c r="AF537" s="139">
        <v>0.16666666666666666</v>
      </c>
      <c r="AG537" s="139">
        <v>8.3333333333333329E-2</v>
      </c>
      <c r="AH537" s="139">
        <v>8.3333333333333329E-2</v>
      </c>
    </row>
    <row r="538" spans="21:34" x14ac:dyDescent="0.15">
      <c r="U538" s="763" t="s">
        <v>291</v>
      </c>
      <c r="V538" s="911" t="s">
        <v>341</v>
      </c>
      <c r="W538" s="659">
        <v>0.33333333333333331</v>
      </c>
      <c r="X538" s="659">
        <v>0.25</v>
      </c>
      <c r="Y538" s="659">
        <v>0.5</v>
      </c>
      <c r="Z538" s="659">
        <v>8.3333333333333329E-2</v>
      </c>
      <c r="AA538" s="659">
        <v>0.33333333333333331</v>
      </c>
      <c r="AB538" s="659">
        <v>8.3333333333333329E-2</v>
      </c>
      <c r="AC538" s="659">
        <v>8.3333333333333329E-2</v>
      </c>
      <c r="AD538" s="659">
        <v>0.5</v>
      </c>
      <c r="AE538" s="659">
        <v>0</v>
      </c>
      <c r="AF538" s="659">
        <v>0.25</v>
      </c>
      <c r="AG538" s="659">
        <v>0.16666666666666666</v>
      </c>
      <c r="AH538" s="659">
        <v>0.16666666666666666</v>
      </c>
    </row>
    <row r="539" spans="21:34" x14ac:dyDescent="0.15">
      <c r="U539" s="763" t="s">
        <v>304</v>
      </c>
      <c r="V539" s="911" t="s">
        <v>342</v>
      </c>
      <c r="W539" s="659">
        <v>0.16666666666666666</v>
      </c>
      <c r="X539" s="659">
        <v>0.16666666666666666</v>
      </c>
      <c r="Y539" s="659">
        <v>0.33333333333333331</v>
      </c>
      <c r="Z539" s="659">
        <v>8.3333333333333329E-2</v>
      </c>
      <c r="AA539" s="659">
        <v>0</v>
      </c>
      <c r="AB539" s="659">
        <v>0.16666666666666666</v>
      </c>
      <c r="AC539" s="659">
        <v>0.16666666666666666</v>
      </c>
      <c r="AD539" s="659">
        <v>0</v>
      </c>
      <c r="AE539" s="659">
        <v>0.36363636363636365</v>
      </c>
      <c r="AF539" s="659">
        <v>0</v>
      </c>
      <c r="AG539" s="659">
        <v>0</v>
      </c>
      <c r="AH539" s="659">
        <v>0</v>
      </c>
    </row>
    <row r="540" spans="21:34" x14ac:dyDescent="0.15">
      <c r="U540" s="763" t="s">
        <v>301</v>
      </c>
      <c r="V540" s="911" t="s">
        <v>343</v>
      </c>
      <c r="W540" s="659">
        <v>0.27</v>
      </c>
      <c r="X540" s="659">
        <v>0</v>
      </c>
      <c r="Y540" s="659">
        <v>0.27</v>
      </c>
      <c r="Z540" s="659">
        <v>0.08</v>
      </c>
      <c r="AA540" s="659">
        <v>0.25</v>
      </c>
      <c r="AB540" s="659">
        <v>0.17</v>
      </c>
      <c r="AC540" s="659">
        <v>0.08</v>
      </c>
      <c r="AD540" s="659">
        <v>0.17</v>
      </c>
      <c r="AE540" s="659">
        <v>0.17</v>
      </c>
      <c r="AF540" s="659">
        <v>0.08</v>
      </c>
      <c r="AG540" s="659">
        <v>0.08</v>
      </c>
      <c r="AH540" s="659">
        <v>0.17</v>
      </c>
    </row>
    <row r="541" spans="21:34" x14ac:dyDescent="0.15">
      <c r="U541" s="763" t="s">
        <v>307</v>
      </c>
      <c r="V541" s="911" t="s">
        <v>344</v>
      </c>
      <c r="W541" s="139">
        <v>0.17</v>
      </c>
      <c r="X541" s="139">
        <v>0</v>
      </c>
      <c r="Y541" s="139">
        <v>0.17</v>
      </c>
      <c r="Z541" s="139">
        <v>0.5</v>
      </c>
      <c r="AA541" s="139">
        <v>0.25</v>
      </c>
      <c r="AB541" s="139">
        <v>0.17</v>
      </c>
      <c r="AC541" s="139">
        <v>0.25</v>
      </c>
      <c r="AD541" s="139">
        <v>0.25</v>
      </c>
      <c r="AE541" s="139">
        <v>0.08</v>
      </c>
      <c r="AF541" s="139">
        <v>0.27</v>
      </c>
      <c r="AG541" s="139">
        <v>0.09</v>
      </c>
      <c r="AH541" s="139">
        <v>0.27</v>
      </c>
    </row>
    <row r="542" spans="21:34" x14ac:dyDescent="0.15">
      <c r="U542" s="763" t="s">
        <v>316</v>
      </c>
      <c r="V542" s="911" t="s">
        <v>345</v>
      </c>
      <c r="W542" s="138">
        <v>0.36</v>
      </c>
      <c r="X542" s="138">
        <v>0.17</v>
      </c>
      <c r="Y542" s="138">
        <v>0.25</v>
      </c>
      <c r="Z542" s="138">
        <v>0.4</v>
      </c>
      <c r="AA542" s="138">
        <v>0.1</v>
      </c>
      <c r="AB542" s="138">
        <v>0.42</v>
      </c>
      <c r="AC542" s="138">
        <v>0.5</v>
      </c>
      <c r="AD542" s="138">
        <v>0.25</v>
      </c>
      <c r="AE542" s="138">
        <v>0.17</v>
      </c>
      <c r="AF542" s="138">
        <v>0.42</v>
      </c>
      <c r="AG542" s="138">
        <v>0.17</v>
      </c>
      <c r="AH542" s="138">
        <v>0.25</v>
      </c>
    </row>
    <row r="543" spans="21:34" x14ac:dyDescent="0.15">
      <c r="U543" s="909" t="s">
        <v>317</v>
      </c>
      <c r="V543" s="138" t="s">
        <v>346</v>
      </c>
      <c r="W543" s="138">
        <v>0.25</v>
      </c>
      <c r="X543" s="138">
        <v>0.25</v>
      </c>
      <c r="Y543" s="138">
        <v>0.08</v>
      </c>
      <c r="Z543" s="138">
        <v>0.08</v>
      </c>
      <c r="AA543" s="138">
        <v>0.33</v>
      </c>
      <c r="AB543" s="138">
        <v>0.08</v>
      </c>
      <c r="AC543" s="138">
        <v>0.17</v>
      </c>
      <c r="AD543" s="138">
        <v>0</v>
      </c>
      <c r="AE543" s="138">
        <v>0</v>
      </c>
      <c r="AF543" s="138">
        <v>0.42</v>
      </c>
      <c r="AG543" s="138">
        <v>0.08</v>
      </c>
      <c r="AH543" s="138">
        <v>0.25</v>
      </c>
    </row>
    <row r="544" spans="21:34" x14ac:dyDescent="0.15">
      <c r="U544" s="138" t="s">
        <v>325</v>
      </c>
      <c r="V544" s="138" t="s">
        <v>347</v>
      </c>
      <c r="W544" s="138">
        <v>0.17</v>
      </c>
      <c r="X544" s="138">
        <v>0.25</v>
      </c>
      <c r="Y544" s="138">
        <v>0.08</v>
      </c>
      <c r="Z544" s="138">
        <v>0.25</v>
      </c>
      <c r="AA544" s="138">
        <v>0.25</v>
      </c>
      <c r="AB544" s="138">
        <v>0.33</v>
      </c>
      <c r="AC544" s="138">
        <v>0.33</v>
      </c>
      <c r="AD544" s="138">
        <v>0.17</v>
      </c>
      <c r="AE544" s="138">
        <v>0</v>
      </c>
      <c r="AF544" s="138">
        <v>0</v>
      </c>
      <c r="AG544" s="138">
        <v>0.17</v>
      </c>
      <c r="AH544" s="138">
        <v>0.42</v>
      </c>
    </row>
    <row r="545" spans="21:34" x14ac:dyDescent="0.15">
      <c r="U545" s="138" t="s">
        <v>326</v>
      </c>
      <c r="V545" s="138" t="s">
        <v>348</v>
      </c>
      <c r="W545" s="788">
        <v>0.33</v>
      </c>
      <c r="X545" s="788">
        <v>0</v>
      </c>
      <c r="Y545" s="788">
        <v>0.42</v>
      </c>
      <c r="Z545" s="788">
        <v>0</v>
      </c>
      <c r="AA545" s="788">
        <v>0.45</v>
      </c>
      <c r="AB545" s="788">
        <v>0.09</v>
      </c>
      <c r="AC545" s="788">
        <v>0.25</v>
      </c>
      <c r="AD545" s="788">
        <v>0.25</v>
      </c>
      <c r="AE545" s="788">
        <v>0.33</v>
      </c>
      <c r="AF545" s="788">
        <v>0.75</v>
      </c>
      <c r="AG545" s="788">
        <v>0.33</v>
      </c>
      <c r="AH545" s="788">
        <v>0.25</v>
      </c>
    </row>
    <row r="546" spans="21:34" x14ac:dyDescent="0.15">
      <c r="U546" s="138" t="s">
        <v>333</v>
      </c>
      <c r="V546" s="138" t="s">
        <v>335</v>
      </c>
      <c r="W546" s="788">
        <v>0.57999999999999996</v>
      </c>
      <c r="X546" s="788">
        <v>0.25</v>
      </c>
      <c r="Y546" s="788">
        <v>0.42</v>
      </c>
      <c r="Z546" s="788">
        <v>0.42</v>
      </c>
      <c r="AA546" s="788">
        <v>0.57999999999999996</v>
      </c>
      <c r="AB546" s="788">
        <v>0.33</v>
      </c>
      <c r="AC546" s="788">
        <v>0.17</v>
      </c>
      <c r="AD546" s="788">
        <v>0.67</v>
      </c>
      <c r="AE546" s="788">
        <v>0.25</v>
      </c>
      <c r="AF546" s="788">
        <v>0.5</v>
      </c>
      <c r="AG546" s="788">
        <v>1</v>
      </c>
      <c r="AH546" s="788">
        <v>0.42</v>
      </c>
    </row>
    <row r="547" spans="21:34" x14ac:dyDescent="0.15">
      <c r="U547" s="138" t="s">
        <v>351</v>
      </c>
      <c r="V547" s="138" t="s">
        <v>352</v>
      </c>
      <c r="W547" s="138">
        <v>0.33</v>
      </c>
      <c r="X547" s="138">
        <v>0.33</v>
      </c>
      <c r="Y547" s="138">
        <v>0.5</v>
      </c>
      <c r="Z547" s="138">
        <v>0.5</v>
      </c>
      <c r="AA547" s="138">
        <v>0.57999999999999996</v>
      </c>
      <c r="AB547" s="138">
        <v>0.33</v>
      </c>
      <c r="AC547" s="138">
        <v>0.5</v>
      </c>
      <c r="AD547" s="138">
        <v>0.67</v>
      </c>
      <c r="AE547" s="138">
        <v>0.5</v>
      </c>
      <c r="AF547" s="138">
        <v>0.17</v>
      </c>
      <c r="AG547" s="138">
        <v>0.42</v>
      </c>
      <c r="AH547" s="138">
        <v>0.75</v>
      </c>
    </row>
    <row r="548" spans="21:34" x14ac:dyDescent="0.15">
      <c r="U548" s="138" t="s">
        <v>353</v>
      </c>
      <c r="V548" s="138" t="s">
        <v>354</v>
      </c>
      <c r="W548" s="138">
        <v>0.75</v>
      </c>
      <c r="X548" s="138">
        <v>0.57999999999999996</v>
      </c>
      <c r="Y548" s="138">
        <v>0.67</v>
      </c>
      <c r="Z548" s="138">
        <v>0.67</v>
      </c>
      <c r="AA548" s="138">
        <v>0.25</v>
      </c>
      <c r="AB548" s="138">
        <v>0.25</v>
      </c>
      <c r="AC548" s="138">
        <v>0.57999999999999996</v>
      </c>
      <c r="AD548" s="138">
        <v>0.08</v>
      </c>
      <c r="AE548" s="138">
        <v>0.5</v>
      </c>
      <c r="AF548" s="138">
        <v>0.57999999999999996</v>
      </c>
      <c r="AG548" s="138">
        <v>0.83</v>
      </c>
      <c r="AH548" s="138">
        <v>0.5</v>
      </c>
    </row>
    <row r="549" spans="21:34" x14ac:dyDescent="0.15">
      <c r="U549" s="138" t="s">
        <v>355</v>
      </c>
      <c r="V549" s="138" t="s">
        <v>356</v>
      </c>
      <c r="W549" s="138">
        <v>0.33</v>
      </c>
      <c r="X549" s="138">
        <v>0.25</v>
      </c>
      <c r="Y549" s="138">
        <v>0.25</v>
      </c>
      <c r="Z549" s="138">
        <v>0.25</v>
      </c>
      <c r="AA549" s="138">
        <v>0.57999999999999996</v>
      </c>
      <c r="AB549" s="138">
        <v>0.5</v>
      </c>
      <c r="AC549" s="138">
        <v>0.5</v>
      </c>
      <c r="AD549" s="138">
        <v>0.42</v>
      </c>
      <c r="AE549" s="138">
        <v>0.33</v>
      </c>
      <c r="AF549" s="138">
        <v>0.33</v>
      </c>
      <c r="AG549" s="138">
        <v>0.33</v>
      </c>
      <c r="AH549" s="138">
        <v>0.67</v>
      </c>
    </row>
    <row r="550" spans="21:34" x14ac:dyDescent="0.15">
      <c r="U550" s="138" t="s">
        <v>357</v>
      </c>
      <c r="V550" s="138" t="s">
        <v>358</v>
      </c>
      <c r="W550" s="138">
        <v>0.17</v>
      </c>
      <c r="X550" s="138">
        <v>0.17</v>
      </c>
      <c r="Y550" s="138">
        <v>0.17</v>
      </c>
      <c r="Z550" s="138">
        <v>0.33</v>
      </c>
      <c r="AA550" s="138">
        <v>0.33</v>
      </c>
      <c r="AB550" s="138">
        <v>0.42</v>
      </c>
      <c r="AC550" s="138">
        <v>0.33</v>
      </c>
      <c r="AD550" s="138">
        <v>0.5</v>
      </c>
      <c r="AE550" s="138">
        <v>0.25</v>
      </c>
      <c r="AF550" s="138">
        <v>0.08</v>
      </c>
      <c r="AG550" s="138">
        <v>0.33</v>
      </c>
      <c r="AH550" s="138">
        <v>0.33</v>
      </c>
    </row>
    <row r="551" spans="21:34" x14ac:dyDescent="0.15">
      <c r="U551" s="138" t="s">
        <v>360</v>
      </c>
      <c r="V551" s="138" t="s">
        <v>361</v>
      </c>
      <c r="W551" s="138">
        <f t="array" ref="W551:AH551">TRANSPOSE(年次別!K327:K338)</f>
        <v>0.33</v>
      </c>
      <c r="X551" s="138">
        <v>0.25</v>
      </c>
      <c r="Y551" s="138">
        <v>0.25</v>
      </c>
      <c r="Z551" s="138">
        <v>0.5</v>
      </c>
      <c r="AA551" s="138">
        <v>0.33</v>
      </c>
      <c r="AB551" s="138" t="e">
        <v>#N/A</v>
      </c>
      <c r="AC551" s="138" t="e">
        <v>#N/A</v>
      </c>
      <c r="AD551" s="138" t="e">
        <v>#N/A</v>
      </c>
      <c r="AE551" s="138" t="e">
        <v>#N/A</v>
      </c>
      <c r="AF551" s="138" t="e">
        <v>#N/A</v>
      </c>
      <c r="AG551" s="138" t="e">
        <v>#N/A</v>
      </c>
      <c r="AH551" s="138" t="e">
        <v>#N/A</v>
      </c>
    </row>
    <row r="563" spans="2:34" s="913" customFormat="1" ht="18.75" customHeight="1" x14ac:dyDescent="0.2">
      <c r="B563" s="913" t="str">
        <f>B493</f>
        <v>令和8年5月</v>
      </c>
      <c r="E563" s="913" t="s">
        <v>350</v>
      </c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</row>
    <row r="565" spans="2:34" ht="17.25" x14ac:dyDescent="0.2">
      <c r="U565" s="913"/>
      <c r="V565" s="913"/>
      <c r="W565" s="913"/>
      <c r="X565" s="913"/>
      <c r="Y565" s="913"/>
      <c r="Z565" s="913"/>
      <c r="AA565" s="913"/>
      <c r="AB565" s="913"/>
      <c r="AC565" s="913"/>
      <c r="AD565" s="913"/>
      <c r="AE565" s="913"/>
      <c r="AF565" s="913"/>
      <c r="AG565" s="913"/>
      <c r="AH565" s="913"/>
    </row>
    <row r="632" spans="2:34" ht="13.5" customHeight="1" x14ac:dyDescent="0.15"/>
    <row r="633" spans="2:34" s="913" customFormat="1" ht="18.75" customHeight="1" x14ac:dyDescent="0.2">
      <c r="B633" s="913" t="str">
        <f>B563</f>
        <v>令和8年5月</v>
      </c>
      <c r="E633" s="913" t="str">
        <f>E563</f>
        <v>メチシリン耐性黄色ブドウ球菌感染症</v>
      </c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</row>
    <row r="635" spans="2:34" ht="17.25" x14ac:dyDescent="0.2">
      <c r="U635" s="913"/>
      <c r="V635" s="913"/>
      <c r="W635" s="913"/>
      <c r="X635" s="913"/>
      <c r="Y635" s="913"/>
      <c r="Z635" s="913"/>
      <c r="AA635" s="913"/>
      <c r="AB635" s="913"/>
      <c r="AC635" s="913"/>
      <c r="AD635" s="913"/>
      <c r="AE635" s="913"/>
      <c r="AF635" s="913"/>
      <c r="AG635" s="913"/>
      <c r="AH635" s="913"/>
    </row>
    <row r="639" spans="2:34" x14ac:dyDescent="0.15">
      <c r="U639" s="917"/>
      <c r="V639" s="958"/>
      <c r="W639" s="651" t="s">
        <v>82</v>
      </c>
      <c r="X639" s="651" t="s">
        <v>83</v>
      </c>
      <c r="Y639" s="651" t="s">
        <v>84</v>
      </c>
      <c r="Z639" s="651" t="s">
        <v>85</v>
      </c>
      <c r="AA639" s="651" t="s">
        <v>86</v>
      </c>
      <c r="AB639" s="651" t="s">
        <v>87</v>
      </c>
      <c r="AC639" s="651" t="s">
        <v>88</v>
      </c>
      <c r="AD639" s="651" t="s">
        <v>89</v>
      </c>
      <c r="AE639" s="651" t="s">
        <v>90</v>
      </c>
      <c r="AF639" s="651" t="s">
        <v>91</v>
      </c>
      <c r="AG639" s="651" t="s">
        <v>92</v>
      </c>
      <c r="AH639" s="651" t="s">
        <v>93</v>
      </c>
    </row>
    <row r="640" spans="2:34" x14ac:dyDescent="0.15">
      <c r="U640" s="763" t="s">
        <v>297</v>
      </c>
      <c r="V640" s="911" t="s">
        <v>337</v>
      </c>
      <c r="W640" s="139">
        <v>7.8571428571428568</v>
      </c>
      <c r="X640" s="139">
        <v>10.142857142857142</v>
      </c>
      <c r="Y640" s="139">
        <v>9.7142857142857135</v>
      </c>
      <c r="Z640" s="139">
        <v>9.4285714285714288</v>
      </c>
      <c r="AA640" s="139">
        <v>9.2857142857142865</v>
      </c>
      <c r="AB640" s="139">
        <v>11.428571428571429</v>
      </c>
      <c r="AC640" s="139">
        <v>13.428571428571429</v>
      </c>
      <c r="AD640" s="139">
        <v>10.714285714285714</v>
      </c>
      <c r="AE640" s="139">
        <v>10.857142857142858</v>
      </c>
      <c r="AF640" s="139">
        <v>9.8571428571428577</v>
      </c>
      <c r="AG640" s="139">
        <v>8.8571428571428577</v>
      </c>
      <c r="AH640" s="139">
        <v>9.5714285714285712</v>
      </c>
    </row>
    <row r="641" spans="21:34" x14ac:dyDescent="0.15">
      <c r="U641" s="763" t="s">
        <v>298</v>
      </c>
      <c r="V641" s="911" t="s">
        <v>338</v>
      </c>
      <c r="W641" s="139">
        <v>9.8571428571428577</v>
      </c>
      <c r="X641" s="139">
        <v>9.7142857142857135</v>
      </c>
      <c r="Y641" s="139">
        <v>10.142857142857142</v>
      </c>
      <c r="Z641" s="139">
        <v>8.7142857142857135</v>
      </c>
      <c r="AA641" s="139">
        <v>11.142857142857142</v>
      </c>
      <c r="AB641" s="139">
        <v>10.428571428571429</v>
      </c>
      <c r="AC641" s="139">
        <v>11.428571428571429</v>
      </c>
      <c r="AD641" s="139">
        <v>11.285714285714286</v>
      </c>
      <c r="AE641" s="139">
        <v>8.1428571428571423</v>
      </c>
      <c r="AF641" s="139">
        <v>10.142857142857142</v>
      </c>
      <c r="AG641" s="139">
        <v>6.8571428571428568</v>
      </c>
      <c r="AH641" s="139">
        <v>9.5714285714285712</v>
      </c>
    </row>
    <row r="642" spans="21:34" x14ac:dyDescent="0.15">
      <c r="U642" s="763" t="s">
        <v>299</v>
      </c>
      <c r="V642" s="911" t="s">
        <v>339</v>
      </c>
      <c r="W642" s="139">
        <v>10.571428571428571</v>
      </c>
      <c r="X642" s="139">
        <v>9.8571428571428577</v>
      </c>
      <c r="Y642" s="139">
        <v>8.5714285714285712</v>
      </c>
      <c r="Z642" s="139">
        <v>12</v>
      </c>
      <c r="AA642" s="139">
        <v>11.571428571428571</v>
      </c>
      <c r="AB642" s="139">
        <v>10</v>
      </c>
      <c r="AC642" s="139">
        <v>10.285714285714286</v>
      </c>
      <c r="AD642" s="139">
        <v>11</v>
      </c>
      <c r="AE642" s="139">
        <v>12.571428571428571</v>
      </c>
      <c r="AF642" s="139">
        <v>11.142857142857142</v>
      </c>
      <c r="AG642" s="139">
        <v>11.571428571428571</v>
      </c>
      <c r="AH642" s="139">
        <v>9</v>
      </c>
    </row>
    <row r="643" spans="21:34" x14ac:dyDescent="0.15">
      <c r="U643" s="763" t="s">
        <v>289</v>
      </c>
      <c r="V643" s="911" t="s">
        <v>340</v>
      </c>
      <c r="W643" s="139">
        <v>10.428571428571429</v>
      </c>
      <c r="X643" s="139">
        <v>9.5714285714285712</v>
      </c>
      <c r="Y643" s="139">
        <v>8.7142857142857135</v>
      </c>
      <c r="Z643" s="139">
        <v>7.4285714285714288</v>
      </c>
      <c r="AA643" s="139">
        <v>7</v>
      </c>
      <c r="AB643" s="139">
        <v>8.1428571428571423</v>
      </c>
      <c r="AC643" s="139">
        <v>9.5714285714285712</v>
      </c>
      <c r="AD643" s="139">
        <v>6.5714285714285712</v>
      </c>
      <c r="AE643" s="139">
        <v>9.5714285714285712</v>
      </c>
      <c r="AF643" s="139">
        <v>7.1428571428571432</v>
      </c>
      <c r="AG643" s="139">
        <v>8.1428571428571423</v>
      </c>
      <c r="AH643" s="139">
        <v>8.7142857142857135</v>
      </c>
    </row>
    <row r="644" spans="21:34" x14ac:dyDescent="0.15">
      <c r="U644" s="763" t="s">
        <v>291</v>
      </c>
      <c r="V644" s="911" t="s">
        <v>341</v>
      </c>
      <c r="W644" s="139">
        <v>7.8571428571428568</v>
      </c>
      <c r="X644" s="139">
        <v>9.5714285714285712</v>
      </c>
      <c r="Y644" s="139">
        <v>5.1428571428571432</v>
      </c>
      <c r="Z644" s="139">
        <v>7.7142857142857144</v>
      </c>
      <c r="AA644" s="139">
        <v>5</v>
      </c>
      <c r="AB644" s="139">
        <v>6.1428571428571432</v>
      </c>
      <c r="AC644" s="139">
        <v>6.7142857142857144</v>
      </c>
      <c r="AD644" s="139">
        <v>6.7142857142857144</v>
      </c>
      <c r="AE644" s="139">
        <v>5.2857142857142856</v>
      </c>
      <c r="AF644" s="139">
        <v>7.5714285714285712</v>
      </c>
      <c r="AG644" s="139">
        <v>6.5714285714285712</v>
      </c>
      <c r="AH644" s="139">
        <v>7</v>
      </c>
    </row>
    <row r="645" spans="21:34" x14ac:dyDescent="0.15">
      <c r="U645" s="763" t="s">
        <v>304</v>
      </c>
      <c r="V645" s="911" t="s">
        <v>342</v>
      </c>
      <c r="W645" s="139">
        <v>8.8571428571428577</v>
      </c>
      <c r="X645" s="139">
        <v>7</v>
      </c>
      <c r="Y645" s="139">
        <v>5</v>
      </c>
      <c r="Z645" s="139">
        <v>3.2857142857142856</v>
      </c>
      <c r="AA645" s="139">
        <v>3</v>
      </c>
      <c r="AB645" s="139">
        <v>2.8571428571428572</v>
      </c>
      <c r="AC645" s="139">
        <v>3.4285714285714284</v>
      </c>
      <c r="AD645" s="139">
        <v>3.2857142857142856</v>
      </c>
      <c r="AE645" s="139">
        <v>3.7142857142857144</v>
      </c>
      <c r="AF645" s="139">
        <v>3</v>
      </c>
      <c r="AG645" s="139">
        <v>3.14</v>
      </c>
      <c r="AH645" s="139">
        <v>2.71</v>
      </c>
    </row>
    <row r="646" spans="21:34" x14ac:dyDescent="0.15">
      <c r="U646" s="763" t="s">
        <v>301</v>
      </c>
      <c r="V646" s="911" t="s">
        <v>343</v>
      </c>
      <c r="W646" s="139">
        <v>3.71</v>
      </c>
      <c r="X646" s="139">
        <v>3.14</v>
      </c>
      <c r="Y646" s="139">
        <v>3.29</v>
      </c>
      <c r="Z646" s="139">
        <v>4.29</v>
      </c>
      <c r="AA646" s="139">
        <v>5.14</v>
      </c>
      <c r="AB646" s="139">
        <v>5.57</v>
      </c>
      <c r="AC646" s="139">
        <v>4.1399999999999997</v>
      </c>
      <c r="AD646" s="139">
        <v>4.29</v>
      </c>
      <c r="AE646" s="139">
        <v>5.14</v>
      </c>
      <c r="AF646" s="139">
        <v>2.29</v>
      </c>
      <c r="AG646" s="139">
        <v>3.86</v>
      </c>
      <c r="AH646" s="139">
        <v>4.29</v>
      </c>
    </row>
    <row r="647" spans="21:34" x14ac:dyDescent="0.15">
      <c r="U647" s="763" t="s">
        <v>307</v>
      </c>
      <c r="V647" s="911" t="s">
        <v>344</v>
      </c>
      <c r="W647" s="139">
        <v>5</v>
      </c>
      <c r="X647" s="139">
        <v>5.14</v>
      </c>
      <c r="Y647" s="139">
        <v>3</v>
      </c>
      <c r="Z647" s="139">
        <v>3.57</v>
      </c>
      <c r="AA647" s="139">
        <v>5.14</v>
      </c>
      <c r="AB647" s="139">
        <v>6.29</v>
      </c>
      <c r="AC647" s="139">
        <v>5.29</v>
      </c>
      <c r="AD647" s="139">
        <v>4.1399999999999997</v>
      </c>
      <c r="AE647" s="139">
        <v>6.71</v>
      </c>
      <c r="AF647" s="139">
        <v>6.43</v>
      </c>
      <c r="AG647" s="139">
        <v>6.43</v>
      </c>
      <c r="AH647" s="139">
        <v>5.29</v>
      </c>
    </row>
    <row r="648" spans="21:34" x14ac:dyDescent="0.15">
      <c r="U648" s="763" t="s">
        <v>316</v>
      </c>
      <c r="V648" s="911" t="s">
        <v>345</v>
      </c>
      <c r="W648" s="139">
        <v>5</v>
      </c>
      <c r="X648" s="139">
        <v>4.29</v>
      </c>
      <c r="Y648" s="139">
        <v>3.71</v>
      </c>
      <c r="Z648" s="139">
        <v>4.43</v>
      </c>
      <c r="AA648" s="139">
        <v>4.43</v>
      </c>
      <c r="AB648" s="139">
        <v>5.86</v>
      </c>
      <c r="AC648" s="139">
        <v>4.8600000000000003</v>
      </c>
      <c r="AD648" s="139">
        <v>6.71</v>
      </c>
      <c r="AE648" s="139">
        <v>6.29</v>
      </c>
      <c r="AF648" s="139">
        <v>6.71</v>
      </c>
      <c r="AG648" s="139">
        <v>6.29</v>
      </c>
      <c r="AH648" s="139">
        <v>4.43</v>
      </c>
    </row>
    <row r="649" spans="21:34" x14ac:dyDescent="0.15">
      <c r="U649" s="909" t="s">
        <v>317</v>
      </c>
      <c r="V649" s="911" t="s">
        <v>346</v>
      </c>
      <c r="W649" s="139">
        <v>6.29</v>
      </c>
      <c r="X649" s="139">
        <v>8.86</v>
      </c>
      <c r="Y649" s="139">
        <v>7.14</v>
      </c>
      <c r="Z649" s="139">
        <v>4.57</v>
      </c>
      <c r="AA649" s="139">
        <v>6.29</v>
      </c>
      <c r="AB649" s="139">
        <v>6.71</v>
      </c>
      <c r="AC649" s="139">
        <v>5.43</v>
      </c>
      <c r="AD649" s="139">
        <v>6</v>
      </c>
      <c r="AE649" s="139">
        <v>5.71</v>
      </c>
      <c r="AF649" s="139">
        <v>6.71</v>
      </c>
      <c r="AG649" s="139">
        <v>4.43</v>
      </c>
      <c r="AH649" s="139">
        <v>4.57</v>
      </c>
    </row>
    <row r="650" spans="21:34" x14ac:dyDescent="0.15">
      <c r="U650" s="138" t="s">
        <v>325</v>
      </c>
      <c r="V650" s="911" t="s">
        <v>347</v>
      </c>
      <c r="W650" s="139">
        <v>5.57</v>
      </c>
      <c r="X650" s="139">
        <v>6.29</v>
      </c>
      <c r="Y650" s="139">
        <v>6.43</v>
      </c>
      <c r="Z650" s="139">
        <v>4.71</v>
      </c>
      <c r="AA650" s="139">
        <v>6.14</v>
      </c>
      <c r="AB650" s="139">
        <v>6</v>
      </c>
      <c r="AC650" s="139">
        <v>7.57</v>
      </c>
      <c r="AD650" s="139">
        <v>7</v>
      </c>
      <c r="AE650" s="139">
        <v>8.43</v>
      </c>
      <c r="AF650" s="139">
        <v>6.71</v>
      </c>
      <c r="AG650" s="139">
        <v>6.57</v>
      </c>
      <c r="AH650" s="139">
        <v>6.57</v>
      </c>
    </row>
    <row r="651" spans="21:34" x14ac:dyDescent="0.15">
      <c r="U651" s="138" t="s">
        <v>326</v>
      </c>
      <c r="V651" s="911" t="s">
        <v>348</v>
      </c>
      <c r="W651" s="139">
        <v>8.57</v>
      </c>
      <c r="X651" s="139">
        <v>5.86</v>
      </c>
      <c r="Y651" s="139">
        <v>6.71</v>
      </c>
      <c r="Z651" s="139">
        <v>5.29</v>
      </c>
      <c r="AA651" s="139">
        <v>4.29</v>
      </c>
      <c r="AB651" s="139">
        <v>5.71</v>
      </c>
      <c r="AC651" s="139">
        <v>7.43</v>
      </c>
      <c r="AD651" s="139">
        <v>3.29</v>
      </c>
      <c r="AE651" s="139">
        <v>5.71</v>
      </c>
      <c r="AF651" s="139">
        <v>4.1399999999999997</v>
      </c>
      <c r="AG651" s="139">
        <v>5.43</v>
      </c>
      <c r="AH651" s="139">
        <v>6</v>
      </c>
    </row>
    <row r="652" spans="21:34" x14ac:dyDescent="0.15">
      <c r="U652" s="138" t="s">
        <v>333</v>
      </c>
      <c r="V652" s="911" t="s">
        <v>335</v>
      </c>
      <c r="W652" s="139">
        <v>6.14</v>
      </c>
      <c r="X652" s="139">
        <v>5.29</v>
      </c>
      <c r="Y652" s="139">
        <v>4.8600000000000003</v>
      </c>
      <c r="Z652" s="139">
        <v>3.71</v>
      </c>
      <c r="AA652" s="139">
        <v>5.86</v>
      </c>
      <c r="AB652" s="139">
        <v>5.57</v>
      </c>
      <c r="AC652" s="139">
        <v>5.86</v>
      </c>
      <c r="AD652" s="139">
        <v>3.57</v>
      </c>
      <c r="AE652" s="139">
        <v>4.57</v>
      </c>
      <c r="AF652" s="139">
        <v>4.29</v>
      </c>
      <c r="AG652" s="139">
        <v>3.57</v>
      </c>
      <c r="AH652" s="139">
        <v>6.14</v>
      </c>
    </row>
    <row r="653" spans="21:34" x14ac:dyDescent="0.15">
      <c r="U653" s="138" t="s">
        <v>351</v>
      </c>
      <c r="V653" s="911" t="s">
        <v>352</v>
      </c>
      <c r="W653" s="914">
        <v>4.1399999999999997</v>
      </c>
      <c r="X653" s="914">
        <v>3.86</v>
      </c>
      <c r="Y653" s="914">
        <v>4.71</v>
      </c>
      <c r="Z653" s="914">
        <v>5.43</v>
      </c>
      <c r="AA653" s="914">
        <v>4.71</v>
      </c>
      <c r="AB653" s="914">
        <v>4.43</v>
      </c>
      <c r="AC653" s="914">
        <v>2.71</v>
      </c>
      <c r="AD653" s="914">
        <v>4.29</v>
      </c>
      <c r="AE653" s="914">
        <v>4</v>
      </c>
      <c r="AF653" s="914">
        <v>4.43</v>
      </c>
      <c r="AG653" s="914">
        <v>3.71</v>
      </c>
      <c r="AH653" s="914">
        <v>4.1399999999999997</v>
      </c>
    </row>
    <row r="654" spans="21:34" x14ac:dyDescent="0.15">
      <c r="U654" s="138" t="s">
        <v>353</v>
      </c>
      <c r="V654" s="911" t="s">
        <v>354</v>
      </c>
      <c r="W654" s="914">
        <v>3.71</v>
      </c>
      <c r="X654" s="914">
        <v>3.14</v>
      </c>
      <c r="Y654" s="914">
        <v>2.86</v>
      </c>
      <c r="Z654" s="914">
        <v>3.86</v>
      </c>
      <c r="AA654" s="914">
        <v>5.29</v>
      </c>
      <c r="AB654" s="914">
        <v>4.57</v>
      </c>
      <c r="AC654" s="914">
        <v>5.29</v>
      </c>
      <c r="AD654" s="914">
        <v>5</v>
      </c>
      <c r="AE654" s="914">
        <v>4.43</v>
      </c>
      <c r="AF654" s="914">
        <v>5.86</v>
      </c>
      <c r="AG654" s="914">
        <v>5</v>
      </c>
      <c r="AH654" s="914">
        <v>4.71</v>
      </c>
    </row>
    <row r="655" spans="21:34" x14ac:dyDescent="0.15">
      <c r="U655" s="138" t="s">
        <v>355</v>
      </c>
      <c r="V655" s="911" t="s">
        <v>356</v>
      </c>
      <c r="W655" s="914">
        <v>4.57</v>
      </c>
      <c r="X655" s="914">
        <v>4.29</v>
      </c>
      <c r="Y655" s="914">
        <v>4</v>
      </c>
      <c r="Z655" s="914">
        <v>6.57</v>
      </c>
      <c r="AA655" s="914">
        <v>3.57</v>
      </c>
      <c r="AB655" s="914">
        <v>4.71</v>
      </c>
      <c r="AC655" s="914">
        <v>4.1399999999999997</v>
      </c>
      <c r="AD655" s="914">
        <v>4.57</v>
      </c>
      <c r="AE655" s="914">
        <v>4.29</v>
      </c>
      <c r="AF655" s="914">
        <v>4</v>
      </c>
      <c r="AG655" s="914">
        <v>3.71</v>
      </c>
      <c r="AH655" s="914">
        <v>3.71</v>
      </c>
    </row>
    <row r="656" spans="21:34" x14ac:dyDescent="0.15">
      <c r="U656" s="138" t="s">
        <v>357</v>
      </c>
      <c r="V656" s="911" t="s">
        <v>358</v>
      </c>
      <c r="W656" s="914">
        <v>5.29</v>
      </c>
      <c r="X656" s="914">
        <v>3.86</v>
      </c>
      <c r="Y656" s="914">
        <v>3.86</v>
      </c>
      <c r="Z656" s="914">
        <v>5</v>
      </c>
      <c r="AA656" s="914">
        <v>4.1399999999999997</v>
      </c>
      <c r="AB656" s="914">
        <v>4.29</v>
      </c>
      <c r="AC656" s="914">
        <v>4.29</v>
      </c>
      <c r="AD656" s="914">
        <v>3.29</v>
      </c>
      <c r="AE656" s="914">
        <v>3.86</v>
      </c>
      <c r="AF656" s="914">
        <v>3.29</v>
      </c>
      <c r="AG656" s="914">
        <v>2.14</v>
      </c>
      <c r="AH656" s="914">
        <v>2.14</v>
      </c>
    </row>
    <row r="657" spans="21:34" x14ac:dyDescent="0.15">
      <c r="U657" s="138" t="s">
        <v>360</v>
      </c>
      <c r="V657" s="911" t="s">
        <v>361</v>
      </c>
      <c r="W657" s="914">
        <f t="array" ref="W657:AH657">TRANSPOSE(年次別!M327:M338)</f>
        <v>4</v>
      </c>
      <c r="X657" s="914">
        <v>4.29</v>
      </c>
      <c r="Y657" s="914">
        <v>2.86</v>
      </c>
      <c r="Z657" s="914">
        <v>3</v>
      </c>
      <c r="AA657" s="914">
        <v>2.4300000000000002</v>
      </c>
      <c r="AB657" s="914" t="e">
        <v>#N/A</v>
      </c>
      <c r="AC657" s="914" t="e">
        <v>#N/A</v>
      </c>
      <c r="AD657" s="914" t="e">
        <v>#N/A</v>
      </c>
      <c r="AE657" s="914" t="e">
        <v>#N/A</v>
      </c>
      <c r="AF657" s="914" t="e">
        <v>#N/A</v>
      </c>
      <c r="AG657" s="914" t="e">
        <v>#N/A</v>
      </c>
      <c r="AH657" s="914" t="e">
        <v>#N/A</v>
      </c>
    </row>
    <row r="704" spans="2:34" s="913" customFormat="1" ht="18.75" customHeight="1" x14ac:dyDescent="0.2">
      <c r="B704" s="913" t="str">
        <f>B633</f>
        <v>令和8年5月</v>
      </c>
      <c r="E704" s="913" t="s">
        <v>4</v>
      </c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</row>
    <row r="706" spans="21:34" ht="17.25" x14ac:dyDescent="0.2">
      <c r="U706" s="913"/>
      <c r="V706" s="913"/>
      <c r="W706" s="913"/>
      <c r="X706" s="913"/>
      <c r="Y706" s="913"/>
      <c r="Z706" s="913"/>
      <c r="AA706" s="913"/>
      <c r="AB706" s="913"/>
      <c r="AC706" s="913"/>
      <c r="AD706" s="913"/>
      <c r="AE706" s="913"/>
      <c r="AF706" s="913"/>
      <c r="AG706" s="913"/>
      <c r="AH706" s="913"/>
    </row>
    <row r="773" spans="2:34" ht="13.5" customHeight="1" x14ac:dyDescent="0.15"/>
    <row r="774" spans="2:34" s="913" customFormat="1" ht="18.75" customHeight="1" x14ac:dyDescent="0.2">
      <c r="B774" s="913" t="str">
        <f>B704</f>
        <v>令和8年5月</v>
      </c>
      <c r="E774" s="913" t="str">
        <f>E704</f>
        <v>ペニシリン耐性肺炎球菌感染症</v>
      </c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</row>
    <row r="776" spans="2:34" ht="17.25" x14ac:dyDescent="0.2">
      <c r="U776" s="913"/>
      <c r="V776" s="913"/>
      <c r="W776" s="913"/>
      <c r="X776" s="913"/>
      <c r="Y776" s="913"/>
      <c r="Z776" s="913"/>
      <c r="AA776" s="913"/>
      <c r="AB776" s="913"/>
      <c r="AC776" s="913"/>
      <c r="AD776" s="913"/>
      <c r="AE776" s="913"/>
      <c r="AF776" s="913"/>
      <c r="AG776" s="913"/>
      <c r="AH776" s="913"/>
    </row>
    <row r="779" spans="2:34" x14ac:dyDescent="0.15">
      <c r="U779" s="917"/>
      <c r="V779" s="958"/>
      <c r="W779" s="651" t="s">
        <v>82</v>
      </c>
      <c r="X779" s="651" t="s">
        <v>83</v>
      </c>
      <c r="Y779" s="651" t="s">
        <v>84</v>
      </c>
      <c r="Z779" s="651" t="s">
        <v>85</v>
      </c>
      <c r="AA779" s="651" t="s">
        <v>86</v>
      </c>
      <c r="AB779" s="651" t="s">
        <v>87</v>
      </c>
      <c r="AC779" s="651" t="s">
        <v>88</v>
      </c>
      <c r="AD779" s="651" t="s">
        <v>89</v>
      </c>
      <c r="AE779" s="651" t="s">
        <v>90</v>
      </c>
      <c r="AF779" s="651" t="s">
        <v>91</v>
      </c>
      <c r="AG779" s="651" t="s">
        <v>92</v>
      </c>
      <c r="AH779" s="651" t="s">
        <v>93</v>
      </c>
    </row>
    <row r="780" spans="2:34" x14ac:dyDescent="0.15">
      <c r="U780" s="763" t="s">
        <v>297</v>
      </c>
      <c r="V780" s="911" t="s">
        <v>337</v>
      </c>
      <c r="W780" s="139">
        <v>0.42857142857142855</v>
      </c>
      <c r="X780" s="139">
        <v>0.42857142857142855</v>
      </c>
      <c r="Y780" s="139">
        <v>1</v>
      </c>
      <c r="Z780" s="139">
        <v>2.1428571428571428</v>
      </c>
      <c r="AA780" s="139">
        <v>1.5714285714285714</v>
      </c>
      <c r="AB780" s="139">
        <v>1.2857142857142858</v>
      </c>
      <c r="AC780" s="139">
        <v>1.7142857142857142</v>
      </c>
      <c r="AD780" s="139">
        <v>1.5714285714285714</v>
      </c>
      <c r="AE780" s="139">
        <v>1.4285714285714286</v>
      </c>
      <c r="AF780" s="139">
        <v>0.5714285714285714</v>
      </c>
      <c r="AG780" s="139">
        <v>1.1428571428571428</v>
      </c>
      <c r="AH780" s="139">
        <v>0.7142857142857143</v>
      </c>
    </row>
    <row r="781" spans="2:34" x14ac:dyDescent="0.15">
      <c r="U781" s="763" t="s">
        <v>298</v>
      </c>
      <c r="V781" s="911" t="s">
        <v>338</v>
      </c>
      <c r="W781" s="139">
        <v>1.7142857142857142</v>
      </c>
      <c r="X781" s="139">
        <v>2.8571428571428572</v>
      </c>
      <c r="Y781" s="139">
        <v>1</v>
      </c>
      <c r="Z781" s="139">
        <v>1.5714285714285714</v>
      </c>
      <c r="AA781" s="139">
        <v>0.42857142857142855</v>
      </c>
      <c r="AB781" s="139">
        <v>0.8571428571428571</v>
      </c>
      <c r="AC781" s="139">
        <v>0.5714285714285714</v>
      </c>
      <c r="AD781" s="139">
        <v>1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3" t="s">
        <v>299</v>
      </c>
      <c r="V782" s="911" t="s">
        <v>339</v>
      </c>
      <c r="W782" s="139">
        <v>0</v>
      </c>
      <c r="X782" s="139">
        <v>0</v>
      </c>
      <c r="Y782" s="139">
        <v>0</v>
      </c>
      <c r="Z782" s="139">
        <v>0.2857142857142857</v>
      </c>
      <c r="AA782" s="139">
        <v>0</v>
      </c>
      <c r="AB782" s="139">
        <v>0</v>
      </c>
      <c r="AC782" s="139">
        <v>0.14285714285714285</v>
      </c>
      <c r="AD782" s="139">
        <v>0</v>
      </c>
      <c r="AE782" s="139">
        <v>0</v>
      </c>
      <c r="AF782" s="139">
        <v>0</v>
      </c>
      <c r="AG782" s="139">
        <v>0</v>
      </c>
      <c r="AH782" s="139">
        <v>0</v>
      </c>
    </row>
    <row r="783" spans="2:34" x14ac:dyDescent="0.15">
      <c r="U783" s="763" t="s">
        <v>289</v>
      </c>
      <c r="V783" s="911" t="s">
        <v>340</v>
      </c>
      <c r="W783" s="139">
        <v>0</v>
      </c>
      <c r="X783" s="139">
        <v>0</v>
      </c>
      <c r="Y783" s="139">
        <v>0.14285714285714285</v>
      </c>
      <c r="Z783" s="139">
        <v>0.14285714285714285</v>
      </c>
      <c r="AA783" s="139">
        <v>0</v>
      </c>
      <c r="AB783" s="139">
        <v>0</v>
      </c>
      <c r="AC783" s="139">
        <v>0.14285714285714285</v>
      </c>
      <c r="AD783" s="139">
        <v>0.2857142857142857</v>
      </c>
      <c r="AE783" s="139">
        <v>0</v>
      </c>
      <c r="AF783" s="139">
        <v>0</v>
      </c>
      <c r="AG783" s="139">
        <v>0</v>
      </c>
      <c r="AH783" s="139">
        <v>0.14285714285714285</v>
      </c>
    </row>
    <row r="784" spans="2:34" x14ac:dyDescent="0.15">
      <c r="U784" s="763" t="s">
        <v>291</v>
      </c>
      <c r="V784" s="911" t="s">
        <v>341</v>
      </c>
      <c r="W784" s="139">
        <v>0</v>
      </c>
      <c r="X784" s="139">
        <v>0</v>
      </c>
      <c r="Y784" s="139">
        <v>0.8571428571428571</v>
      </c>
      <c r="Z784" s="139">
        <v>1</v>
      </c>
      <c r="AA784" s="139">
        <v>1.2857142857142858</v>
      </c>
      <c r="AB784" s="139">
        <v>0.5714285714285714</v>
      </c>
      <c r="AC784" s="139">
        <v>0.8571428571428571</v>
      </c>
      <c r="AD784" s="139">
        <v>1.2857142857142858</v>
      </c>
      <c r="AE784" s="139">
        <v>1.2857142857142858</v>
      </c>
      <c r="AF784" s="139">
        <v>0.42857142857142855</v>
      </c>
      <c r="AG784" s="139">
        <v>0.2857142857142857</v>
      </c>
      <c r="AH784" s="139">
        <v>1.1428571428571428</v>
      </c>
    </row>
    <row r="785" spans="21:34" x14ac:dyDescent="0.15">
      <c r="U785" s="763" t="s">
        <v>304</v>
      </c>
      <c r="V785" s="911" t="s">
        <v>342</v>
      </c>
      <c r="W785" s="139">
        <v>2</v>
      </c>
      <c r="X785" s="139">
        <v>0.7142857142857143</v>
      </c>
      <c r="Y785" s="139">
        <v>1.1428571428571428</v>
      </c>
      <c r="Z785" s="139">
        <v>2.4285714285714284</v>
      </c>
      <c r="AA785" s="139">
        <v>2.5714285714285716</v>
      </c>
      <c r="AB785" s="139">
        <v>2.8571428571428572</v>
      </c>
      <c r="AC785" s="139">
        <v>3.4285714285714284</v>
      </c>
      <c r="AD785" s="139">
        <v>2.4285714285714284</v>
      </c>
      <c r="AE785" s="139">
        <v>0.8571428571428571</v>
      </c>
      <c r="AF785" s="139">
        <v>1.57</v>
      </c>
      <c r="AG785" s="139">
        <v>1.43</v>
      </c>
      <c r="AH785" s="139">
        <v>1.86</v>
      </c>
    </row>
    <row r="786" spans="21:34" x14ac:dyDescent="0.15">
      <c r="U786" s="763" t="s">
        <v>301</v>
      </c>
      <c r="V786" s="911" t="s">
        <v>343</v>
      </c>
      <c r="W786" s="139">
        <v>2.14</v>
      </c>
      <c r="X786" s="139">
        <v>1.86</v>
      </c>
      <c r="Y786" s="139">
        <v>1</v>
      </c>
      <c r="Z786" s="139">
        <v>2.4300000000000002</v>
      </c>
      <c r="AA786" s="139">
        <v>2.86</v>
      </c>
      <c r="AB786" s="139">
        <v>1.57</v>
      </c>
      <c r="AC786" s="139">
        <v>1.1399999999999999</v>
      </c>
      <c r="AD786" s="139">
        <v>1.43</v>
      </c>
      <c r="AE786" s="139">
        <v>1.29</v>
      </c>
      <c r="AF786" s="139">
        <v>1.57</v>
      </c>
      <c r="AG786" s="139">
        <v>0.86</v>
      </c>
      <c r="AH786" s="139">
        <v>1.71</v>
      </c>
    </row>
    <row r="787" spans="21:34" x14ac:dyDescent="0.15">
      <c r="U787" s="763" t="s">
        <v>307</v>
      </c>
      <c r="V787" s="911" t="s">
        <v>344</v>
      </c>
      <c r="W787" s="139">
        <v>2</v>
      </c>
      <c r="X787" s="139">
        <v>2.29</v>
      </c>
      <c r="Y787" s="139">
        <v>2</v>
      </c>
      <c r="Z787" s="139">
        <v>1.43</v>
      </c>
      <c r="AA787" s="139">
        <v>1.57</v>
      </c>
      <c r="AB787" s="139">
        <v>3</v>
      </c>
      <c r="AC787" s="139">
        <v>1.57</v>
      </c>
      <c r="AD787" s="139">
        <v>0.71</v>
      </c>
      <c r="AE787" s="139">
        <v>1.1399999999999999</v>
      </c>
      <c r="AF787" s="139">
        <v>1.1399999999999999</v>
      </c>
      <c r="AG787" s="139">
        <v>1.1399999999999999</v>
      </c>
      <c r="AH787" s="139">
        <v>1.57</v>
      </c>
    </row>
    <row r="788" spans="21:34" x14ac:dyDescent="0.15">
      <c r="U788" s="763" t="s">
        <v>316</v>
      </c>
      <c r="V788" s="911" t="s">
        <v>345</v>
      </c>
      <c r="W788" s="139">
        <v>1.1399999999999999</v>
      </c>
      <c r="X788" s="139">
        <v>1.57</v>
      </c>
      <c r="Y788" s="139">
        <v>2</v>
      </c>
      <c r="Z788" s="139">
        <v>0.86</v>
      </c>
      <c r="AA788" s="139">
        <v>0.86</v>
      </c>
      <c r="AB788" s="139">
        <v>0.43</v>
      </c>
      <c r="AC788" s="139">
        <v>1.57</v>
      </c>
      <c r="AD788" s="139">
        <v>0.56999999999999995</v>
      </c>
      <c r="AE788" s="139">
        <v>1.43</v>
      </c>
      <c r="AF788" s="139">
        <v>0.71</v>
      </c>
      <c r="AG788" s="139">
        <v>1.86</v>
      </c>
      <c r="AH788" s="139">
        <v>1.57</v>
      </c>
    </row>
    <row r="789" spans="21:34" x14ac:dyDescent="0.15">
      <c r="U789" s="909" t="s">
        <v>317</v>
      </c>
      <c r="V789" s="911" t="s">
        <v>346</v>
      </c>
      <c r="W789" s="139">
        <v>1.29</v>
      </c>
      <c r="X789" s="139">
        <v>1.29</v>
      </c>
      <c r="Y789" s="139">
        <v>0.86</v>
      </c>
      <c r="Z789" s="139">
        <v>0.56999999999999995</v>
      </c>
      <c r="AA789" s="139">
        <v>1.43</v>
      </c>
      <c r="AB789" s="139">
        <v>2.29</v>
      </c>
      <c r="AC789" s="139">
        <v>1.57</v>
      </c>
      <c r="AD789" s="139">
        <v>1.57</v>
      </c>
      <c r="AE789" s="139">
        <v>1.43</v>
      </c>
      <c r="AF789" s="139">
        <v>1.86</v>
      </c>
      <c r="AG789" s="139">
        <v>0.86</v>
      </c>
      <c r="AH789" s="139">
        <v>2.4300000000000002</v>
      </c>
    </row>
    <row r="790" spans="21:34" x14ac:dyDescent="0.15">
      <c r="U790" s="138" t="s">
        <v>325</v>
      </c>
      <c r="V790" s="911" t="s">
        <v>347</v>
      </c>
      <c r="W790" s="139">
        <v>1.86</v>
      </c>
      <c r="X790" s="139">
        <v>1</v>
      </c>
      <c r="Y790" s="139">
        <v>1.43</v>
      </c>
      <c r="Z790" s="139">
        <v>0.71</v>
      </c>
      <c r="AA790" s="139">
        <v>0.71</v>
      </c>
      <c r="AB790" s="139">
        <v>1.1399999999999999</v>
      </c>
      <c r="AC790" s="139">
        <v>0.86</v>
      </c>
      <c r="AD790" s="139">
        <v>1.1399999999999999</v>
      </c>
      <c r="AE790" s="139">
        <v>1.1399999999999999</v>
      </c>
      <c r="AF790" s="139">
        <v>1.1399999999999999</v>
      </c>
      <c r="AG790" s="139">
        <v>1.57</v>
      </c>
      <c r="AH790" s="139">
        <v>1.1399999999999999</v>
      </c>
    </row>
    <row r="791" spans="21:34" x14ac:dyDescent="0.15">
      <c r="U791" s="138" t="s">
        <v>326</v>
      </c>
      <c r="V791" s="911" t="s">
        <v>348</v>
      </c>
      <c r="W791" s="139">
        <v>1</v>
      </c>
      <c r="X791" s="139">
        <v>0.86</v>
      </c>
      <c r="Y791" s="139">
        <v>1.1399999999999999</v>
      </c>
      <c r="Z791" s="139">
        <v>0.14000000000000001</v>
      </c>
      <c r="AA791" s="139">
        <v>0.71</v>
      </c>
      <c r="AB791" s="139">
        <v>0.43</v>
      </c>
      <c r="AC791" s="139">
        <v>1.29</v>
      </c>
      <c r="AD791" s="139">
        <v>0.14000000000000001</v>
      </c>
      <c r="AE791" s="139">
        <v>0.86</v>
      </c>
      <c r="AF791" s="139">
        <v>0.43</v>
      </c>
      <c r="AG791" s="139">
        <v>1</v>
      </c>
      <c r="AH791" s="139">
        <v>0.71</v>
      </c>
    </row>
    <row r="792" spans="21:34" x14ac:dyDescent="0.15">
      <c r="U792" s="138" t="s">
        <v>333</v>
      </c>
      <c r="V792" s="911" t="s">
        <v>335</v>
      </c>
      <c r="W792" s="139">
        <v>0.56999999999999995</v>
      </c>
      <c r="X792" s="139">
        <v>0.28999999999999998</v>
      </c>
      <c r="Y792" s="139">
        <v>1</v>
      </c>
      <c r="Z792" s="139">
        <v>0.28999999999999998</v>
      </c>
      <c r="AA792" s="139">
        <v>0.56999999999999995</v>
      </c>
      <c r="AB792" s="139">
        <v>0.43</v>
      </c>
      <c r="AC792" s="139">
        <v>0.28999999999999998</v>
      </c>
      <c r="AD792" s="139">
        <v>0.43</v>
      </c>
      <c r="AE792" s="139">
        <v>0.86</v>
      </c>
      <c r="AF792" s="139">
        <v>0.43</v>
      </c>
      <c r="AG792" s="139">
        <v>0.43</v>
      </c>
      <c r="AH792" s="139">
        <v>0.43</v>
      </c>
    </row>
    <row r="793" spans="21:34" x14ac:dyDescent="0.15">
      <c r="U793" s="138" t="s">
        <v>351</v>
      </c>
      <c r="V793" s="911" t="s">
        <v>352</v>
      </c>
      <c r="W793" s="139">
        <v>0.43</v>
      </c>
      <c r="X793" s="139">
        <v>0</v>
      </c>
      <c r="Y793" s="139">
        <v>0.14000000000000001</v>
      </c>
      <c r="Z793" s="139">
        <v>0.14000000000000001</v>
      </c>
      <c r="AA793" s="139">
        <v>0.71</v>
      </c>
      <c r="AB793" s="139">
        <v>0.43</v>
      </c>
      <c r="AC793" s="139">
        <v>0.14000000000000001</v>
      </c>
      <c r="AD793" s="139">
        <v>0.43</v>
      </c>
      <c r="AE793" s="139">
        <v>0.28999999999999998</v>
      </c>
      <c r="AF793" s="139">
        <v>0.28999999999999998</v>
      </c>
      <c r="AG793" s="139">
        <v>0</v>
      </c>
      <c r="AH793" s="139">
        <v>0</v>
      </c>
    </row>
    <row r="794" spans="21:34" x14ac:dyDescent="0.15">
      <c r="U794" s="138" t="s">
        <v>353</v>
      </c>
      <c r="V794" s="911" t="s">
        <v>354</v>
      </c>
      <c r="W794" s="139">
        <v>0.86</v>
      </c>
      <c r="X794" s="139">
        <v>0.56999999999999995</v>
      </c>
      <c r="Y794" s="139">
        <v>0.71</v>
      </c>
      <c r="Z794" s="139">
        <v>1.29</v>
      </c>
      <c r="AA794" s="139">
        <v>0.86</v>
      </c>
      <c r="AB794" s="139">
        <v>0.28999999999999998</v>
      </c>
      <c r="AC794" s="139">
        <v>0.71</v>
      </c>
      <c r="AD794" s="139">
        <v>0.14000000000000001</v>
      </c>
      <c r="AE794" s="139">
        <v>0</v>
      </c>
      <c r="AF794" s="139">
        <v>0.71</v>
      </c>
      <c r="AG794" s="139">
        <v>0.28999999999999998</v>
      </c>
      <c r="AH794" s="139">
        <v>0.56999999999999995</v>
      </c>
    </row>
    <row r="795" spans="21:34" x14ac:dyDescent="0.15">
      <c r="U795" s="138" t="s">
        <v>355</v>
      </c>
      <c r="V795" s="911" t="s">
        <v>356</v>
      </c>
      <c r="W795" s="139">
        <v>0.28999999999999998</v>
      </c>
      <c r="X795" s="139">
        <v>0.28999999999999998</v>
      </c>
      <c r="Y795" s="139">
        <v>0.28999999999999998</v>
      </c>
      <c r="Z795" s="139">
        <v>0.28999999999999998</v>
      </c>
      <c r="AA795" s="139">
        <v>0.14000000000000001</v>
      </c>
      <c r="AB795" s="139">
        <v>0.14000000000000001</v>
      </c>
      <c r="AC795" s="139">
        <v>0</v>
      </c>
      <c r="AD795" s="139">
        <v>0.14000000000000001</v>
      </c>
      <c r="AE795" s="139">
        <v>0.43</v>
      </c>
      <c r="AF795" s="139">
        <v>0.28999999999999998</v>
      </c>
      <c r="AG795" s="139">
        <v>0.43</v>
      </c>
      <c r="AH795" s="139">
        <v>1</v>
      </c>
    </row>
    <row r="796" spans="21:34" x14ac:dyDescent="0.15">
      <c r="U796" s="138" t="s">
        <v>357</v>
      </c>
      <c r="V796" s="911" t="s">
        <v>358</v>
      </c>
      <c r="W796" s="139">
        <v>0.43</v>
      </c>
      <c r="X796" s="139">
        <v>0.56999999999999995</v>
      </c>
      <c r="Y796" s="139">
        <v>0.56999999999999995</v>
      </c>
      <c r="Z796" s="139">
        <v>0.14000000000000001</v>
      </c>
      <c r="AA796" s="139">
        <v>0.14000000000000001</v>
      </c>
      <c r="AB796" s="139">
        <v>0</v>
      </c>
      <c r="AC796" s="139">
        <v>0</v>
      </c>
      <c r="AD796" s="139">
        <v>0.14000000000000001</v>
      </c>
      <c r="AE796" s="139">
        <v>0</v>
      </c>
      <c r="AF796" s="139">
        <v>0</v>
      </c>
      <c r="AG796" s="139">
        <v>0</v>
      </c>
      <c r="AH796" s="139">
        <v>0</v>
      </c>
    </row>
    <row r="797" spans="21:34" x14ac:dyDescent="0.15">
      <c r="U797" s="138" t="s">
        <v>360</v>
      </c>
      <c r="V797" s="911" t="s">
        <v>361</v>
      </c>
      <c r="W797" s="139">
        <f t="array" ref="W797:AH797">TRANSPOSE(年次別!O327:O338)</f>
        <v>0</v>
      </c>
      <c r="X797" s="139">
        <v>0.14000000000000001</v>
      </c>
      <c r="Y797" s="139">
        <v>0</v>
      </c>
      <c r="Z797" s="139">
        <v>0</v>
      </c>
      <c r="AA797" s="139">
        <v>0.43</v>
      </c>
      <c r="AB797" s="139" t="e">
        <v>#N/A</v>
      </c>
      <c r="AC797" s="139" t="e">
        <v>#N/A</v>
      </c>
      <c r="AD797" s="139" t="e">
        <v>#N/A</v>
      </c>
      <c r="AE797" s="139" t="e">
        <v>#N/A</v>
      </c>
      <c r="AF797" s="139" t="e">
        <v>#N/A</v>
      </c>
      <c r="AG797" s="139" t="e">
        <v>#N/A</v>
      </c>
      <c r="AH797" s="139" t="e">
        <v>#N/A</v>
      </c>
    </row>
    <row r="844" spans="2:34" s="913" customFormat="1" ht="18.75" customHeight="1" x14ac:dyDescent="0.2">
      <c r="B844" s="913" t="str">
        <f>B774</f>
        <v>令和8年5月</v>
      </c>
      <c r="E844" s="913" t="s">
        <v>288</v>
      </c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</row>
    <row r="845" spans="2:34" s="913" customFormat="1" ht="18.75" customHeight="1" x14ac:dyDescent="0.2"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</row>
    <row r="847" spans="2:34" ht="17.25" x14ac:dyDescent="0.2">
      <c r="U847" s="913"/>
      <c r="V847" s="913"/>
      <c r="W847" s="913"/>
      <c r="X847" s="913"/>
      <c r="Y847" s="913"/>
      <c r="Z847" s="913"/>
      <c r="AA847" s="913"/>
      <c r="AB847" s="913"/>
      <c r="AC847" s="913"/>
      <c r="AD847" s="913"/>
      <c r="AE847" s="913"/>
      <c r="AF847" s="913"/>
      <c r="AG847" s="913"/>
      <c r="AH847" s="913"/>
    </row>
    <row r="914" spans="2:34" s="913" customFormat="1" ht="18.75" customHeight="1" x14ac:dyDescent="0.2">
      <c r="B914" s="913" t="str">
        <f>B844</f>
        <v>令和8年5月</v>
      </c>
      <c r="E914" s="913" t="str">
        <f>E844</f>
        <v>薬剤耐性緑膿菌感染症</v>
      </c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</row>
    <row r="915" spans="2:34" s="913" customFormat="1" ht="18.75" customHeight="1" x14ac:dyDescent="0.2"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</row>
    <row r="917" spans="2:34" ht="17.25" x14ac:dyDescent="0.2">
      <c r="U917" s="913"/>
      <c r="V917" s="913"/>
      <c r="W917" s="913"/>
      <c r="X917" s="913"/>
      <c r="Y917" s="913"/>
      <c r="Z917" s="913"/>
      <c r="AA917" s="913"/>
      <c r="AB917" s="913"/>
      <c r="AC917" s="913"/>
      <c r="AD917" s="913"/>
      <c r="AE917" s="913"/>
      <c r="AF917" s="913"/>
      <c r="AG917" s="913"/>
      <c r="AH917" s="913"/>
    </row>
    <row r="919" spans="2:34" x14ac:dyDescent="0.15">
      <c r="U919" s="917"/>
      <c r="V919" s="958"/>
      <c r="W919" s="651" t="s">
        <v>82</v>
      </c>
      <c r="X919" s="651" t="s">
        <v>83</v>
      </c>
      <c r="Y919" s="651" t="s">
        <v>84</v>
      </c>
      <c r="Z919" s="651" t="s">
        <v>85</v>
      </c>
      <c r="AA919" s="651" t="s">
        <v>86</v>
      </c>
      <c r="AB919" s="651" t="s">
        <v>87</v>
      </c>
      <c r="AC919" s="651" t="s">
        <v>88</v>
      </c>
      <c r="AD919" s="651" t="s">
        <v>89</v>
      </c>
      <c r="AE919" s="651" t="s">
        <v>90</v>
      </c>
      <c r="AF919" s="651" t="s">
        <v>91</v>
      </c>
      <c r="AG919" s="651" t="s">
        <v>92</v>
      </c>
      <c r="AH919" s="651" t="s">
        <v>93</v>
      </c>
    </row>
    <row r="920" spans="2:34" x14ac:dyDescent="0.15">
      <c r="U920" s="763" t="s">
        <v>297</v>
      </c>
      <c r="V920" s="911" t="s">
        <v>337</v>
      </c>
      <c r="W920" s="139">
        <v>0</v>
      </c>
      <c r="X920" s="139">
        <v>0</v>
      </c>
      <c r="Y920" s="139">
        <v>0.14285714285714285</v>
      </c>
      <c r="Z920" s="139">
        <v>0.14285714285714285</v>
      </c>
      <c r="AA920" s="139">
        <v>0.14285714285714285</v>
      </c>
      <c r="AB920" s="139">
        <v>0.8571428571428571</v>
      </c>
      <c r="AC920" s="139">
        <v>0.14285714285714285</v>
      </c>
      <c r="AD920" s="139">
        <v>0.42857142857142855</v>
      </c>
      <c r="AE920" s="139">
        <v>0</v>
      </c>
      <c r="AF920" s="139">
        <v>0</v>
      </c>
      <c r="AG920" s="139">
        <v>0</v>
      </c>
      <c r="AH920" s="139">
        <v>0</v>
      </c>
    </row>
    <row r="921" spans="2:34" x14ac:dyDescent="0.15">
      <c r="U921" s="763" t="s">
        <v>298</v>
      </c>
      <c r="V921" s="911" t="s">
        <v>338</v>
      </c>
      <c r="W921" s="139">
        <v>0</v>
      </c>
      <c r="X921" s="139">
        <v>0.14285714285714285</v>
      </c>
      <c r="Y921" s="139">
        <v>0</v>
      </c>
      <c r="Z921" s="139">
        <v>0</v>
      </c>
      <c r="AA921" s="139">
        <v>0</v>
      </c>
      <c r="AB921" s="139">
        <v>0</v>
      </c>
      <c r="AC921" s="139">
        <v>0.14285714285714285</v>
      </c>
      <c r="AD921" s="139">
        <v>0.14285714285714285</v>
      </c>
      <c r="AE921" s="139">
        <v>0</v>
      </c>
      <c r="AF921" s="139">
        <v>0</v>
      </c>
      <c r="AG921" s="139">
        <v>0.14285714285714285</v>
      </c>
      <c r="AH921" s="139">
        <v>0</v>
      </c>
    </row>
    <row r="922" spans="2:34" x14ac:dyDescent="0.15">
      <c r="U922" s="763" t="s">
        <v>299</v>
      </c>
      <c r="V922" s="911" t="s">
        <v>339</v>
      </c>
      <c r="W922" s="139">
        <v>0</v>
      </c>
      <c r="X922" s="139">
        <v>0</v>
      </c>
      <c r="Y922" s="139">
        <v>0</v>
      </c>
      <c r="Z922" s="139">
        <v>0.14285714285714285</v>
      </c>
      <c r="AA922" s="139">
        <v>0.42857142857142855</v>
      </c>
      <c r="AB922" s="139">
        <v>0</v>
      </c>
      <c r="AC922" s="139">
        <v>0.2857142857142857</v>
      </c>
      <c r="AD922" s="139">
        <v>0</v>
      </c>
      <c r="AE922" s="139">
        <v>0.14285714285714285</v>
      </c>
      <c r="AF922" s="139">
        <v>0.14285714285714285</v>
      </c>
      <c r="AG922" s="139">
        <v>0.14285714285714285</v>
      </c>
      <c r="AH922" s="139">
        <v>0.42857142857142855</v>
      </c>
    </row>
    <row r="923" spans="2:34" x14ac:dyDescent="0.15">
      <c r="U923" s="763" t="s">
        <v>289</v>
      </c>
      <c r="V923" s="911" t="s">
        <v>340</v>
      </c>
      <c r="W923" s="139">
        <v>0.14285714285714285</v>
      </c>
      <c r="X923" s="139">
        <v>0.2857142857142857</v>
      </c>
      <c r="Y923" s="139">
        <v>0.42857142857142855</v>
      </c>
      <c r="Z923" s="139">
        <v>0.14285714285714285</v>
      </c>
      <c r="AA923" s="139">
        <v>0</v>
      </c>
      <c r="AB923" s="139">
        <v>0.14285714285714285</v>
      </c>
      <c r="AC923" s="139">
        <v>0</v>
      </c>
      <c r="AD923" s="139">
        <v>0.14285714285714285</v>
      </c>
      <c r="AE923" s="139">
        <v>0</v>
      </c>
      <c r="AF923" s="139">
        <v>0.14285714285714285</v>
      </c>
      <c r="AG923" s="139">
        <v>0</v>
      </c>
      <c r="AH923" s="139">
        <v>0</v>
      </c>
    </row>
    <row r="924" spans="2:34" x14ac:dyDescent="0.15">
      <c r="U924" s="763" t="s">
        <v>291</v>
      </c>
      <c r="V924" s="911" t="s">
        <v>341</v>
      </c>
      <c r="W924" s="139">
        <v>0</v>
      </c>
      <c r="X924" s="139">
        <v>0.14285714285714285</v>
      </c>
      <c r="Y924" s="139">
        <v>0</v>
      </c>
      <c r="Z924" s="139">
        <v>0</v>
      </c>
      <c r="AA924" s="139">
        <v>0</v>
      </c>
      <c r="AB924" s="139">
        <v>0.2857142857142857</v>
      </c>
      <c r="AC924" s="139">
        <v>0</v>
      </c>
      <c r="AD924" s="139">
        <v>0.14285714285714285</v>
      </c>
      <c r="AE924" s="139">
        <v>0</v>
      </c>
      <c r="AF924" s="139">
        <v>0</v>
      </c>
      <c r="AG924" s="139">
        <v>0.14285714285714285</v>
      </c>
      <c r="AH924" s="139">
        <v>0</v>
      </c>
    </row>
    <row r="925" spans="2:34" x14ac:dyDescent="0.15">
      <c r="U925" s="763" t="s">
        <v>304</v>
      </c>
      <c r="V925" s="911" t="s">
        <v>342</v>
      </c>
      <c r="W925" s="139">
        <v>0</v>
      </c>
      <c r="X925" s="139">
        <v>0.14285714285714285</v>
      </c>
      <c r="Y925" s="139">
        <v>0.14285714285714285</v>
      </c>
      <c r="Z925" s="139">
        <v>0.2857142857142857</v>
      </c>
      <c r="AA925" s="139">
        <v>0</v>
      </c>
      <c r="AB925" s="139">
        <v>0</v>
      </c>
      <c r="AC925" s="139">
        <v>0.2857142857142857</v>
      </c>
      <c r="AD925" s="139">
        <v>0.42857142857142855</v>
      </c>
      <c r="AE925" s="139">
        <v>0.5714285714285714</v>
      </c>
      <c r="AF925" s="139">
        <v>0</v>
      </c>
      <c r="AG925" s="139">
        <v>0</v>
      </c>
      <c r="AH925" s="139">
        <v>0</v>
      </c>
    </row>
    <row r="926" spans="2:34" x14ac:dyDescent="0.15">
      <c r="U926" s="763" t="s">
        <v>301</v>
      </c>
      <c r="V926" s="911" t="s">
        <v>343</v>
      </c>
      <c r="W926" s="139">
        <v>0</v>
      </c>
      <c r="X926" s="139">
        <v>0</v>
      </c>
      <c r="Y926" s="139">
        <v>0.14000000000000001</v>
      </c>
      <c r="Z926" s="139">
        <v>0</v>
      </c>
      <c r="AA926" s="139">
        <v>0</v>
      </c>
      <c r="AB926" s="139">
        <v>0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0.14000000000000001</v>
      </c>
    </row>
    <row r="927" spans="2:34" x14ac:dyDescent="0.15">
      <c r="U927" s="763" t="s">
        <v>307</v>
      </c>
      <c r="V927" s="911" t="s">
        <v>344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0.14000000000000001</v>
      </c>
      <c r="AC927" s="139">
        <v>0</v>
      </c>
      <c r="AD927" s="139">
        <v>0.14000000000000001</v>
      </c>
      <c r="AE927" s="139">
        <v>0</v>
      </c>
      <c r="AF927" s="139">
        <v>0.14000000000000001</v>
      </c>
      <c r="AG927" s="139">
        <v>0</v>
      </c>
      <c r="AH927" s="139">
        <v>0</v>
      </c>
    </row>
    <row r="928" spans="2:34" x14ac:dyDescent="0.15">
      <c r="U928" s="763" t="s">
        <v>316</v>
      </c>
      <c r="V928" s="911" t="s">
        <v>345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0.43</v>
      </c>
      <c r="AC928" s="139">
        <v>0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909" t="s">
        <v>317</v>
      </c>
      <c r="V929" s="911" t="s">
        <v>346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325</v>
      </c>
      <c r="V930" s="911" t="s">
        <v>347</v>
      </c>
      <c r="W930" s="139">
        <v>0</v>
      </c>
      <c r="X930" s="139">
        <v>0</v>
      </c>
      <c r="Y930" s="139">
        <v>0</v>
      </c>
      <c r="Z930" s="139">
        <v>0</v>
      </c>
      <c r="AA930" s="139">
        <v>0</v>
      </c>
      <c r="AB930" s="139">
        <v>0</v>
      </c>
      <c r="AC930" s="139">
        <v>0.14000000000000001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326</v>
      </c>
      <c r="V931" s="911" t="s">
        <v>348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</v>
      </c>
      <c r="AD931" s="139">
        <v>0</v>
      </c>
      <c r="AE931" s="139">
        <v>0.14000000000000001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333</v>
      </c>
      <c r="V932" s="911" t="s">
        <v>335</v>
      </c>
      <c r="W932" s="139">
        <v>0</v>
      </c>
      <c r="X932" s="139">
        <v>0</v>
      </c>
      <c r="Y932" s="139">
        <v>0</v>
      </c>
      <c r="Z932" s="139">
        <v>0</v>
      </c>
      <c r="AA932" s="139">
        <v>0.14000000000000001</v>
      </c>
      <c r="AB932" s="139">
        <v>0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351</v>
      </c>
      <c r="V933" s="911" t="s">
        <v>352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0.14000000000000001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353</v>
      </c>
      <c r="V934" s="911" t="s">
        <v>354</v>
      </c>
      <c r="W934" s="139">
        <v>0</v>
      </c>
      <c r="X934" s="139">
        <v>0</v>
      </c>
      <c r="Y934" s="139">
        <v>0</v>
      </c>
      <c r="Z934" s="139">
        <v>0</v>
      </c>
      <c r="AA934" s="139">
        <v>0</v>
      </c>
      <c r="AB934" s="139">
        <v>0.14000000000000001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15">
      <c r="U935" s="138" t="s">
        <v>355</v>
      </c>
      <c r="V935" s="911" t="s">
        <v>356</v>
      </c>
      <c r="W935" s="139">
        <v>0</v>
      </c>
      <c r="X935" s="139">
        <v>0</v>
      </c>
      <c r="Y935" s="139">
        <v>0</v>
      </c>
      <c r="Z935" s="139">
        <v>0</v>
      </c>
      <c r="AA935" s="139">
        <v>0</v>
      </c>
      <c r="AB935" s="139">
        <v>0</v>
      </c>
      <c r="AC935" s="139">
        <v>0</v>
      </c>
      <c r="AD935" s="139">
        <v>0</v>
      </c>
      <c r="AE935" s="139">
        <v>0</v>
      </c>
      <c r="AF935" s="139">
        <v>0</v>
      </c>
      <c r="AG935" s="139">
        <v>0</v>
      </c>
      <c r="AH935" s="139">
        <v>0</v>
      </c>
    </row>
    <row r="936" spans="21:34" x14ac:dyDescent="0.15">
      <c r="U936" s="138" t="s">
        <v>357</v>
      </c>
      <c r="V936" s="911" t="s">
        <v>358</v>
      </c>
      <c r="W936" s="139">
        <v>0.14000000000000001</v>
      </c>
      <c r="X936" s="139">
        <v>0</v>
      </c>
      <c r="Y936" s="139">
        <v>0</v>
      </c>
      <c r="Z936" s="139">
        <v>0</v>
      </c>
      <c r="AA936" s="139">
        <v>0</v>
      </c>
      <c r="AB936" s="139">
        <v>0</v>
      </c>
      <c r="AC936" s="139">
        <v>0</v>
      </c>
      <c r="AD936" s="139">
        <v>0</v>
      </c>
      <c r="AE936" s="139">
        <v>0</v>
      </c>
      <c r="AF936" s="139">
        <v>0</v>
      </c>
      <c r="AG936" s="139">
        <v>0</v>
      </c>
      <c r="AH936" s="139">
        <v>0</v>
      </c>
    </row>
    <row r="937" spans="21:34" x14ac:dyDescent="0.15">
      <c r="U937" s="138" t="s">
        <v>360</v>
      </c>
      <c r="V937" s="911" t="s">
        <v>361</v>
      </c>
      <c r="W937" s="139">
        <f t="array" ref="W937:AH937">TRANSPOSE(年次別!Q327:Q338)</f>
        <v>0</v>
      </c>
      <c r="X937" s="139">
        <v>0</v>
      </c>
      <c r="Y937" s="139">
        <v>0</v>
      </c>
      <c r="Z937" s="139">
        <v>0</v>
      </c>
      <c r="AA937" s="139" t="e">
        <v>#N/A</v>
      </c>
      <c r="AB937" s="139" t="e">
        <v>#N/A</v>
      </c>
      <c r="AC937" s="139" t="e">
        <v>#N/A</v>
      </c>
      <c r="AD937" s="139" t="e">
        <v>#N/A</v>
      </c>
      <c r="AE937" s="139" t="e">
        <v>#N/A</v>
      </c>
      <c r="AF937" s="139" t="e">
        <v>#N/A</v>
      </c>
      <c r="AG937" s="139" t="e">
        <v>#N/A</v>
      </c>
      <c r="AH937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89" orientation="portrait" r:id="rId1"/>
  <headerFooter alignWithMargins="0"/>
  <rowBreaks count="1" manualBreakCount="1">
    <brk id="71" max="1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B58" workbookViewId="0">
      <selection activeCell="H284" sqref="H284:H299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8"/>
      <c r="I1" s="979"/>
      <c r="J1" s="979"/>
      <c r="K1" s="979"/>
      <c r="L1" s="979"/>
      <c r="M1" s="979"/>
      <c r="N1" s="979"/>
      <c r="O1" s="979"/>
      <c r="P1" s="979"/>
    </row>
    <row r="2" spans="2:17" ht="18" thickBot="1" x14ac:dyDescent="0.25">
      <c r="B2" s="36" t="s">
        <v>360</v>
      </c>
      <c r="C2" s="36" t="s">
        <v>303</v>
      </c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53" t="s">
        <v>93</v>
      </c>
      <c r="P3" s="858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0</v>
      </c>
      <c r="E4" s="452">
        <v>1</v>
      </c>
      <c r="F4" s="452">
        <v>2</v>
      </c>
      <c r="G4" s="452">
        <v>0</v>
      </c>
      <c r="H4" s="452">
        <v>4</v>
      </c>
      <c r="I4" s="452"/>
      <c r="J4" s="452"/>
      <c r="K4" s="452"/>
      <c r="L4" s="452"/>
      <c r="M4" s="452"/>
      <c r="N4" s="452"/>
      <c r="O4" s="854"/>
      <c r="P4" s="859">
        <f>SUM(D4:O4)</f>
        <v>7</v>
      </c>
    </row>
    <row r="5" spans="2:17" ht="12" customHeight="1" x14ac:dyDescent="0.15">
      <c r="B5" s="61"/>
      <c r="C5" s="45" t="s">
        <v>55</v>
      </c>
      <c r="D5" s="653">
        <v>6</v>
      </c>
      <c r="E5" s="453">
        <v>9</v>
      </c>
      <c r="F5" s="453">
        <v>12</v>
      </c>
      <c r="G5" s="453">
        <v>5</v>
      </c>
      <c r="H5" s="453">
        <v>9</v>
      </c>
      <c r="I5" s="453"/>
      <c r="J5" s="453"/>
      <c r="K5" s="453"/>
      <c r="L5" s="453"/>
      <c r="M5" s="453"/>
      <c r="N5" s="453"/>
      <c r="O5" s="855"/>
      <c r="P5" s="859">
        <f t="shared" ref="P5:P68" si="0">SUM(D5:O5)</f>
        <v>41</v>
      </c>
    </row>
    <row r="6" spans="2:17" ht="12" customHeight="1" x14ac:dyDescent="0.15">
      <c r="B6" s="61"/>
      <c r="C6" s="45" t="s">
        <v>293</v>
      </c>
      <c r="D6" s="653">
        <v>7</v>
      </c>
      <c r="E6" s="453">
        <v>14</v>
      </c>
      <c r="F6" s="453">
        <v>21</v>
      </c>
      <c r="G6" s="453">
        <v>14</v>
      </c>
      <c r="H6" s="453">
        <v>10</v>
      </c>
      <c r="I6" s="453"/>
      <c r="J6" s="453"/>
      <c r="K6" s="453"/>
      <c r="L6" s="453"/>
      <c r="M6" s="453"/>
      <c r="N6" s="453"/>
      <c r="O6" s="855"/>
      <c r="P6" s="859">
        <f t="shared" si="0"/>
        <v>66</v>
      </c>
    </row>
    <row r="7" spans="2:17" ht="11.25" customHeight="1" x14ac:dyDescent="0.15">
      <c r="B7" s="61"/>
      <c r="C7" s="45" t="s">
        <v>57</v>
      </c>
      <c r="D7" s="653">
        <v>5</v>
      </c>
      <c r="E7" s="453">
        <v>3</v>
      </c>
      <c r="F7" s="453">
        <v>8</v>
      </c>
      <c r="G7" s="453">
        <v>5</v>
      </c>
      <c r="H7" s="453">
        <v>8</v>
      </c>
      <c r="I7" s="453"/>
      <c r="J7" s="453"/>
      <c r="K7" s="453"/>
      <c r="L7" s="453"/>
      <c r="M7" s="453"/>
      <c r="N7" s="453"/>
      <c r="O7" s="855"/>
      <c r="P7" s="859">
        <f t="shared" si="0"/>
        <v>29</v>
      </c>
    </row>
    <row r="8" spans="2:17" ht="12" customHeight="1" x14ac:dyDescent="0.15">
      <c r="B8" s="61"/>
      <c r="C8" s="924" t="s">
        <v>121</v>
      </c>
      <c r="D8" s="925">
        <v>18</v>
      </c>
      <c r="E8" s="926">
        <v>27</v>
      </c>
      <c r="F8" s="926">
        <v>43</v>
      </c>
      <c r="G8" s="926">
        <v>24</v>
      </c>
      <c r="H8" s="926">
        <v>31</v>
      </c>
      <c r="I8" s="926"/>
      <c r="J8" s="926"/>
      <c r="K8" s="926"/>
      <c r="L8" s="926"/>
      <c r="M8" s="926"/>
      <c r="N8" s="926"/>
      <c r="O8" s="927"/>
      <c r="P8" s="928">
        <f>SUM(D8:O8)</f>
        <v>143</v>
      </c>
      <c r="Q8" s="196"/>
    </row>
    <row r="9" spans="2:17" ht="12" customHeight="1" x14ac:dyDescent="0.15">
      <c r="B9" s="53"/>
      <c r="C9" s="141" t="s">
        <v>61</v>
      </c>
      <c r="D9" s="654">
        <v>2279</v>
      </c>
      <c r="E9" s="457">
        <v>2124</v>
      </c>
      <c r="F9" s="457">
        <v>2293</v>
      </c>
      <c r="G9" s="457">
        <v>2102</v>
      </c>
      <c r="H9" s="457">
        <v>2188</v>
      </c>
      <c r="I9" s="457"/>
      <c r="J9" s="457"/>
      <c r="K9" s="457"/>
      <c r="L9" s="457"/>
      <c r="M9" s="457"/>
      <c r="N9" s="457"/>
      <c r="O9" s="856"/>
      <c r="P9" s="860">
        <f t="shared" si="0"/>
        <v>10986</v>
      </c>
    </row>
    <row r="10" spans="2:17" ht="12" customHeight="1" x14ac:dyDescent="0.15">
      <c r="B10" s="61" t="s">
        <v>95</v>
      </c>
      <c r="C10" s="45" t="s">
        <v>54</v>
      </c>
      <c r="D10" s="655">
        <v>0</v>
      </c>
      <c r="E10" s="461">
        <v>1</v>
      </c>
      <c r="F10" s="461">
        <v>2</v>
      </c>
      <c r="G10" s="461">
        <v>0</v>
      </c>
      <c r="H10" s="461">
        <v>4</v>
      </c>
      <c r="I10" s="461"/>
      <c r="J10" s="461"/>
      <c r="K10" s="461"/>
      <c r="L10" s="461"/>
      <c r="M10" s="461"/>
      <c r="N10" s="461"/>
      <c r="O10" s="857"/>
      <c r="P10" s="861">
        <f>SUM(D10:O10)</f>
        <v>7</v>
      </c>
    </row>
    <row r="11" spans="2:17" ht="12" customHeight="1" x14ac:dyDescent="0.15">
      <c r="B11" s="61"/>
      <c r="C11" s="45" t="s">
        <v>55</v>
      </c>
      <c r="D11" s="655">
        <v>1.5</v>
      </c>
      <c r="E11" s="461">
        <v>2.25</v>
      </c>
      <c r="F11" s="461">
        <v>3</v>
      </c>
      <c r="G11" s="461">
        <v>1.25</v>
      </c>
      <c r="H11" s="461">
        <v>2.25</v>
      </c>
      <c r="I11" s="461"/>
      <c r="J11" s="461"/>
      <c r="K11" s="461"/>
      <c r="L11" s="461"/>
      <c r="M11" s="461"/>
      <c r="N11" s="461"/>
      <c r="O11" s="857"/>
      <c r="P11" s="861">
        <f>SUM(D11:O11)</f>
        <v>10.25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4.67</v>
      </c>
      <c r="F12" s="461">
        <v>7</v>
      </c>
      <c r="G12" s="461">
        <v>4.67</v>
      </c>
      <c r="H12" s="461">
        <v>3.33</v>
      </c>
      <c r="I12" s="461"/>
      <c r="J12" s="461"/>
      <c r="K12" s="461"/>
      <c r="L12" s="461"/>
      <c r="M12" s="461"/>
      <c r="N12" s="461"/>
      <c r="O12" s="857"/>
      <c r="P12" s="861">
        <f>SUM(D12:O12)</f>
        <v>22</v>
      </c>
    </row>
    <row r="13" spans="2:17" ht="12" customHeight="1" x14ac:dyDescent="0.15">
      <c r="B13" s="61"/>
      <c r="C13" s="45" t="s">
        <v>57</v>
      </c>
      <c r="D13" s="655">
        <v>1.25</v>
      </c>
      <c r="E13" s="461">
        <v>0.75</v>
      </c>
      <c r="F13" s="461">
        <v>2</v>
      </c>
      <c r="G13" s="461">
        <v>1.25</v>
      </c>
      <c r="H13" s="461">
        <v>2</v>
      </c>
      <c r="I13" s="461"/>
      <c r="J13" s="461"/>
      <c r="K13" s="461"/>
      <c r="L13" s="461"/>
      <c r="M13" s="461"/>
      <c r="N13" s="461"/>
      <c r="O13" s="857"/>
      <c r="P13" s="861">
        <f>SUM(D13:O13)</f>
        <v>7.25</v>
      </c>
    </row>
    <row r="14" spans="2:17" ht="12" customHeight="1" x14ac:dyDescent="0.15">
      <c r="B14" s="61"/>
      <c r="C14" s="924" t="s">
        <v>121</v>
      </c>
      <c r="D14" s="929">
        <v>1.5</v>
      </c>
      <c r="E14" s="930">
        <v>2.25</v>
      </c>
      <c r="F14" s="930">
        <v>3.58</v>
      </c>
      <c r="G14" s="930">
        <v>2</v>
      </c>
      <c r="H14" s="930">
        <v>2.58</v>
      </c>
      <c r="I14" s="930"/>
      <c r="J14" s="930"/>
      <c r="K14" s="930"/>
      <c r="L14" s="930"/>
      <c r="M14" s="930"/>
      <c r="N14" s="930"/>
      <c r="O14" s="931"/>
      <c r="P14" s="932">
        <f>SUM(D14:O14)</f>
        <v>11.91</v>
      </c>
      <c r="Q14" s="168"/>
    </row>
    <row r="15" spans="2:17" ht="12" customHeight="1" x14ac:dyDescent="0.15">
      <c r="B15" s="53"/>
      <c r="C15" s="141" t="s">
        <v>61</v>
      </c>
      <c r="D15" s="851">
        <v>2.35</v>
      </c>
      <c r="E15" s="852">
        <v>2.17</v>
      </c>
      <c r="F15" s="852">
        <v>2.36</v>
      </c>
      <c r="G15" s="852">
        <v>2.2200000000000002</v>
      </c>
      <c r="H15" s="852">
        <v>2.25</v>
      </c>
      <c r="I15" s="852"/>
      <c r="J15" s="852"/>
      <c r="K15" s="852"/>
      <c r="L15" s="852"/>
      <c r="M15" s="852"/>
      <c r="N15" s="852"/>
      <c r="O15" s="850"/>
      <c r="P15" s="862">
        <f t="shared" si="0"/>
        <v>11.35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1</v>
      </c>
      <c r="E16" s="453">
        <v>0</v>
      </c>
      <c r="F16" s="453">
        <v>0</v>
      </c>
      <c r="G16" s="453">
        <v>2</v>
      </c>
      <c r="H16" s="453">
        <v>0</v>
      </c>
      <c r="I16" s="453"/>
      <c r="J16" s="453"/>
      <c r="K16" s="453"/>
      <c r="L16" s="453"/>
      <c r="M16" s="453"/>
      <c r="N16" s="453"/>
      <c r="O16" s="855"/>
      <c r="P16" s="863">
        <f>SUM(D16:O16)</f>
        <v>3</v>
      </c>
    </row>
    <row r="17" spans="2:17" ht="12" customHeight="1" x14ac:dyDescent="0.15">
      <c r="B17" s="61"/>
      <c r="C17" s="45" t="s">
        <v>55</v>
      </c>
      <c r="D17" s="653">
        <v>2</v>
      </c>
      <c r="E17" s="453">
        <v>2</v>
      </c>
      <c r="F17" s="453">
        <v>1</v>
      </c>
      <c r="G17" s="453">
        <v>2</v>
      </c>
      <c r="H17" s="453">
        <v>1</v>
      </c>
      <c r="I17" s="453"/>
      <c r="J17" s="453"/>
      <c r="K17" s="453"/>
      <c r="L17" s="453"/>
      <c r="M17" s="453"/>
      <c r="N17" s="453"/>
      <c r="O17" s="855"/>
      <c r="P17" s="863">
        <f t="shared" si="0"/>
        <v>8</v>
      </c>
    </row>
    <row r="18" spans="2:17" ht="12" customHeight="1" x14ac:dyDescent="0.15">
      <c r="B18" s="61"/>
      <c r="C18" s="45" t="s">
        <v>293</v>
      </c>
      <c r="D18" s="653">
        <v>4</v>
      </c>
      <c r="E18" s="453">
        <v>0</v>
      </c>
      <c r="F18" s="453">
        <v>0</v>
      </c>
      <c r="G18" s="453">
        <v>0</v>
      </c>
      <c r="H18" s="453">
        <v>1</v>
      </c>
      <c r="I18" s="453"/>
      <c r="J18" s="453"/>
      <c r="K18" s="453"/>
      <c r="L18" s="453"/>
      <c r="M18" s="453"/>
      <c r="N18" s="453"/>
      <c r="O18" s="855"/>
      <c r="P18" s="863">
        <f t="shared" si="0"/>
        <v>5</v>
      </c>
    </row>
    <row r="19" spans="2:17" ht="12" customHeight="1" x14ac:dyDescent="0.15">
      <c r="B19" s="61"/>
      <c r="C19" s="45" t="s">
        <v>57</v>
      </c>
      <c r="D19" s="653">
        <v>2</v>
      </c>
      <c r="E19" s="453">
        <v>2</v>
      </c>
      <c r="F19" s="453">
        <v>1</v>
      </c>
      <c r="G19" s="453">
        <v>0</v>
      </c>
      <c r="H19" s="453">
        <v>1</v>
      </c>
      <c r="I19" s="453"/>
      <c r="J19" s="453"/>
      <c r="K19" s="453"/>
      <c r="L19" s="453"/>
      <c r="M19" s="453"/>
      <c r="N19" s="453"/>
      <c r="O19" s="855"/>
      <c r="P19" s="863">
        <f t="shared" si="0"/>
        <v>6</v>
      </c>
    </row>
    <row r="20" spans="2:17" ht="12" customHeight="1" x14ac:dyDescent="0.15">
      <c r="B20" s="61"/>
      <c r="C20" s="924" t="s">
        <v>121</v>
      </c>
      <c r="D20" s="925">
        <v>9</v>
      </c>
      <c r="E20" s="926">
        <v>4</v>
      </c>
      <c r="F20" s="926">
        <v>2</v>
      </c>
      <c r="G20" s="926">
        <v>4</v>
      </c>
      <c r="H20" s="926">
        <v>3</v>
      </c>
      <c r="I20" s="926"/>
      <c r="J20" s="926"/>
      <c r="K20" s="926"/>
      <c r="L20" s="926"/>
      <c r="M20" s="926"/>
      <c r="N20" s="926"/>
      <c r="O20" s="927"/>
      <c r="P20" s="933">
        <f t="shared" si="0"/>
        <v>22</v>
      </c>
    </row>
    <row r="21" spans="2:17" ht="12" customHeight="1" x14ac:dyDescent="0.15">
      <c r="B21" s="53"/>
      <c r="C21" s="141" t="s">
        <v>61</v>
      </c>
      <c r="D21" s="654">
        <v>890</v>
      </c>
      <c r="E21" s="457">
        <v>844</v>
      </c>
      <c r="F21" s="457">
        <v>958</v>
      </c>
      <c r="G21" s="457">
        <v>869</v>
      </c>
      <c r="H21" s="457">
        <v>875</v>
      </c>
      <c r="I21" s="457"/>
      <c r="J21" s="457"/>
      <c r="K21" s="457"/>
      <c r="L21" s="457"/>
      <c r="M21" s="457"/>
      <c r="N21" s="457"/>
      <c r="O21" s="856"/>
      <c r="P21" s="864">
        <f t="shared" si="0"/>
        <v>4436</v>
      </c>
    </row>
    <row r="22" spans="2:17" ht="12" customHeight="1" x14ac:dyDescent="0.15">
      <c r="B22" s="61" t="s">
        <v>97</v>
      </c>
      <c r="C22" s="45" t="s">
        <v>54</v>
      </c>
      <c r="D22" s="655">
        <v>1</v>
      </c>
      <c r="E22" s="461">
        <v>0</v>
      </c>
      <c r="F22" s="461">
        <v>0</v>
      </c>
      <c r="G22" s="461">
        <v>2</v>
      </c>
      <c r="H22" s="461">
        <v>0</v>
      </c>
      <c r="I22" s="461"/>
      <c r="J22" s="461"/>
      <c r="K22" s="461"/>
      <c r="L22" s="461"/>
      <c r="M22" s="461"/>
      <c r="N22" s="461"/>
      <c r="O22" s="857"/>
      <c r="P22" s="861">
        <f t="shared" si="0"/>
        <v>3</v>
      </c>
    </row>
    <row r="23" spans="2:17" ht="12" customHeight="1" x14ac:dyDescent="0.15">
      <c r="B23" s="61"/>
      <c r="C23" s="45" t="s">
        <v>55</v>
      </c>
      <c r="D23" s="655">
        <v>0.5</v>
      </c>
      <c r="E23" s="461">
        <v>0.5</v>
      </c>
      <c r="F23" s="461">
        <v>0.25</v>
      </c>
      <c r="G23" s="461">
        <v>0.5</v>
      </c>
      <c r="H23" s="461">
        <v>0.25</v>
      </c>
      <c r="I23" s="461"/>
      <c r="J23" s="461"/>
      <c r="K23" s="461"/>
      <c r="L23" s="461"/>
      <c r="M23" s="461"/>
      <c r="N23" s="461"/>
      <c r="O23" s="857"/>
      <c r="P23" s="861">
        <f t="shared" si="0"/>
        <v>2</v>
      </c>
    </row>
    <row r="24" spans="2:17" ht="12" customHeight="1" x14ac:dyDescent="0.15">
      <c r="B24" s="61"/>
      <c r="C24" s="45" t="s">
        <v>293</v>
      </c>
      <c r="D24" s="655">
        <v>1.33</v>
      </c>
      <c r="E24" s="461">
        <v>0</v>
      </c>
      <c r="F24" s="461">
        <v>0</v>
      </c>
      <c r="G24" s="461">
        <v>0</v>
      </c>
      <c r="H24" s="461">
        <v>0.33</v>
      </c>
      <c r="I24" s="461"/>
      <c r="J24" s="461"/>
      <c r="K24" s="461"/>
      <c r="L24" s="461"/>
      <c r="M24" s="461"/>
      <c r="N24" s="461"/>
      <c r="O24" s="857"/>
      <c r="P24" s="861">
        <f t="shared" si="0"/>
        <v>1.6600000000000001</v>
      </c>
    </row>
    <row r="25" spans="2:17" ht="12" customHeight="1" x14ac:dyDescent="0.15">
      <c r="B25" s="61"/>
      <c r="C25" s="45" t="s">
        <v>57</v>
      </c>
      <c r="D25" s="655">
        <v>0.5</v>
      </c>
      <c r="E25" s="461">
        <v>0.5</v>
      </c>
      <c r="F25" s="461">
        <v>0.25</v>
      </c>
      <c r="G25" s="461">
        <v>0</v>
      </c>
      <c r="H25" s="461">
        <v>0.25</v>
      </c>
      <c r="I25" s="461"/>
      <c r="J25" s="461"/>
      <c r="K25" s="461"/>
      <c r="L25" s="461"/>
      <c r="M25" s="461"/>
      <c r="N25" s="461"/>
      <c r="O25" s="857"/>
      <c r="P25" s="861">
        <f t="shared" si="0"/>
        <v>1.5</v>
      </c>
    </row>
    <row r="26" spans="2:17" ht="12" customHeight="1" x14ac:dyDescent="0.15">
      <c r="B26" s="61"/>
      <c r="C26" s="924" t="s">
        <v>121</v>
      </c>
      <c r="D26" s="929">
        <v>0.75</v>
      </c>
      <c r="E26" s="930">
        <v>0.33</v>
      </c>
      <c r="F26" s="930">
        <v>0.17</v>
      </c>
      <c r="G26" s="930">
        <v>0.33</v>
      </c>
      <c r="H26" s="930">
        <v>0.25</v>
      </c>
      <c r="I26" s="930"/>
      <c r="J26" s="930"/>
      <c r="K26" s="930"/>
      <c r="L26" s="930"/>
      <c r="M26" s="930"/>
      <c r="N26" s="930"/>
      <c r="O26" s="931"/>
      <c r="P26" s="932">
        <f t="shared" si="0"/>
        <v>1.83</v>
      </c>
      <c r="Q26" s="168"/>
    </row>
    <row r="27" spans="2:17" ht="12" customHeight="1" x14ac:dyDescent="0.15">
      <c r="B27" s="53"/>
      <c r="C27" s="141" t="s">
        <v>61</v>
      </c>
      <c r="D27" s="851">
        <v>0.92</v>
      </c>
      <c r="E27" s="852">
        <v>0.86</v>
      </c>
      <c r="F27" s="852">
        <v>0.99</v>
      </c>
      <c r="G27" s="852">
        <v>0.92</v>
      </c>
      <c r="H27" s="852">
        <v>0.9</v>
      </c>
      <c r="I27" s="852"/>
      <c r="J27" s="852"/>
      <c r="K27" s="852"/>
      <c r="L27" s="852"/>
      <c r="M27" s="852"/>
      <c r="N27" s="852"/>
      <c r="O27" s="850"/>
      <c r="P27" s="862">
        <f t="shared" si="0"/>
        <v>4.59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0</v>
      </c>
      <c r="E28" s="453">
        <v>0</v>
      </c>
      <c r="F28" s="453">
        <v>3</v>
      </c>
      <c r="G28" s="453">
        <v>1</v>
      </c>
      <c r="H28" s="453">
        <v>1</v>
      </c>
      <c r="I28" s="453"/>
      <c r="J28" s="453"/>
      <c r="K28" s="453"/>
      <c r="L28" s="453"/>
      <c r="M28" s="453"/>
      <c r="N28" s="453"/>
      <c r="O28" s="855"/>
      <c r="P28" s="859">
        <f t="shared" si="0"/>
        <v>5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0</v>
      </c>
      <c r="F29" s="453">
        <v>0</v>
      </c>
      <c r="G29" s="453">
        <v>0</v>
      </c>
      <c r="H29" s="453">
        <v>1</v>
      </c>
      <c r="I29" s="453"/>
      <c r="J29" s="453"/>
      <c r="K29" s="453"/>
      <c r="L29" s="453"/>
      <c r="M29" s="453"/>
      <c r="N29" s="453"/>
      <c r="O29" s="855"/>
      <c r="P29" s="859">
        <f t="shared" si="0"/>
        <v>2</v>
      </c>
    </row>
    <row r="30" spans="2:17" ht="12" customHeight="1" x14ac:dyDescent="0.15">
      <c r="B30" s="61"/>
      <c r="C30" s="45" t="s">
        <v>293</v>
      </c>
      <c r="D30" s="653">
        <v>0</v>
      </c>
      <c r="E30" s="453">
        <v>1</v>
      </c>
      <c r="F30" s="453">
        <v>0</v>
      </c>
      <c r="G30" s="453">
        <v>0</v>
      </c>
      <c r="H30" s="453">
        <v>0</v>
      </c>
      <c r="I30" s="453"/>
      <c r="J30" s="453"/>
      <c r="K30" s="453"/>
      <c r="L30" s="453"/>
      <c r="M30" s="453"/>
      <c r="N30" s="453"/>
      <c r="O30" s="855"/>
      <c r="P30" s="859">
        <f t="shared" si="0"/>
        <v>1</v>
      </c>
    </row>
    <row r="31" spans="2:17" ht="12" customHeight="1" x14ac:dyDescent="0.15">
      <c r="B31" s="61"/>
      <c r="C31" s="45" t="s">
        <v>57</v>
      </c>
      <c r="D31" s="653">
        <v>1</v>
      </c>
      <c r="E31" s="453">
        <v>0</v>
      </c>
      <c r="F31" s="453">
        <v>0</v>
      </c>
      <c r="G31" s="453">
        <v>0</v>
      </c>
      <c r="H31" s="453">
        <v>1</v>
      </c>
      <c r="I31" s="453"/>
      <c r="J31" s="453"/>
      <c r="K31" s="453"/>
      <c r="L31" s="453"/>
      <c r="M31" s="453"/>
      <c r="N31" s="453"/>
      <c r="O31" s="855"/>
      <c r="P31" s="859">
        <f t="shared" si="0"/>
        <v>2</v>
      </c>
    </row>
    <row r="32" spans="2:17" ht="12" customHeight="1" x14ac:dyDescent="0.15">
      <c r="B32" s="61"/>
      <c r="C32" s="924" t="s">
        <v>121</v>
      </c>
      <c r="D32" s="925">
        <v>2</v>
      </c>
      <c r="E32" s="926">
        <v>1</v>
      </c>
      <c r="F32" s="926">
        <v>3</v>
      </c>
      <c r="G32" s="926">
        <v>1</v>
      </c>
      <c r="H32" s="926">
        <v>3</v>
      </c>
      <c r="I32" s="926"/>
      <c r="J32" s="926"/>
      <c r="K32" s="926"/>
      <c r="L32" s="926"/>
      <c r="M32" s="926"/>
      <c r="N32" s="926"/>
      <c r="O32" s="927"/>
      <c r="P32" s="934">
        <f t="shared" si="0"/>
        <v>10</v>
      </c>
    </row>
    <row r="33" spans="2:17" ht="12" customHeight="1" x14ac:dyDescent="0.15">
      <c r="B33" s="53"/>
      <c r="C33" s="141" t="s">
        <v>61</v>
      </c>
      <c r="D33" s="654">
        <v>457</v>
      </c>
      <c r="E33" s="457">
        <v>459</v>
      </c>
      <c r="F33" s="457">
        <v>452</v>
      </c>
      <c r="G33" s="457">
        <v>447</v>
      </c>
      <c r="H33" s="457">
        <v>462</v>
      </c>
      <c r="I33" s="457"/>
      <c r="J33" s="457"/>
      <c r="K33" s="457"/>
      <c r="L33" s="457"/>
      <c r="M33" s="457"/>
      <c r="N33" s="457"/>
      <c r="O33" s="856"/>
      <c r="P33" s="860">
        <f t="shared" si="0"/>
        <v>2277</v>
      </c>
    </row>
    <row r="34" spans="2:17" ht="12" customHeight="1" x14ac:dyDescent="0.15">
      <c r="B34" s="61" t="s">
        <v>252</v>
      </c>
      <c r="C34" s="45" t="s">
        <v>54</v>
      </c>
      <c r="D34" s="655">
        <v>0</v>
      </c>
      <c r="E34" s="461">
        <v>0</v>
      </c>
      <c r="F34" s="461">
        <v>3</v>
      </c>
      <c r="G34" s="461">
        <v>1</v>
      </c>
      <c r="H34" s="461">
        <v>1</v>
      </c>
      <c r="I34" s="461"/>
      <c r="J34" s="461"/>
      <c r="K34" s="461"/>
      <c r="L34" s="461"/>
      <c r="M34" s="461"/>
      <c r="N34" s="461"/>
      <c r="O34" s="857"/>
      <c r="P34" s="861">
        <f t="shared" si="0"/>
        <v>5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</v>
      </c>
      <c r="F35" s="461">
        <v>0</v>
      </c>
      <c r="G35" s="461">
        <v>0</v>
      </c>
      <c r="H35" s="461">
        <v>0.25</v>
      </c>
      <c r="I35" s="461"/>
      <c r="J35" s="461"/>
      <c r="K35" s="461"/>
      <c r="L35" s="461"/>
      <c r="M35" s="461"/>
      <c r="N35" s="461"/>
      <c r="O35" s="857"/>
      <c r="P35" s="861">
        <f t="shared" si="0"/>
        <v>0.5</v>
      </c>
    </row>
    <row r="36" spans="2:17" ht="12" customHeight="1" x14ac:dyDescent="0.15">
      <c r="B36" s="61"/>
      <c r="C36" s="45" t="s">
        <v>293</v>
      </c>
      <c r="D36" s="655">
        <v>0</v>
      </c>
      <c r="E36" s="461">
        <v>0.33</v>
      </c>
      <c r="F36" s="461">
        <v>0</v>
      </c>
      <c r="G36" s="461">
        <v>0</v>
      </c>
      <c r="H36" s="461">
        <v>0</v>
      </c>
      <c r="I36" s="461"/>
      <c r="J36" s="461"/>
      <c r="K36" s="461"/>
      <c r="L36" s="461"/>
      <c r="M36" s="461"/>
      <c r="N36" s="461"/>
      <c r="O36" s="857"/>
      <c r="P36" s="861">
        <f t="shared" si="0"/>
        <v>0.33</v>
      </c>
    </row>
    <row r="37" spans="2:17" ht="12" customHeight="1" x14ac:dyDescent="0.15">
      <c r="B37" s="61"/>
      <c r="C37" s="45" t="s">
        <v>57</v>
      </c>
      <c r="D37" s="655">
        <v>0.25</v>
      </c>
      <c r="E37" s="461">
        <v>0</v>
      </c>
      <c r="F37" s="461">
        <v>0</v>
      </c>
      <c r="G37" s="461">
        <v>0</v>
      </c>
      <c r="H37" s="461">
        <v>0.25</v>
      </c>
      <c r="I37" s="461"/>
      <c r="J37" s="461"/>
      <c r="K37" s="461"/>
      <c r="L37" s="461"/>
      <c r="M37" s="461"/>
      <c r="N37" s="461"/>
      <c r="O37" s="857"/>
      <c r="P37" s="861">
        <f t="shared" si="0"/>
        <v>0.5</v>
      </c>
    </row>
    <row r="38" spans="2:17" ht="12" customHeight="1" x14ac:dyDescent="0.15">
      <c r="B38" s="61"/>
      <c r="C38" s="924" t="s">
        <v>121</v>
      </c>
      <c r="D38" s="929">
        <v>0.17</v>
      </c>
      <c r="E38" s="930">
        <v>0.08</v>
      </c>
      <c r="F38" s="930">
        <v>0.25</v>
      </c>
      <c r="G38" s="930">
        <v>0.08</v>
      </c>
      <c r="H38" s="930">
        <v>0.25</v>
      </c>
      <c r="I38" s="930"/>
      <c r="J38" s="930"/>
      <c r="K38" s="930"/>
      <c r="L38" s="930"/>
      <c r="M38" s="930"/>
      <c r="N38" s="930"/>
      <c r="O38" s="931"/>
      <c r="P38" s="932">
        <f t="shared" si="0"/>
        <v>0.83</v>
      </c>
      <c r="Q38" s="168"/>
    </row>
    <row r="39" spans="2:17" ht="12" customHeight="1" x14ac:dyDescent="0.15">
      <c r="B39" s="53"/>
      <c r="C39" s="141" t="s">
        <v>61</v>
      </c>
      <c r="D39" s="851">
        <v>0.47</v>
      </c>
      <c r="E39" s="852">
        <v>0.47</v>
      </c>
      <c r="F39" s="852">
        <v>0.47</v>
      </c>
      <c r="G39" s="852">
        <v>0.47</v>
      </c>
      <c r="H39" s="852">
        <v>0.48</v>
      </c>
      <c r="I39" s="852"/>
      <c r="J39" s="852"/>
      <c r="K39" s="852"/>
      <c r="L39" s="852"/>
      <c r="M39" s="852"/>
      <c r="N39" s="852"/>
      <c r="O39" s="850"/>
      <c r="P39" s="862">
        <f t="shared" si="0"/>
        <v>2.36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1</v>
      </c>
      <c r="E40" s="453">
        <v>1</v>
      </c>
      <c r="F40" s="453">
        <v>1</v>
      </c>
      <c r="G40" s="453">
        <v>4</v>
      </c>
      <c r="H40" s="453">
        <v>0</v>
      </c>
      <c r="I40" s="453"/>
      <c r="J40" s="453"/>
      <c r="K40" s="453"/>
      <c r="L40" s="453"/>
      <c r="M40" s="453"/>
      <c r="N40" s="453"/>
      <c r="O40" s="855"/>
      <c r="P40" s="859">
        <f t="shared" si="0"/>
        <v>7</v>
      </c>
    </row>
    <row r="41" spans="2:17" ht="12" customHeight="1" x14ac:dyDescent="0.15">
      <c r="B41" s="61"/>
      <c r="C41" s="45" t="s">
        <v>55</v>
      </c>
      <c r="D41" s="653">
        <v>1</v>
      </c>
      <c r="E41" s="453">
        <v>1</v>
      </c>
      <c r="F41" s="453">
        <v>1</v>
      </c>
      <c r="G41" s="453">
        <v>0</v>
      </c>
      <c r="H41" s="453">
        <v>2</v>
      </c>
      <c r="I41" s="453"/>
      <c r="J41" s="453"/>
      <c r="K41" s="453"/>
      <c r="L41" s="453"/>
      <c r="M41" s="453"/>
      <c r="N41" s="453"/>
      <c r="O41" s="855"/>
      <c r="P41" s="859">
        <f t="shared" si="0"/>
        <v>5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1</v>
      </c>
      <c r="F42" s="453">
        <v>1</v>
      </c>
      <c r="G42" s="453">
        <v>1</v>
      </c>
      <c r="H42" s="453">
        <v>2</v>
      </c>
      <c r="I42" s="453"/>
      <c r="J42" s="453"/>
      <c r="K42" s="453"/>
      <c r="L42" s="453"/>
      <c r="M42" s="453"/>
      <c r="N42" s="453"/>
      <c r="O42" s="855"/>
      <c r="P42" s="859">
        <f t="shared" si="0"/>
        <v>6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0</v>
      </c>
      <c r="G43" s="453">
        <v>1</v>
      </c>
      <c r="H43" s="453">
        <v>0</v>
      </c>
      <c r="I43" s="453"/>
      <c r="J43" s="453"/>
      <c r="K43" s="453"/>
      <c r="L43" s="453"/>
      <c r="M43" s="453"/>
      <c r="N43" s="453"/>
      <c r="O43" s="855"/>
      <c r="P43" s="859">
        <f t="shared" si="0"/>
        <v>2</v>
      </c>
    </row>
    <row r="44" spans="2:17" ht="12" customHeight="1" x14ac:dyDescent="0.15">
      <c r="B44" s="61"/>
      <c r="C44" s="937" t="s">
        <v>121</v>
      </c>
      <c r="D44" s="925">
        <v>4</v>
      </c>
      <c r="E44" s="926">
        <v>3</v>
      </c>
      <c r="F44" s="926">
        <v>3</v>
      </c>
      <c r="G44" s="926">
        <v>6</v>
      </c>
      <c r="H44" s="926">
        <v>4</v>
      </c>
      <c r="I44" s="926"/>
      <c r="J44" s="926"/>
      <c r="K44" s="926"/>
      <c r="L44" s="926"/>
      <c r="M44" s="926"/>
      <c r="N44" s="926"/>
      <c r="O44" s="927"/>
      <c r="P44" s="928">
        <f t="shared" si="0"/>
        <v>20</v>
      </c>
    </row>
    <row r="45" spans="2:17" ht="12" customHeight="1" x14ac:dyDescent="0.15">
      <c r="B45" s="53"/>
      <c r="C45" s="141" t="s">
        <v>61</v>
      </c>
      <c r="D45" s="654">
        <v>712</v>
      </c>
      <c r="E45" s="457">
        <v>564</v>
      </c>
      <c r="F45" s="457">
        <v>623</v>
      </c>
      <c r="G45" s="457">
        <v>615</v>
      </c>
      <c r="H45" s="457">
        <v>589</v>
      </c>
      <c r="I45" s="457"/>
      <c r="J45" s="457"/>
      <c r="K45" s="457"/>
      <c r="L45" s="457"/>
      <c r="M45" s="457"/>
      <c r="N45" s="457"/>
      <c r="O45" s="856"/>
      <c r="P45" s="860">
        <f t="shared" si="0"/>
        <v>3103</v>
      </c>
    </row>
    <row r="46" spans="2:17" ht="12" customHeight="1" x14ac:dyDescent="0.15">
      <c r="B46" s="61" t="s">
        <v>102</v>
      </c>
      <c r="C46" s="45" t="s">
        <v>54</v>
      </c>
      <c r="D46" s="655">
        <v>1</v>
      </c>
      <c r="E46" s="461">
        <v>1</v>
      </c>
      <c r="F46" s="461">
        <v>1</v>
      </c>
      <c r="G46" s="461">
        <v>4</v>
      </c>
      <c r="H46" s="461">
        <v>0</v>
      </c>
      <c r="I46" s="461"/>
      <c r="J46" s="461"/>
      <c r="K46" s="461"/>
      <c r="L46" s="461"/>
      <c r="M46" s="461"/>
      <c r="N46" s="461"/>
      <c r="O46" s="857"/>
      <c r="P46" s="861">
        <f t="shared" si="0"/>
        <v>7</v>
      </c>
    </row>
    <row r="47" spans="2:17" ht="12" customHeight="1" x14ac:dyDescent="0.15">
      <c r="B47" s="61"/>
      <c r="C47" s="45" t="s">
        <v>55</v>
      </c>
      <c r="D47" s="655">
        <v>0.25</v>
      </c>
      <c r="E47" s="461">
        <v>0.25</v>
      </c>
      <c r="F47" s="461">
        <v>0.25</v>
      </c>
      <c r="G47" s="461">
        <v>0</v>
      </c>
      <c r="H47" s="461">
        <v>0.5</v>
      </c>
      <c r="I47" s="461"/>
      <c r="J47" s="461"/>
      <c r="K47" s="461"/>
      <c r="L47" s="461"/>
      <c r="M47" s="461"/>
      <c r="N47" s="461"/>
      <c r="O47" s="857"/>
      <c r="P47" s="861">
        <f t="shared" si="0"/>
        <v>1.25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0.33</v>
      </c>
      <c r="F48" s="461">
        <v>0.33</v>
      </c>
      <c r="G48" s="461">
        <v>0.33</v>
      </c>
      <c r="H48" s="461">
        <v>0.67</v>
      </c>
      <c r="I48" s="461"/>
      <c r="J48" s="461"/>
      <c r="K48" s="461"/>
      <c r="L48" s="461"/>
      <c r="M48" s="461"/>
      <c r="N48" s="461"/>
      <c r="O48" s="857"/>
      <c r="P48" s="861">
        <f t="shared" si="0"/>
        <v>1.9900000000000002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</v>
      </c>
      <c r="G49" s="461">
        <v>0.25</v>
      </c>
      <c r="H49" s="461">
        <v>0</v>
      </c>
      <c r="I49" s="461"/>
      <c r="J49" s="461"/>
      <c r="K49" s="461"/>
      <c r="L49" s="461"/>
      <c r="M49" s="461"/>
      <c r="N49" s="461"/>
      <c r="O49" s="857"/>
      <c r="P49" s="861">
        <f t="shared" si="0"/>
        <v>0.5</v>
      </c>
    </row>
    <row r="50" spans="2:17" ht="12" customHeight="1" x14ac:dyDescent="0.15">
      <c r="B50" s="61"/>
      <c r="C50" s="937" t="s">
        <v>121</v>
      </c>
      <c r="D50" s="929">
        <v>0.33</v>
      </c>
      <c r="E50" s="930">
        <v>0.25</v>
      </c>
      <c r="F50" s="930">
        <v>0.25</v>
      </c>
      <c r="G50" s="930">
        <v>0.5</v>
      </c>
      <c r="H50" s="930">
        <v>0.33</v>
      </c>
      <c r="I50" s="930"/>
      <c r="J50" s="930"/>
      <c r="K50" s="930"/>
      <c r="L50" s="930"/>
      <c r="M50" s="930"/>
      <c r="N50" s="930"/>
      <c r="O50" s="931"/>
      <c r="P50" s="932">
        <f t="shared" si="0"/>
        <v>1.6600000000000001</v>
      </c>
      <c r="Q50" s="168"/>
    </row>
    <row r="51" spans="2:17" ht="12" customHeight="1" x14ac:dyDescent="0.15">
      <c r="B51" s="53"/>
      <c r="C51" s="141" t="s">
        <v>61</v>
      </c>
      <c r="D51" s="851">
        <v>0.74</v>
      </c>
      <c r="E51" s="852">
        <v>0.57999999999999996</v>
      </c>
      <c r="F51" s="852">
        <v>0.64</v>
      </c>
      <c r="G51" s="852">
        <v>0.65</v>
      </c>
      <c r="H51" s="852">
        <v>0.61</v>
      </c>
      <c r="I51" s="852"/>
      <c r="J51" s="852"/>
      <c r="K51" s="852"/>
      <c r="L51" s="852"/>
      <c r="M51" s="852"/>
      <c r="N51" s="852"/>
      <c r="O51" s="850"/>
      <c r="P51" s="862">
        <f t="shared" si="0"/>
        <v>3.2199999999999998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5</v>
      </c>
      <c r="E52" s="453">
        <v>2</v>
      </c>
      <c r="F52" s="453">
        <v>2</v>
      </c>
      <c r="G52" s="453">
        <v>5</v>
      </c>
      <c r="H52" s="453">
        <v>4</v>
      </c>
      <c r="I52" s="453"/>
      <c r="J52" s="453"/>
      <c r="K52" s="453"/>
      <c r="L52" s="453"/>
      <c r="M52" s="453"/>
      <c r="N52" s="453"/>
      <c r="O52" s="855"/>
      <c r="P52" s="859">
        <f t="shared" si="0"/>
        <v>18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6</v>
      </c>
      <c r="F53" s="453">
        <v>6</v>
      </c>
      <c r="G53" s="453">
        <v>4</v>
      </c>
      <c r="H53" s="453">
        <v>3</v>
      </c>
      <c r="I53" s="453"/>
      <c r="J53" s="453"/>
      <c r="K53" s="453"/>
      <c r="L53" s="453"/>
      <c r="M53" s="453"/>
      <c r="N53" s="453"/>
      <c r="O53" s="855"/>
      <c r="P53" s="859">
        <f t="shared" si="0"/>
        <v>23</v>
      </c>
    </row>
    <row r="54" spans="2:17" ht="12" customHeight="1" x14ac:dyDescent="0.15">
      <c r="B54" s="61"/>
      <c r="C54" s="45" t="s">
        <v>293</v>
      </c>
      <c r="D54" s="653">
        <v>0</v>
      </c>
      <c r="E54" s="453">
        <v>0</v>
      </c>
      <c r="F54" s="453">
        <v>0</v>
      </c>
      <c r="G54" s="453">
        <v>3</v>
      </c>
      <c r="H54" s="453">
        <v>3</v>
      </c>
      <c r="I54" s="453"/>
      <c r="J54" s="453"/>
      <c r="K54" s="453"/>
      <c r="L54" s="453"/>
      <c r="M54" s="453"/>
      <c r="N54" s="453"/>
      <c r="O54" s="855"/>
      <c r="P54" s="859">
        <f t="shared" si="0"/>
        <v>6</v>
      </c>
    </row>
    <row r="55" spans="2:17" ht="12" customHeight="1" x14ac:dyDescent="0.15">
      <c r="B55" s="61"/>
      <c r="C55" s="45" t="s">
        <v>57</v>
      </c>
      <c r="D55" s="653">
        <v>3</v>
      </c>
      <c r="E55" s="453">
        <v>1</v>
      </c>
      <c r="F55" s="453">
        <v>2</v>
      </c>
      <c r="G55" s="453">
        <v>2</v>
      </c>
      <c r="H55" s="453">
        <v>1</v>
      </c>
      <c r="I55" s="453"/>
      <c r="J55" s="453"/>
      <c r="K55" s="453"/>
      <c r="L55" s="453"/>
      <c r="M55" s="453"/>
      <c r="N55" s="453"/>
      <c r="O55" s="855"/>
      <c r="P55" s="859">
        <f t="shared" si="0"/>
        <v>9</v>
      </c>
    </row>
    <row r="56" spans="2:17" ht="12" customHeight="1" x14ac:dyDescent="0.15">
      <c r="B56" s="61"/>
      <c r="C56" s="45" t="s">
        <v>58</v>
      </c>
      <c r="D56" s="653">
        <v>9</v>
      </c>
      <c r="E56" s="453">
        <v>16</v>
      </c>
      <c r="F56" s="453">
        <v>7</v>
      </c>
      <c r="G56" s="453">
        <v>5</v>
      </c>
      <c r="H56" s="453">
        <v>6</v>
      </c>
      <c r="I56" s="453"/>
      <c r="J56" s="453"/>
      <c r="K56" s="453"/>
      <c r="L56" s="453"/>
      <c r="M56" s="453"/>
      <c r="N56" s="453"/>
      <c r="O56" s="855"/>
      <c r="P56" s="859">
        <f t="shared" si="0"/>
        <v>43</v>
      </c>
    </row>
    <row r="57" spans="2:17" ht="12" customHeight="1" x14ac:dyDescent="0.15">
      <c r="B57" s="61"/>
      <c r="C57" s="45" t="s">
        <v>59</v>
      </c>
      <c r="D57" s="653">
        <v>7</v>
      </c>
      <c r="E57" s="453">
        <v>5</v>
      </c>
      <c r="F57" s="453">
        <v>3</v>
      </c>
      <c r="G57" s="453">
        <v>2</v>
      </c>
      <c r="H57" s="453">
        <v>0</v>
      </c>
      <c r="I57" s="453"/>
      <c r="J57" s="453"/>
      <c r="K57" s="453"/>
      <c r="L57" s="453"/>
      <c r="M57" s="453"/>
      <c r="N57" s="453"/>
      <c r="O57" s="855"/>
      <c r="P57" s="859">
        <f t="shared" si="0"/>
        <v>17</v>
      </c>
    </row>
    <row r="58" spans="2:17" ht="12" customHeight="1" x14ac:dyDescent="0.15">
      <c r="B58" s="61"/>
      <c r="C58" s="937" t="s">
        <v>121</v>
      </c>
      <c r="D58" s="925">
        <v>28</v>
      </c>
      <c r="E58" s="926">
        <v>30</v>
      </c>
      <c r="F58" s="926">
        <v>20</v>
      </c>
      <c r="G58" s="926">
        <v>21</v>
      </c>
      <c r="H58" s="926">
        <v>17</v>
      </c>
      <c r="I58" s="926"/>
      <c r="J58" s="926"/>
      <c r="K58" s="926"/>
      <c r="L58" s="926"/>
      <c r="M58" s="926"/>
      <c r="N58" s="926"/>
      <c r="O58" s="927"/>
      <c r="P58" s="928">
        <f t="shared" si="0"/>
        <v>116</v>
      </c>
    </row>
    <row r="59" spans="2:17" ht="12" customHeight="1" x14ac:dyDescent="0.15">
      <c r="B59" s="53"/>
      <c r="C59" s="154" t="s">
        <v>61</v>
      </c>
      <c r="D59" s="654">
        <v>1346</v>
      </c>
      <c r="E59" s="457">
        <v>1290</v>
      </c>
      <c r="F59" s="457">
        <v>1241</v>
      </c>
      <c r="G59" s="457">
        <v>1132</v>
      </c>
      <c r="H59" s="457">
        <v>1222</v>
      </c>
      <c r="I59" s="457"/>
      <c r="J59" s="457"/>
      <c r="K59" s="457"/>
      <c r="L59" s="457"/>
      <c r="M59" s="457"/>
      <c r="N59" s="457"/>
      <c r="O59" s="856"/>
      <c r="P59" s="860">
        <f t="shared" si="0"/>
        <v>6231</v>
      </c>
    </row>
    <row r="60" spans="2:17" ht="12" customHeight="1" x14ac:dyDescent="0.15">
      <c r="B60" s="61" t="s">
        <v>253</v>
      </c>
      <c r="C60" s="45" t="s">
        <v>54</v>
      </c>
      <c r="D60" s="824">
        <v>5</v>
      </c>
      <c r="E60" s="461">
        <v>2</v>
      </c>
      <c r="F60" s="461">
        <v>2</v>
      </c>
      <c r="G60" s="461">
        <v>5</v>
      </c>
      <c r="H60" s="461">
        <v>4</v>
      </c>
      <c r="I60" s="461"/>
      <c r="J60" s="461"/>
      <c r="K60" s="461"/>
      <c r="L60" s="461"/>
      <c r="M60" s="825"/>
      <c r="N60" s="461"/>
      <c r="O60" s="857"/>
      <c r="P60" s="861">
        <f t="shared" si="0"/>
        <v>18</v>
      </c>
    </row>
    <row r="61" spans="2:17" ht="12" customHeight="1" x14ac:dyDescent="0.15">
      <c r="B61" s="61"/>
      <c r="C61" s="45" t="s">
        <v>55</v>
      </c>
      <c r="D61" s="824">
        <v>2</v>
      </c>
      <c r="E61" s="461">
        <v>3</v>
      </c>
      <c r="F61" s="461">
        <v>3</v>
      </c>
      <c r="G61" s="461">
        <v>2</v>
      </c>
      <c r="H61" s="461">
        <v>1.5</v>
      </c>
      <c r="I61" s="461"/>
      <c r="J61" s="461"/>
      <c r="K61" s="461"/>
      <c r="L61" s="461"/>
      <c r="M61" s="825"/>
      <c r="N61" s="461"/>
      <c r="O61" s="857"/>
      <c r="P61" s="861">
        <f t="shared" si="0"/>
        <v>11.5</v>
      </c>
    </row>
    <row r="62" spans="2:17" ht="12" customHeight="1" x14ac:dyDescent="0.15">
      <c r="B62" s="61"/>
      <c r="C62" s="45" t="s">
        <v>293</v>
      </c>
      <c r="D62" s="824">
        <v>0</v>
      </c>
      <c r="E62" s="461">
        <v>0</v>
      </c>
      <c r="F62" s="461">
        <v>0</v>
      </c>
      <c r="G62" s="461">
        <v>3</v>
      </c>
      <c r="H62" s="461">
        <v>3</v>
      </c>
      <c r="I62" s="461"/>
      <c r="J62" s="461"/>
      <c r="K62" s="461"/>
      <c r="L62" s="461"/>
      <c r="M62" s="825"/>
      <c r="N62" s="461"/>
      <c r="O62" s="857"/>
      <c r="P62" s="861">
        <f t="shared" si="0"/>
        <v>6</v>
      </c>
    </row>
    <row r="63" spans="2:17" ht="12" customHeight="1" x14ac:dyDescent="0.15">
      <c r="B63" s="61"/>
      <c r="C63" s="45" t="s">
        <v>57</v>
      </c>
      <c r="D63" s="824">
        <v>3</v>
      </c>
      <c r="E63" s="461">
        <v>1</v>
      </c>
      <c r="F63" s="461">
        <v>2</v>
      </c>
      <c r="G63" s="461">
        <v>2</v>
      </c>
      <c r="H63" s="461">
        <v>1</v>
      </c>
      <c r="I63" s="461"/>
      <c r="J63" s="461"/>
      <c r="K63" s="461"/>
      <c r="L63" s="461"/>
      <c r="M63" s="825"/>
      <c r="N63" s="461"/>
      <c r="O63" s="857"/>
      <c r="P63" s="861">
        <f t="shared" si="0"/>
        <v>9</v>
      </c>
    </row>
    <row r="64" spans="2:17" ht="12" customHeight="1" x14ac:dyDescent="0.15">
      <c r="B64" s="61"/>
      <c r="C64" s="45" t="s">
        <v>58</v>
      </c>
      <c r="D64" s="824">
        <v>9</v>
      </c>
      <c r="E64" s="461">
        <v>16</v>
      </c>
      <c r="F64" s="461">
        <v>7</v>
      </c>
      <c r="G64" s="461">
        <v>5</v>
      </c>
      <c r="H64" s="461">
        <v>6</v>
      </c>
      <c r="I64" s="461"/>
      <c r="J64" s="461"/>
      <c r="K64" s="461"/>
      <c r="L64" s="461"/>
      <c r="M64" s="825"/>
      <c r="N64" s="461"/>
      <c r="O64" s="857"/>
      <c r="P64" s="861">
        <f t="shared" si="0"/>
        <v>43</v>
      </c>
    </row>
    <row r="65" spans="2:17" ht="12" customHeight="1" x14ac:dyDescent="0.15">
      <c r="B65" s="61"/>
      <c r="C65" s="45" t="s">
        <v>59</v>
      </c>
      <c r="D65" s="824">
        <v>7</v>
      </c>
      <c r="E65" s="461">
        <v>5</v>
      </c>
      <c r="F65" s="461">
        <v>3</v>
      </c>
      <c r="G65" s="461">
        <v>2</v>
      </c>
      <c r="H65" s="461">
        <v>0</v>
      </c>
      <c r="I65" s="461"/>
      <c r="J65" s="461"/>
      <c r="K65" s="461"/>
      <c r="L65" s="461"/>
      <c r="M65" s="825"/>
      <c r="N65" s="461"/>
      <c r="O65" s="857"/>
      <c r="P65" s="861">
        <f t="shared" si="0"/>
        <v>17</v>
      </c>
    </row>
    <row r="66" spans="2:17" ht="12" customHeight="1" x14ac:dyDescent="0.15">
      <c r="B66" s="61"/>
      <c r="C66" s="937" t="s">
        <v>121</v>
      </c>
      <c r="D66" s="935">
        <v>4</v>
      </c>
      <c r="E66" s="930">
        <v>4.29</v>
      </c>
      <c r="F66" s="930">
        <v>2.86</v>
      </c>
      <c r="G66" s="930">
        <v>3</v>
      </c>
      <c r="H66" s="930">
        <v>2.4300000000000002</v>
      </c>
      <c r="I66" s="930"/>
      <c r="J66" s="930"/>
      <c r="K66" s="930"/>
      <c r="L66" s="930"/>
      <c r="M66" s="936"/>
      <c r="N66" s="930"/>
      <c r="O66" s="931"/>
      <c r="P66" s="932">
        <f t="shared" si="0"/>
        <v>16.579999999999998</v>
      </c>
      <c r="Q66" s="168"/>
    </row>
    <row r="67" spans="2:17" ht="12" customHeight="1" x14ac:dyDescent="0.15">
      <c r="B67" s="53"/>
      <c r="C67" s="141" t="s">
        <v>61</v>
      </c>
      <c r="D67" s="849">
        <v>2.83</v>
      </c>
      <c r="E67" s="850">
        <v>2.68</v>
      </c>
      <c r="F67" s="850">
        <v>2.6</v>
      </c>
      <c r="G67" s="850">
        <v>2.41</v>
      </c>
      <c r="H67" s="850">
        <v>2.5499999999999998</v>
      </c>
      <c r="I67" s="850"/>
      <c r="J67" s="850"/>
      <c r="K67" s="850"/>
      <c r="L67" s="850"/>
      <c r="M67" s="850"/>
      <c r="N67" s="850"/>
      <c r="O67" s="850"/>
      <c r="P67" s="862">
        <f t="shared" si="0"/>
        <v>13.07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/>
      <c r="J68" s="453"/>
      <c r="K68" s="453"/>
      <c r="L68" s="453"/>
      <c r="M68" s="453"/>
      <c r="N68" s="453"/>
      <c r="O68" s="855"/>
      <c r="P68" s="859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1</v>
      </c>
      <c r="F69" s="453">
        <v>0</v>
      </c>
      <c r="G69" s="453">
        <v>0</v>
      </c>
      <c r="H69" s="453">
        <v>0</v>
      </c>
      <c r="I69" s="453"/>
      <c r="J69" s="453"/>
      <c r="K69" s="453"/>
      <c r="L69" s="453"/>
      <c r="M69" s="453"/>
      <c r="N69" s="453"/>
      <c r="O69" s="855"/>
      <c r="P69" s="859">
        <f t="shared" ref="P69:P83" si="1">SUM(D69:O69)</f>
        <v>1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/>
      <c r="J70" s="453"/>
      <c r="K70" s="453"/>
      <c r="L70" s="453"/>
      <c r="M70" s="453"/>
      <c r="N70" s="453"/>
      <c r="O70" s="855"/>
      <c r="P70" s="859">
        <f t="shared" si="1"/>
        <v>0</v>
      </c>
    </row>
    <row r="71" spans="2:17" ht="12" customHeight="1" x14ac:dyDescent="0.15">
      <c r="B71" s="61"/>
      <c r="C71" s="45" t="s">
        <v>57</v>
      </c>
      <c r="D71" s="653">
        <v>0</v>
      </c>
      <c r="E71" s="453">
        <v>0</v>
      </c>
      <c r="F71" s="453">
        <v>0</v>
      </c>
      <c r="G71" s="453">
        <v>0</v>
      </c>
      <c r="H71" s="453">
        <v>0</v>
      </c>
      <c r="I71" s="453"/>
      <c r="J71" s="453"/>
      <c r="K71" s="453"/>
      <c r="L71" s="453"/>
      <c r="M71" s="453"/>
      <c r="N71" s="453"/>
      <c r="O71" s="855"/>
      <c r="P71" s="859">
        <f t="shared" si="1"/>
        <v>0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0</v>
      </c>
      <c r="I72" s="453"/>
      <c r="J72" s="453"/>
      <c r="K72" s="453"/>
      <c r="L72" s="453"/>
      <c r="M72" s="453"/>
      <c r="N72" s="453"/>
      <c r="O72" s="855"/>
      <c r="P72" s="859">
        <f t="shared" si="1"/>
        <v>0</v>
      </c>
    </row>
    <row r="73" spans="2:17" ht="12" customHeight="1" x14ac:dyDescent="0.15">
      <c r="B73" s="61"/>
      <c r="C73" s="45" t="s">
        <v>59</v>
      </c>
      <c r="D73" s="653">
        <v>0</v>
      </c>
      <c r="E73" s="453">
        <v>0</v>
      </c>
      <c r="F73" s="453">
        <v>0</v>
      </c>
      <c r="G73" s="453">
        <v>0</v>
      </c>
      <c r="H73" s="453">
        <v>3</v>
      </c>
      <c r="I73" s="453"/>
      <c r="J73" s="453"/>
      <c r="K73" s="453"/>
      <c r="L73" s="453"/>
      <c r="M73" s="453"/>
      <c r="N73" s="453"/>
      <c r="O73" s="855"/>
      <c r="P73" s="859">
        <f t="shared" si="1"/>
        <v>3</v>
      </c>
    </row>
    <row r="74" spans="2:17" ht="12" customHeight="1" x14ac:dyDescent="0.15">
      <c r="B74" s="61"/>
      <c r="C74" s="937" t="s">
        <v>121</v>
      </c>
      <c r="D74" s="925">
        <v>0</v>
      </c>
      <c r="E74" s="926">
        <v>1</v>
      </c>
      <c r="F74" s="926">
        <v>0</v>
      </c>
      <c r="G74" s="926">
        <v>0</v>
      </c>
      <c r="H74" s="926">
        <v>3</v>
      </c>
      <c r="I74" s="926"/>
      <c r="J74" s="926"/>
      <c r="K74" s="926"/>
      <c r="L74" s="926"/>
      <c r="M74" s="926"/>
      <c r="N74" s="926"/>
      <c r="O74" s="927"/>
      <c r="P74" s="928">
        <f t="shared" si="1"/>
        <v>4</v>
      </c>
    </row>
    <row r="75" spans="2:17" ht="12" customHeight="1" x14ac:dyDescent="0.15">
      <c r="B75" s="53"/>
      <c r="C75" s="141" t="s">
        <v>61</v>
      </c>
      <c r="D75" s="654">
        <v>41</v>
      </c>
      <c r="E75" s="457">
        <v>25</v>
      </c>
      <c r="F75" s="457">
        <v>31</v>
      </c>
      <c r="G75" s="457">
        <v>28</v>
      </c>
      <c r="H75" s="457">
        <v>38</v>
      </c>
      <c r="I75" s="457"/>
      <c r="J75" s="457"/>
      <c r="K75" s="457"/>
      <c r="L75" s="457"/>
      <c r="M75" s="457"/>
      <c r="N75" s="457"/>
      <c r="O75" s="856"/>
      <c r="P75" s="860">
        <f t="shared" si="1"/>
        <v>163</v>
      </c>
    </row>
    <row r="76" spans="2:17" ht="12" customHeight="1" x14ac:dyDescent="0.15">
      <c r="B76" s="61" t="s">
        <v>254</v>
      </c>
      <c r="C76" s="45" t="s">
        <v>54</v>
      </c>
      <c r="D76" s="824">
        <v>0</v>
      </c>
      <c r="E76" s="461">
        <v>0</v>
      </c>
      <c r="F76" s="461">
        <v>0</v>
      </c>
      <c r="G76" s="461">
        <v>0</v>
      </c>
      <c r="H76" s="461">
        <v>0</v>
      </c>
      <c r="I76" s="461"/>
      <c r="J76" s="461"/>
      <c r="K76" s="461"/>
      <c r="L76" s="461"/>
      <c r="M76" s="825"/>
      <c r="N76" s="461"/>
      <c r="O76" s="857"/>
      <c r="P76" s="861">
        <f t="shared" si="1"/>
        <v>0</v>
      </c>
    </row>
    <row r="77" spans="2:17" ht="12" customHeight="1" x14ac:dyDescent="0.15">
      <c r="B77" s="61"/>
      <c r="C77" s="45" t="s">
        <v>55</v>
      </c>
      <c r="D77" s="824">
        <v>0</v>
      </c>
      <c r="E77" s="461">
        <v>0.5</v>
      </c>
      <c r="F77" s="461">
        <v>0</v>
      </c>
      <c r="G77" s="461">
        <v>0</v>
      </c>
      <c r="H77" s="461">
        <v>0</v>
      </c>
      <c r="I77" s="461"/>
      <c r="J77" s="461"/>
      <c r="K77" s="461"/>
      <c r="L77" s="461"/>
      <c r="M77" s="825"/>
      <c r="N77" s="461"/>
      <c r="O77" s="857"/>
      <c r="P77" s="861">
        <f t="shared" si="1"/>
        <v>0.5</v>
      </c>
    </row>
    <row r="78" spans="2:17" ht="12" customHeight="1" x14ac:dyDescent="0.15">
      <c r="B78" s="61"/>
      <c r="C78" s="45" t="s">
        <v>293</v>
      </c>
      <c r="D78" s="824">
        <v>0</v>
      </c>
      <c r="E78" s="461">
        <v>0</v>
      </c>
      <c r="F78" s="461">
        <v>0</v>
      </c>
      <c r="G78" s="461">
        <v>0</v>
      </c>
      <c r="H78" s="461">
        <v>0</v>
      </c>
      <c r="I78" s="461"/>
      <c r="J78" s="461"/>
      <c r="K78" s="461"/>
      <c r="L78" s="461"/>
      <c r="M78" s="825"/>
      <c r="N78" s="461"/>
      <c r="O78" s="857"/>
      <c r="P78" s="861">
        <f t="shared" si="1"/>
        <v>0</v>
      </c>
    </row>
    <row r="79" spans="2:17" ht="12" customHeight="1" x14ac:dyDescent="0.15">
      <c r="B79" s="61"/>
      <c r="C79" s="45" t="s">
        <v>57</v>
      </c>
      <c r="D79" s="824">
        <v>0</v>
      </c>
      <c r="E79" s="461">
        <v>0</v>
      </c>
      <c r="F79" s="461">
        <v>0</v>
      </c>
      <c r="G79" s="461">
        <v>0</v>
      </c>
      <c r="H79" s="461">
        <v>0</v>
      </c>
      <c r="I79" s="461"/>
      <c r="J79" s="461"/>
      <c r="K79" s="461"/>
      <c r="L79" s="461"/>
      <c r="M79" s="825"/>
      <c r="N79" s="461"/>
      <c r="O79" s="857"/>
      <c r="P79" s="861">
        <f t="shared" si="1"/>
        <v>0</v>
      </c>
    </row>
    <row r="80" spans="2:17" ht="12" customHeight="1" x14ac:dyDescent="0.15">
      <c r="B80" s="61"/>
      <c r="C80" s="45" t="s">
        <v>58</v>
      </c>
      <c r="D80" s="824">
        <v>0</v>
      </c>
      <c r="E80" s="461">
        <v>0</v>
      </c>
      <c r="F80" s="461">
        <v>0</v>
      </c>
      <c r="G80" s="461">
        <v>0</v>
      </c>
      <c r="H80" s="461">
        <v>0</v>
      </c>
      <c r="I80" s="461"/>
      <c r="J80" s="461"/>
      <c r="K80" s="461"/>
      <c r="L80" s="461"/>
      <c r="M80" s="825"/>
      <c r="N80" s="461"/>
      <c r="O80" s="857"/>
      <c r="P80" s="861">
        <f t="shared" si="1"/>
        <v>0</v>
      </c>
    </row>
    <row r="81" spans="2:17" ht="12" customHeight="1" x14ac:dyDescent="0.15">
      <c r="B81" s="61"/>
      <c r="C81" s="45" t="s">
        <v>59</v>
      </c>
      <c r="D81" s="824">
        <v>0</v>
      </c>
      <c r="E81" s="461">
        <v>0</v>
      </c>
      <c r="F81" s="461">
        <v>0</v>
      </c>
      <c r="G81" s="461">
        <v>0</v>
      </c>
      <c r="H81" s="461">
        <v>3</v>
      </c>
      <c r="I81" s="461"/>
      <c r="J81" s="461"/>
      <c r="K81" s="461"/>
      <c r="L81" s="461"/>
      <c r="M81" s="825"/>
      <c r="N81" s="461"/>
      <c r="O81" s="857"/>
      <c r="P81" s="861">
        <f t="shared" si="1"/>
        <v>3</v>
      </c>
    </row>
    <row r="82" spans="2:17" ht="12" customHeight="1" x14ac:dyDescent="0.15">
      <c r="B82" s="61"/>
      <c r="C82" s="937" t="s">
        <v>121</v>
      </c>
      <c r="D82" s="935">
        <v>0</v>
      </c>
      <c r="E82" s="930">
        <v>0.14000000000000001</v>
      </c>
      <c r="F82" s="930">
        <v>0</v>
      </c>
      <c r="G82" s="930">
        <v>0</v>
      </c>
      <c r="H82" s="930">
        <v>0.43</v>
      </c>
      <c r="I82" s="930"/>
      <c r="J82" s="930"/>
      <c r="K82" s="930"/>
      <c r="L82" s="930"/>
      <c r="M82" s="936"/>
      <c r="N82" s="930"/>
      <c r="O82" s="931"/>
      <c r="P82" s="932">
        <f t="shared" si="1"/>
        <v>0.57000000000000006</v>
      </c>
      <c r="Q82" s="168"/>
    </row>
    <row r="83" spans="2:17" ht="12" customHeight="1" x14ac:dyDescent="0.15">
      <c r="B83" s="53"/>
      <c r="C83" s="141" t="s">
        <v>61</v>
      </c>
      <c r="D83" s="849">
        <v>0.09</v>
      </c>
      <c r="E83" s="850">
        <v>0.05</v>
      </c>
      <c r="F83" s="850">
        <v>0.06</v>
      </c>
      <c r="G83" s="850">
        <v>0.06</v>
      </c>
      <c r="H83" s="850">
        <v>0.08</v>
      </c>
      <c r="I83" s="850"/>
      <c r="J83" s="850"/>
      <c r="K83" s="850"/>
      <c r="L83" s="850"/>
      <c r="M83" s="850"/>
      <c r="N83" s="850"/>
      <c r="O83" s="850"/>
      <c r="P83" s="862">
        <f t="shared" si="1"/>
        <v>0.34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/>
      <c r="I84" s="453"/>
      <c r="J84" s="453"/>
      <c r="K84" s="453"/>
      <c r="L84" s="453"/>
      <c r="M84" s="453"/>
      <c r="N84" s="453"/>
      <c r="O84" s="855"/>
      <c r="P84" s="859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/>
      <c r="I85" s="453"/>
      <c r="J85" s="453"/>
      <c r="K85" s="453"/>
      <c r="L85" s="453"/>
      <c r="M85" s="453"/>
      <c r="N85" s="453"/>
      <c r="O85" s="855"/>
      <c r="P85" s="859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>
        <v>0</v>
      </c>
      <c r="F86" s="453">
        <v>0</v>
      </c>
      <c r="G86" s="453">
        <v>0</v>
      </c>
      <c r="H86" s="453"/>
      <c r="I86" s="453"/>
      <c r="J86" s="453"/>
      <c r="K86" s="453"/>
      <c r="L86" s="453"/>
      <c r="M86" s="453"/>
      <c r="N86" s="453"/>
      <c r="O86" s="855"/>
      <c r="P86" s="859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/>
      <c r="I87" s="453"/>
      <c r="J87" s="453"/>
      <c r="K87" s="453"/>
      <c r="L87" s="453"/>
      <c r="M87" s="453"/>
      <c r="N87" s="453"/>
      <c r="O87" s="855"/>
      <c r="P87" s="859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/>
      <c r="I88" s="453"/>
      <c r="J88" s="453"/>
      <c r="K88" s="453"/>
      <c r="L88" s="453"/>
      <c r="M88" s="453"/>
      <c r="N88" s="453"/>
      <c r="O88" s="855"/>
      <c r="P88" s="859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/>
      <c r="I89" s="453"/>
      <c r="J89" s="453"/>
      <c r="K89" s="453"/>
      <c r="L89" s="453"/>
      <c r="M89" s="453"/>
      <c r="N89" s="453"/>
      <c r="O89" s="855"/>
      <c r="P89" s="859">
        <f t="shared" si="2"/>
        <v>0</v>
      </c>
    </row>
    <row r="90" spans="2:17" ht="12" customHeight="1" x14ac:dyDescent="0.15">
      <c r="B90" s="61"/>
      <c r="C90" s="937" t="s">
        <v>121</v>
      </c>
      <c r="D90" s="925">
        <v>0</v>
      </c>
      <c r="E90" s="926">
        <v>0</v>
      </c>
      <c r="F90" s="926">
        <v>0</v>
      </c>
      <c r="G90" s="926">
        <v>0</v>
      </c>
      <c r="H90" s="926"/>
      <c r="I90" s="926"/>
      <c r="J90" s="926"/>
      <c r="K90" s="926"/>
      <c r="L90" s="926"/>
      <c r="M90" s="926"/>
      <c r="N90" s="926"/>
      <c r="O90" s="927"/>
      <c r="P90" s="928">
        <f t="shared" si="2"/>
        <v>0</v>
      </c>
    </row>
    <row r="91" spans="2:17" ht="12" customHeight="1" x14ac:dyDescent="0.15">
      <c r="B91" s="53"/>
      <c r="C91" s="141" t="s">
        <v>61</v>
      </c>
      <c r="D91" s="654">
        <v>5</v>
      </c>
      <c r="E91" s="457">
        <v>9</v>
      </c>
      <c r="F91" s="457">
        <v>6</v>
      </c>
      <c r="G91" s="457">
        <v>1</v>
      </c>
      <c r="H91" s="457"/>
      <c r="I91" s="457"/>
      <c r="J91" s="457"/>
      <c r="K91" s="457"/>
      <c r="L91" s="457"/>
      <c r="M91" s="457"/>
      <c r="N91" s="457"/>
      <c r="O91" s="856"/>
      <c r="P91" s="860">
        <f t="shared" si="2"/>
        <v>21</v>
      </c>
    </row>
    <row r="92" spans="2:17" ht="12" customHeight="1" x14ac:dyDescent="0.15">
      <c r="B92" s="61" t="s">
        <v>255</v>
      </c>
      <c r="C92" s="45" t="s">
        <v>54</v>
      </c>
      <c r="D92" s="824">
        <v>0</v>
      </c>
      <c r="E92" s="461">
        <v>0</v>
      </c>
      <c r="F92" s="461">
        <v>0</v>
      </c>
      <c r="G92" s="461">
        <v>0</v>
      </c>
      <c r="H92" s="461"/>
      <c r="I92" s="461"/>
      <c r="J92" s="461"/>
      <c r="K92" s="461"/>
      <c r="L92" s="461"/>
      <c r="M92" s="825"/>
      <c r="N92" s="461"/>
      <c r="O92" s="857"/>
      <c r="P92" s="861">
        <f t="shared" si="2"/>
        <v>0</v>
      </c>
    </row>
    <row r="93" spans="2:17" ht="12" customHeight="1" x14ac:dyDescent="0.15">
      <c r="B93" s="61"/>
      <c r="C93" s="45" t="s">
        <v>55</v>
      </c>
      <c r="D93" s="824">
        <v>0</v>
      </c>
      <c r="E93" s="461">
        <v>0</v>
      </c>
      <c r="F93" s="461">
        <v>0</v>
      </c>
      <c r="G93" s="461">
        <v>0</v>
      </c>
      <c r="H93" s="461"/>
      <c r="I93" s="461"/>
      <c r="J93" s="461"/>
      <c r="K93" s="461"/>
      <c r="L93" s="461"/>
      <c r="M93" s="825"/>
      <c r="N93" s="461"/>
      <c r="O93" s="857"/>
      <c r="P93" s="861">
        <f t="shared" si="2"/>
        <v>0</v>
      </c>
    </row>
    <row r="94" spans="2:17" ht="12" customHeight="1" x14ac:dyDescent="0.15">
      <c r="B94" s="61"/>
      <c r="C94" s="45" t="s">
        <v>293</v>
      </c>
      <c r="D94" s="824">
        <v>0</v>
      </c>
      <c r="E94" s="461">
        <v>0</v>
      </c>
      <c r="F94" s="461">
        <v>0</v>
      </c>
      <c r="G94" s="461">
        <v>0</v>
      </c>
      <c r="H94" s="461"/>
      <c r="I94" s="461"/>
      <c r="J94" s="461"/>
      <c r="K94" s="461"/>
      <c r="L94" s="461"/>
      <c r="M94" s="825"/>
      <c r="N94" s="461"/>
      <c r="O94" s="857"/>
      <c r="P94" s="861">
        <f t="shared" si="2"/>
        <v>0</v>
      </c>
    </row>
    <row r="95" spans="2:17" ht="12" customHeight="1" x14ac:dyDescent="0.15">
      <c r="B95" s="61"/>
      <c r="C95" s="45" t="s">
        <v>57</v>
      </c>
      <c r="D95" s="824">
        <v>0</v>
      </c>
      <c r="E95" s="461">
        <v>0</v>
      </c>
      <c r="F95" s="461">
        <v>0</v>
      </c>
      <c r="G95" s="461">
        <v>0</v>
      </c>
      <c r="H95" s="461"/>
      <c r="I95" s="461"/>
      <c r="J95" s="461"/>
      <c r="K95" s="461"/>
      <c r="L95" s="461"/>
      <c r="M95" s="825"/>
      <c r="N95" s="461"/>
      <c r="O95" s="857"/>
      <c r="P95" s="861">
        <f t="shared" si="2"/>
        <v>0</v>
      </c>
    </row>
    <row r="96" spans="2:17" ht="12" customHeight="1" x14ac:dyDescent="0.15">
      <c r="B96" s="61"/>
      <c r="C96" s="45" t="s">
        <v>58</v>
      </c>
      <c r="D96" s="824">
        <v>0</v>
      </c>
      <c r="E96" s="461">
        <v>0</v>
      </c>
      <c r="F96" s="461">
        <v>0</v>
      </c>
      <c r="G96" s="461">
        <v>0</v>
      </c>
      <c r="H96" s="461"/>
      <c r="I96" s="461"/>
      <c r="J96" s="461"/>
      <c r="K96" s="461"/>
      <c r="L96" s="461"/>
      <c r="M96" s="825"/>
      <c r="N96" s="461"/>
      <c r="O96" s="857"/>
      <c r="P96" s="861">
        <f t="shared" si="2"/>
        <v>0</v>
      </c>
    </row>
    <row r="97" spans="2:17" ht="12" customHeight="1" x14ac:dyDescent="0.15">
      <c r="B97" s="61"/>
      <c r="C97" s="45" t="s">
        <v>59</v>
      </c>
      <c r="D97" s="824">
        <v>0</v>
      </c>
      <c r="E97" s="461">
        <v>0</v>
      </c>
      <c r="F97" s="461">
        <v>0</v>
      </c>
      <c r="G97" s="461">
        <v>0</v>
      </c>
      <c r="H97" s="461"/>
      <c r="I97" s="461"/>
      <c r="J97" s="461"/>
      <c r="K97" s="461"/>
      <c r="L97" s="461"/>
      <c r="M97" s="825"/>
      <c r="N97" s="461"/>
      <c r="O97" s="857"/>
      <c r="P97" s="861">
        <f t="shared" si="2"/>
        <v>0</v>
      </c>
    </row>
    <row r="98" spans="2:17" ht="12" customHeight="1" x14ac:dyDescent="0.15">
      <c r="B98" s="61"/>
      <c r="C98" s="924" t="s">
        <v>121</v>
      </c>
      <c r="D98" s="935">
        <v>0</v>
      </c>
      <c r="E98" s="930">
        <v>0</v>
      </c>
      <c r="F98" s="930">
        <v>0</v>
      </c>
      <c r="G98" s="930">
        <v>0</v>
      </c>
      <c r="H98" s="930"/>
      <c r="I98" s="930"/>
      <c r="J98" s="930"/>
      <c r="K98" s="930"/>
      <c r="L98" s="930"/>
      <c r="M98" s="936"/>
      <c r="N98" s="930"/>
      <c r="O98" s="931"/>
      <c r="P98" s="932">
        <f t="shared" si="2"/>
        <v>0</v>
      </c>
      <c r="Q98" s="168"/>
    </row>
    <row r="99" spans="2:17" ht="12" customHeight="1" thickBot="1" x14ac:dyDescent="0.2">
      <c r="B99" s="86"/>
      <c r="C99" s="846" t="s">
        <v>61</v>
      </c>
      <c r="D99" s="847">
        <v>0.01</v>
      </c>
      <c r="E99" s="848">
        <v>0.02</v>
      </c>
      <c r="F99" s="848">
        <v>0.01</v>
      </c>
      <c r="G99" s="848">
        <v>0</v>
      </c>
      <c r="H99" s="848"/>
      <c r="I99" s="848"/>
      <c r="J99" s="848"/>
      <c r="K99" s="848"/>
      <c r="L99" s="848"/>
      <c r="M99" s="848"/>
      <c r="N99" s="848"/>
      <c r="O99" s="848"/>
      <c r="P99" s="865">
        <f t="shared" si="2"/>
        <v>0.04</v>
      </c>
      <c r="Q99" s="167"/>
    </row>
    <row r="102" spans="2:17" ht="18" thickBot="1" x14ac:dyDescent="0.25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15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26">
        <v>0</v>
      </c>
      <c r="E104" s="827">
        <v>1</v>
      </c>
      <c r="F104" s="827">
        <v>2</v>
      </c>
      <c r="G104" s="827">
        <v>0</v>
      </c>
      <c r="H104" s="827">
        <v>4</v>
      </c>
      <c r="I104" s="827"/>
      <c r="J104" s="827"/>
      <c r="K104" s="827"/>
      <c r="L104" s="827"/>
      <c r="M104" s="827"/>
      <c r="N104" s="827"/>
      <c r="O104" s="827"/>
      <c r="P104" s="232">
        <f t="shared" ref="P104:P167" si="3">SUM(D104:O104)</f>
        <v>7</v>
      </c>
    </row>
    <row r="105" spans="2:17" x14ac:dyDescent="0.15">
      <c r="B105" s="210"/>
      <c r="C105" s="217" t="s">
        <v>55</v>
      </c>
      <c r="D105" s="826">
        <v>0</v>
      </c>
      <c r="E105" s="827">
        <v>0</v>
      </c>
      <c r="F105" s="827">
        <v>1</v>
      </c>
      <c r="G105" s="827">
        <v>0</v>
      </c>
      <c r="H105" s="827">
        <v>1</v>
      </c>
      <c r="I105" s="827"/>
      <c r="J105" s="827"/>
      <c r="K105" s="827"/>
      <c r="L105" s="827"/>
      <c r="M105" s="827"/>
      <c r="N105" s="827"/>
      <c r="O105" s="827"/>
      <c r="P105" s="232">
        <f t="shared" si="3"/>
        <v>2</v>
      </c>
    </row>
    <row r="106" spans="2:17" x14ac:dyDescent="0.15">
      <c r="B106" s="210"/>
      <c r="C106" s="217" t="s">
        <v>293</v>
      </c>
      <c r="D106" s="826">
        <v>0</v>
      </c>
      <c r="E106" s="827">
        <v>0</v>
      </c>
      <c r="F106" s="827">
        <v>0</v>
      </c>
      <c r="G106" s="827">
        <v>0</v>
      </c>
      <c r="H106" s="827">
        <v>0</v>
      </c>
      <c r="I106" s="827"/>
      <c r="J106" s="827"/>
      <c r="K106" s="827"/>
      <c r="L106" s="827"/>
      <c r="M106" s="827"/>
      <c r="N106" s="827"/>
      <c r="O106" s="827"/>
      <c r="P106" s="232">
        <f t="shared" si="3"/>
        <v>0</v>
      </c>
    </row>
    <row r="107" spans="2:17" x14ac:dyDescent="0.15">
      <c r="B107" s="210"/>
      <c r="C107" s="217" t="s">
        <v>57</v>
      </c>
      <c r="D107" s="826">
        <v>0</v>
      </c>
      <c r="E107" s="827">
        <v>0</v>
      </c>
      <c r="F107" s="827">
        <v>2</v>
      </c>
      <c r="G107" s="827">
        <v>1</v>
      </c>
      <c r="H107" s="827">
        <v>0</v>
      </c>
      <c r="I107" s="827"/>
      <c r="J107" s="827"/>
      <c r="K107" s="827"/>
      <c r="L107" s="827"/>
      <c r="M107" s="827"/>
      <c r="N107" s="827"/>
      <c r="O107" s="827"/>
      <c r="P107" s="232">
        <f t="shared" si="3"/>
        <v>3</v>
      </c>
    </row>
    <row r="108" spans="2:17" x14ac:dyDescent="0.15">
      <c r="B108" s="210"/>
      <c r="C108" s="938" t="s">
        <v>176</v>
      </c>
      <c r="D108" s="939">
        <v>0</v>
      </c>
      <c r="E108" s="940">
        <v>1</v>
      </c>
      <c r="F108" s="940">
        <v>5</v>
      </c>
      <c r="G108" s="940">
        <v>1</v>
      </c>
      <c r="H108" s="940">
        <v>5</v>
      </c>
      <c r="I108" s="940"/>
      <c r="J108" s="940"/>
      <c r="K108" s="940"/>
      <c r="L108" s="940"/>
      <c r="M108" s="940"/>
      <c r="N108" s="940"/>
      <c r="O108" s="940"/>
      <c r="P108" s="941">
        <f t="shared" si="3"/>
        <v>12</v>
      </c>
    </row>
    <row r="109" spans="2:17" x14ac:dyDescent="0.15">
      <c r="B109" s="209"/>
      <c r="C109" s="836" t="s">
        <v>175</v>
      </c>
      <c r="D109" s="828">
        <v>1153</v>
      </c>
      <c r="E109" s="829">
        <v>1087</v>
      </c>
      <c r="F109" s="829">
        <v>1136</v>
      </c>
      <c r="G109" s="829">
        <v>1072</v>
      </c>
      <c r="H109" s="829">
        <v>1072</v>
      </c>
      <c r="I109" s="829"/>
      <c r="J109" s="829"/>
      <c r="K109" s="829"/>
      <c r="L109" s="829"/>
      <c r="M109" s="829"/>
      <c r="N109" s="829"/>
      <c r="O109" s="829"/>
      <c r="P109" s="837">
        <f t="shared" si="3"/>
        <v>5520</v>
      </c>
    </row>
    <row r="110" spans="2:17" x14ac:dyDescent="0.15">
      <c r="B110" s="508" t="s">
        <v>95</v>
      </c>
      <c r="C110" s="217" t="s">
        <v>54</v>
      </c>
      <c r="D110" s="830">
        <v>0</v>
      </c>
      <c r="E110" s="831">
        <v>1</v>
      </c>
      <c r="F110" s="831">
        <v>2</v>
      </c>
      <c r="G110" s="831">
        <v>0</v>
      </c>
      <c r="H110" s="831">
        <v>4</v>
      </c>
      <c r="I110" s="831"/>
      <c r="J110" s="831"/>
      <c r="K110" s="831"/>
      <c r="L110" s="831"/>
      <c r="M110" s="831"/>
      <c r="N110" s="831"/>
      <c r="O110" s="831"/>
      <c r="P110" s="234">
        <f t="shared" si="3"/>
        <v>7</v>
      </c>
    </row>
    <row r="111" spans="2:17" x14ac:dyDescent="0.15">
      <c r="B111" s="210"/>
      <c r="C111" s="217" t="s">
        <v>55</v>
      </c>
      <c r="D111" s="830">
        <v>0</v>
      </c>
      <c r="E111" s="831">
        <v>0</v>
      </c>
      <c r="F111" s="831">
        <v>0.25</v>
      </c>
      <c r="G111" s="831">
        <v>0</v>
      </c>
      <c r="H111" s="831">
        <v>0.25</v>
      </c>
      <c r="I111" s="831"/>
      <c r="J111" s="831"/>
      <c r="K111" s="831"/>
      <c r="L111" s="831"/>
      <c r="M111" s="831"/>
      <c r="N111" s="831"/>
      <c r="O111" s="831"/>
      <c r="P111" s="234">
        <f t="shared" si="3"/>
        <v>0.5</v>
      </c>
    </row>
    <row r="112" spans="2:17" x14ac:dyDescent="0.15">
      <c r="B112" s="210"/>
      <c r="C112" s="217" t="s">
        <v>293</v>
      </c>
      <c r="D112" s="830">
        <v>0</v>
      </c>
      <c r="E112" s="831">
        <v>0</v>
      </c>
      <c r="F112" s="831">
        <v>0</v>
      </c>
      <c r="G112" s="831">
        <v>0</v>
      </c>
      <c r="H112" s="831">
        <v>0</v>
      </c>
      <c r="I112" s="831"/>
      <c r="J112" s="831"/>
      <c r="K112" s="831"/>
      <c r="L112" s="831"/>
      <c r="M112" s="831"/>
      <c r="N112" s="831"/>
      <c r="O112" s="831"/>
      <c r="P112" s="234">
        <f t="shared" si="3"/>
        <v>0</v>
      </c>
    </row>
    <row r="113" spans="2:16" x14ac:dyDescent="0.15">
      <c r="B113" s="210"/>
      <c r="C113" s="217" t="s">
        <v>57</v>
      </c>
      <c r="D113" s="830">
        <v>0</v>
      </c>
      <c r="E113" s="831">
        <v>0</v>
      </c>
      <c r="F113" s="831">
        <v>0.5</v>
      </c>
      <c r="G113" s="831">
        <v>0.25</v>
      </c>
      <c r="H113" s="831">
        <v>0</v>
      </c>
      <c r="I113" s="831"/>
      <c r="J113" s="831"/>
      <c r="K113" s="831"/>
      <c r="L113" s="831"/>
      <c r="M113" s="831"/>
      <c r="N113" s="831"/>
      <c r="O113" s="831"/>
      <c r="P113" s="234">
        <f t="shared" si="3"/>
        <v>0.75</v>
      </c>
    </row>
    <row r="114" spans="2:16" x14ac:dyDescent="0.15">
      <c r="B114" s="210"/>
      <c r="C114" s="938" t="s">
        <v>177</v>
      </c>
      <c r="D114" s="942">
        <v>0</v>
      </c>
      <c r="E114" s="943">
        <v>0.08</v>
      </c>
      <c r="F114" s="943">
        <v>0.42</v>
      </c>
      <c r="G114" s="943">
        <v>0.08</v>
      </c>
      <c r="H114" s="943">
        <v>0.42</v>
      </c>
      <c r="I114" s="943"/>
      <c r="J114" s="943"/>
      <c r="K114" s="943"/>
      <c r="L114" s="943"/>
      <c r="M114" s="943"/>
      <c r="N114" s="943"/>
      <c r="O114" s="943"/>
      <c r="P114" s="944">
        <f t="shared" si="3"/>
        <v>1</v>
      </c>
    </row>
    <row r="115" spans="2:16" x14ac:dyDescent="0.15">
      <c r="B115" s="209"/>
      <c r="C115" s="836" t="s">
        <v>178</v>
      </c>
      <c r="D115" s="838">
        <v>1.19</v>
      </c>
      <c r="E115" s="839">
        <v>1.1100000000000001</v>
      </c>
      <c r="F115" s="839">
        <v>1.17</v>
      </c>
      <c r="G115" s="839">
        <v>1.1299999999999999</v>
      </c>
      <c r="H115" s="839">
        <v>1.1000000000000001</v>
      </c>
      <c r="I115" s="839"/>
      <c r="J115" s="839"/>
      <c r="K115" s="839"/>
      <c r="L115" s="839"/>
      <c r="M115" s="839"/>
      <c r="N115" s="839"/>
      <c r="O115" s="839"/>
      <c r="P115" s="840">
        <f t="shared" si="3"/>
        <v>5.6999999999999993</v>
      </c>
    </row>
    <row r="116" spans="2:16" x14ac:dyDescent="0.15">
      <c r="B116" s="508" t="s">
        <v>96</v>
      </c>
      <c r="C116" s="217" t="s">
        <v>54</v>
      </c>
      <c r="D116" s="826">
        <v>1</v>
      </c>
      <c r="E116" s="827">
        <v>0</v>
      </c>
      <c r="F116" s="827">
        <v>0</v>
      </c>
      <c r="G116" s="827">
        <v>2</v>
      </c>
      <c r="H116" s="827">
        <v>0</v>
      </c>
      <c r="I116" s="827"/>
      <c r="J116" s="827"/>
      <c r="K116" s="827"/>
      <c r="L116" s="827"/>
      <c r="M116" s="827"/>
      <c r="N116" s="827"/>
      <c r="O116" s="827"/>
      <c r="P116" s="235">
        <f t="shared" si="3"/>
        <v>3</v>
      </c>
    </row>
    <row r="117" spans="2:16" x14ac:dyDescent="0.15">
      <c r="B117" s="210"/>
      <c r="C117" s="217" t="s">
        <v>55</v>
      </c>
      <c r="D117" s="826">
        <v>0</v>
      </c>
      <c r="E117" s="827">
        <v>1</v>
      </c>
      <c r="F117" s="827">
        <v>0</v>
      </c>
      <c r="G117" s="827">
        <v>1</v>
      </c>
      <c r="H117" s="827">
        <v>1</v>
      </c>
      <c r="I117" s="827"/>
      <c r="J117" s="827"/>
      <c r="K117" s="827"/>
      <c r="L117" s="827"/>
      <c r="M117" s="827"/>
      <c r="N117" s="827"/>
      <c r="O117" s="827"/>
      <c r="P117" s="235">
        <f t="shared" si="3"/>
        <v>3</v>
      </c>
    </row>
    <row r="118" spans="2:16" x14ac:dyDescent="0.15">
      <c r="B118" s="210"/>
      <c r="C118" s="217" t="s">
        <v>293</v>
      </c>
      <c r="D118" s="826">
        <v>0</v>
      </c>
      <c r="E118" s="827">
        <v>0</v>
      </c>
      <c r="F118" s="827">
        <v>0</v>
      </c>
      <c r="G118" s="827">
        <v>0</v>
      </c>
      <c r="H118" s="827">
        <v>0</v>
      </c>
      <c r="I118" s="827"/>
      <c r="J118" s="827"/>
      <c r="K118" s="827"/>
      <c r="L118" s="827"/>
      <c r="M118" s="827"/>
      <c r="N118" s="827"/>
      <c r="O118" s="827"/>
      <c r="P118" s="235">
        <f t="shared" si="3"/>
        <v>0</v>
      </c>
    </row>
    <row r="119" spans="2:16" x14ac:dyDescent="0.15">
      <c r="B119" s="210"/>
      <c r="C119" s="217" t="s">
        <v>57</v>
      </c>
      <c r="D119" s="826">
        <v>0</v>
      </c>
      <c r="E119" s="827">
        <v>0</v>
      </c>
      <c r="F119" s="827">
        <v>0</v>
      </c>
      <c r="G119" s="827">
        <v>0</v>
      </c>
      <c r="H119" s="827">
        <v>0</v>
      </c>
      <c r="I119" s="827"/>
      <c r="J119" s="827"/>
      <c r="K119" s="827"/>
      <c r="L119" s="827"/>
      <c r="M119" s="827"/>
      <c r="N119" s="827"/>
      <c r="O119" s="827"/>
      <c r="P119" s="235">
        <f t="shared" si="3"/>
        <v>0</v>
      </c>
    </row>
    <row r="120" spans="2:16" x14ac:dyDescent="0.15">
      <c r="B120" s="210"/>
      <c r="C120" s="945" t="s">
        <v>176</v>
      </c>
      <c r="D120" s="939">
        <v>1</v>
      </c>
      <c r="E120" s="940">
        <v>1</v>
      </c>
      <c r="F120" s="940">
        <v>0</v>
      </c>
      <c r="G120" s="940">
        <v>3</v>
      </c>
      <c r="H120" s="940">
        <v>1</v>
      </c>
      <c r="I120" s="940"/>
      <c r="J120" s="940"/>
      <c r="K120" s="940"/>
      <c r="L120" s="940"/>
      <c r="M120" s="940"/>
      <c r="N120" s="940"/>
      <c r="O120" s="940"/>
      <c r="P120" s="946">
        <f t="shared" si="3"/>
        <v>6</v>
      </c>
    </row>
    <row r="121" spans="2:16" x14ac:dyDescent="0.15">
      <c r="B121" s="209"/>
      <c r="C121" s="834" t="s">
        <v>175</v>
      </c>
      <c r="D121" s="828">
        <v>342</v>
      </c>
      <c r="E121" s="829">
        <v>324</v>
      </c>
      <c r="F121" s="829">
        <v>366</v>
      </c>
      <c r="G121" s="829">
        <v>369</v>
      </c>
      <c r="H121" s="829">
        <v>334</v>
      </c>
      <c r="I121" s="829"/>
      <c r="J121" s="829"/>
      <c r="K121" s="829"/>
      <c r="L121" s="829"/>
      <c r="M121" s="829"/>
      <c r="N121" s="829"/>
      <c r="O121" s="829"/>
      <c r="P121" s="841">
        <f t="shared" si="3"/>
        <v>1735</v>
      </c>
    </row>
    <row r="122" spans="2:16" x14ac:dyDescent="0.15">
      <c r="B122" s="508" t="s">
        <v>97</v>
      </c>
      <c r="C122" s="823" t="s">
        <v>54</v>
      </c>
      <c r="D122" s="832">
        <v>1</v>
      </c>
      <c r="E122" s="833">
        <v>0</v>
      </c>
      <c r="F122" s="833">
        <v>0</v>
      </c>
      <c r="G122" s="833">
        <v>2</v>
      </c>
      <c r="H122" s="833">
        <v>0</v>
      </c>
      <c r="I122" s="833"/>
      <c r="J122" s="833"/>
      <c r="K122" s="833"/>
      <c r="L122" s="833"/>
      <c r="M122" s="833"/>
      <c r="N122" s="833"/>
      <c r="O122" s="833"/>
      <c r="P122" s="843">
        <f t="shared" si="3"/>
        <v>3</v>
      </c>
    </row>
    <row r="123" spans="2:16" x14ac:dyDescent="0.15">
      <c r="B123" s="210"/>
      <c r="C123" s="217" t="s">
        <v>55</v>
      </c>
      <c r="D123" s="830">
        <v>0</v>
      </c>
      <c r="E123" s="831">
        <v>0.25</v>
      </c>
      <c r="F123" s="831">
        <v>0</v>
      </c>
      <c r="G123" s="831">
        <v>0.25</v>
      </c>
      <c r="H123" s="831">
        <v>0.25</v>
      </c>
      <c r="I123" s="831"/>
      <c r="J123" s="831"/>
      <c r="K123" s="831"/>
      <c r="L123" s="831"/>
      <c r="M123" s="831"/>
      <c r="N123" s="831"/>
      <c r="O123" s="831"/>
      <c r="P123" s="234">
        <f t="shared" si="3"/>
        <v>0.75</v>
      </c>
    </row>
    <row r="124" spans="2:16" x14ac:dyDescent="0.15">
      <c r="B124" s="210"/>
      <c r="C124" s="217" t="s">
        <v>293</v>
      </c>
      <c r="D124" s="830">
        <v>0</v>
      </c>
      <c r="E124" s="831">
        <v>0</v>
      </c>
      <c r="F124" s="831">
        <v>0</v>
      </c>
      <c r="G124" s="831">
        <v>0</v>
      </c>
      <c r="H124" s="831">
        <v>0</v>
      </c>
      <c r="I124" s="831"/>
      <c r="J124" s="831"/>
      <c r="K124" s="831"/>
      <c r="L124" s="831"/>
      <c r="M124" s="831"/>
      <c r="N124" s="831"/>
      <c r="O124" s="831"/>
      <c r="P124" s="234">
        <f t="shared" si="3"/>
        <v>0</v>
      </c>
    </row>
    <row r="125" spans="2:16" x14ac:dyDescent="0.15">
      <c r="B125" s="210"/>
      <c r="C125" s="217" t="s">
        <v>57</v>
      </c>
      <c r="D125" s="830">
        <v>0</v>
      </c>
      <c r="E125" s="831">
        <v>0</v>
      </c>
      <c r="F125" s="831">
        <v>0</v>
      </c>
      <c r="G125" s="831">
        <v>0</v>
      </c>
      <c r="H125" s="831">
        <v>0</v>
      </c>
      <c r="I125" s="831"/>
      <c r="J125" s="831"/>
      <c r="K125" s="831"/>
      <c r="L125" s="831"/>
      <c r="M125" s="831"/>
      <c r="N125" s="831"/>
      <c r="O125" s="831"/>
      <c r="P125" s="234">
        <f t="shared" si="3"/>
        <v>0</v>
      </c>
    </row>
    <row r="126" spans="2:16" x14ac:dyDescent="0.15">
      <c r="B126" s="210"/>
      <c r="C126" s="938" t="s">
        <v>176</v>
      </c>
      <c r="D126" s="942">
        <v>0.08</v>
      </c>
      <c r="E126" s="943">
        <v>0.08</v>
      </c>
      <c r="F126" s="943">
        <v>0</v>
      </c>
      <c r="G126" s="943">
        <v>0.25</v>
      </c>
      <c r="H126" s="943">
        <v>0.08</v>
      </c>
      <c r="I126" s="943"/>
      <c r="J126" s="943"/>
      <c r="K126" s="943"/>
      <c r="L126" s="943"/>
      <c r="M126" s="943"/>
      <c r="N126" s="943"/>
      <c r="O126" s="943"/>
      <c r="P126" s="944">
        <f t="shared" si="3"/>
        <v>0.49000000000000005</v>
      </c>
    </row>
    <row r="127" spans="2:16" x14ac:dyDescent="0.15">
      <c r="B127" s="209"/>
      <c r="C127" s="836" t="s">
        <v>175</v>
      </c>
      <c r="D127" s="838">
        <v>0.35</v>
      </c>
      <c r="E127" s="839">
        <v>0.33</v>
      </c>
      <c r="F127" s="839">
        <v>0.38</v>
      </c>
      <c r="G127" s="839">
        <v>0.39</v>
      </c>
      <c r="H127" s="839">
        <v>0.34</v>
      </c>
      <c r="I127" s="839"/>
      <c r="J127" s="839"/>
      <c r="K127" s="839"/>
      <c r="L127" s="839"/>
      <c r="M127" s="839"/>
      <c r="N127" s="839"/>
      <c r="O127" s="839"/>
      <c r="P127" s="844">
        <f t="shared" si="3"/>
        <v>1.7900000000000003</v>
      </c>
    </row>
    <row r="128" spans="2:16" x14ac:dyDescent="0.15">
      <c r="B128" s="508" t="s">
        <v>99</v>
      </c>
      <c r="C128" s="217" t="s">
        <v>54</v>
      </c>
      <c r="D128" s="826">
        <v>0</v>
      </c>
      <c r="E128" s="827">
        <v>0</v>
      </c>
      <c r="F128" s="827">
        <v>3</v>
      </c>
      <c r="G128" s="827">
        <v>1</v>
      </c>
      <c r="H128" s="827">
        <v>1</v>
      </c>
      <c r="I128" s="827"/>
      <c r="J128" s="827"/>
      <c r="K128" s="827"/>
      <c r="L128" s="827"/>
      <c r="M128" s="827"/>
      <c r="N128" s="827"/>
      <c r="O128" s="827"/>
      <c r="P128" s="232">
        <f t="shared" si="3"/>
        <v>5</v>
      </c>
    </row>
    <row r="129" spans="2:16" x14ac:dyDescent="0.15">
      <c r="B129" s="210"/>
      <c r="C129" s="217" t="s">
        <v>55</v>
      </c>
      <c r="D129" s="826">
        <v>1</v>
      </c>
      <c r="E129" s="827">
        <v>0</v>
      </c>
      <c r="F129" s="827">
        <v>0</v>
      </c>
      <c r="G129" s="827">
        <v>0</v>
      </c>
      <c r="H129" s="827">
        <v>0</v>
      </c>
      <c r="I129" s="827"/>
      <c r="J129" s="827"/>
      <c r="K129" s="827"/>
      <c r="L129" s="827"/>
      <c r="M129" s="827"/>
      <c r="N129" s="827"/>
      <c r="O129" s="827"/>
      <c r="P129" s="232">
        <f t="shared" si="3"/>
        <v>1</v>
      </c>
    </row>
    <row r="130" spans="2:16" x14ac:dyDescent="0.15">
      <c r="B130" s="210"/>
      <c r="C130" s="217" t="s">
        <v>293</v>
      </c>
      <c r="D130" s="826">
        <v>0</v>
      </c>
      <c r="E130" s="827">
        <v>0</v>
      </c>
      <c r="F130" s="827">
        <v>0</v>
      </c>
      <c r="G130" s="827">
        <v>0</v>
      </c>
      <c r="H130" s="827">
        <v>0</v>
      </c>
      <c r="I130" s="827"/>
      <c r="J130" s="827"/>
      <c r="K130" s="827"/>
      <c r="L130" s="827"/>
      <c r="M130" s="827"/>
      <c r="N130" s="827"/>
      <c r="O130" s="827"/>
      <c r="P130" s="232">
        <f t="shared" si="3"/>
        <v>0</v>
      </c>
    </row>
    <row r="131" spans="2:16" x14ac:dyDescent="0.15">
      <c r="B131" s="210"/>
      <c r="C131" s="217" t="s">
        <v>57</v>
      </c>
      <c r="D131" s="826">
        <v>0</v>
      </c>
      <c r="E131" s="827">
        <v>0</v>
      </c>
      <c r="F131" s="827">
        <v>0</v>
      </c>
      <c r="G131" s="827">
        <v>0</v>
      </c>
      <c r="H131" s="827">
        <v>0</v>
      </c>
      <c r="I131" s="827"/>
      <c r="J131" s="827"/>
      <c r="K131" s="827"/>
      <c r="L131" s="827"/>
      <c r="M131" s="827"/>
      <c r="N131" s="827"/>
      <c r="O131" s="827"/>
      <c r="P131" s="232">
        <f t="shared" si="3"/>
        <v>0</v>
      </c>
    </row>
    <row r="132" spans="2:16" x14ac:dyDescent="0.15">
      <c r="B132" s="210"/>
      <c r="C132" s="945" t="s">
        <v>176</v>
      </c>
      <c r="D132" s="939">
        <v>1</v>
      </c>
      <c r="E132" s="940">
        <v>0</v>
      </c>
      <c r="F132" s="940">
        <v>3</v>
      </c>
      <c r="G132" s="940">
        <v>1</v>
      </c>
      <c r="H132" s="940">
        <v>1</v>
      </c>
      <c r="I132" s="940"/>
      <c r="J132" s="940"/>
      <c r="K132" s="940"/>
      <c r="L132" s="940"/>
      <c r="M132" s="940"/>
      <c r="N132" s="940"/>
      <c r="O132" s="940"/>
      <c r="P132" s="947">
        <f t="shared" si="3"/>
        <v>6</v>
      </c>
    </row>
    <row r="133" spans="2:16" x14ac:dyDescent="0.15">
      <c r="B133" s="209"/>
      <c r="C133" s="834" t="s">
        <v>175</v>
      </c>
      <c r="D133" s="828">
        <v>320</v>
      </c>
      <c r="E133" s="829">
        <v>313</v>
      </c>
      <c r="F133" s="829">
        <v>316</v>
      </c>
      <c r="G133" s="829">
        <v>322</v>
      </c>
      <c r="H133" s="829">
        <v>328</v>
      </c>
      <c r="I133" s="829"/>
      <c r="J133" s="829"/>
      <c r="K133" s="829"/>
      <c r="L133" s="829"/>
      <c r="M133" s="829"/>
      <c r="N133" s="829"/>
      <c r="O133" s="829"/>
      <c r="P133" s="835">
        <f t="shared" si="3"/>
        <v>1599</v>
      </c>
    </row>
    <row r="134" spans="2:16" x14ac:dyDescent="0.15">
      <c r="B134" s="508" t="s">
        <v>252</v>
      </c>
      <c r="C134" s="823" t="s">
        <v>54</v>
      </c>
      <c r="D134" s="832">
        <v>0</v>
      </c>
      <c r="E134" s="833">
        <v>0</v>
      </c>
      <c r="F134" s="833">
        <v>3</v>
      </c>
      <c r="G134" s="833">
        <v>1</v>
      </c>
      <c r="H134" s="833">
        <v>1</v>
      </c>
      <c r="I134" s="833"/>
      <c r="J134" s="833"/>
      <c r="K134" s="833"/>
      <c r="L134" s="833"/>
      <c r="M134" s="833"/>
      <c r="N134" s="833"/>
      <c r="O134" s="833"/>
      <c r="P134" s="843">
        <f t="shared" si="3"/>
        <v>5</v>
      </c>
    </row>
    <row r="135" spans="2:16" x14ac:dyDescent="0.15">
      <c r="B135" s="210"/>
      <c r="C135" s="217" t="s">
        <v>55</v>
      </c>
      <c r="D135" s="830">
        <v>0.25</v>
      </c>
      <c r="E135" s="831">
        <v>0</v>
      </c>
      <c r="F135" s="831">
        <v>0</v>
      </c>
      <c r="G135" s="831">
        <v>0</v>
      </c>
      <c r="H135" s="831">
        <v>0</v>
      </c>
      <c r="I135" s="831"/>
      <c r="J135" s="831"/>
      <c r="K135" s="831"/>
      <c r="L135" s="831"/>
      <c r="M135" s="831"/>
      <c r="N135" s="831"/>
      <c r="O135" s="831"/>
      <c r="P135" s="234">
        <f t="shared" si="3"/>
        <v>0.25</v>
      </c>
    </row>
    <row r="136" spans="2:16" x14ac:dyDescent="0.15">
      <c r="B136" s="210"/>
      <c r="C136" s="217" t="s">
        <v>293</v>
      </c>
      <c r="D136" s="830">
        <v>0</v>
      </c>
      <c r="E136" s="831">
        <v>0</v>
      </c>
      <c r="F136" s="831">
        <v>0</v>
      </c>
      <c r="G136" s="831">
        <v>0</v>
      </c>
      <c r="H136" s="831">
        <v>0</v>
      </c>
      <c r="I136" s="831"/>
      <c r="J136" s="831"/>
      <c r="K136" s="831"/>
      <c r="L136" s="831"/>
      <c r="M136" s="831"/>
      <c r="N136" s="831"/>
      <c r="O136" s="831"/>
      <c r="P136" s="234">
        <f t="shared" si="3"/>
        <v>0</v>
      </c>
    </row>
    <row r="137" spans="2:16" x14ac:dyDescent="0.15">
      <c r="B137" s="210"/>
      <c r="C137" s="217" t="s">
        <v>57</v>
      </c>
      <c r="D137" s="830">
        <v>0</v>
      </c>
      <c r="E137" s="831">
        <v>0</v>
      </c>
      <c r="F137" s="831">
        <v>0</v>
      </c>
      <c r="G137" s="831">
        <v>0</v>
      </c>
      <c r="H137" s="831">
        <v>0</v>
      </c>
      <c r="I137" s="831"/>
      <c r="J137" s="831"/>
      <c r="K137" s="831"/>
      <c r="L137" s="831"/>
      <c r="M137" s="831"/>
      <c r="N137" s="831"/>
      <c r="O137" s="831"/>
      <c r="P137" s="234">
        <f t="shared" si="3"/>
        <v>0</v>
      </c>
    </row>
    <row r="138" spans="2:16" x14ac:dyDescent="0.15">
      <c r="B138" s="210"/>
      <c r="C138" s="938" t="s">
        <v>176</v>
      </c>
      <c r="D138" s="942">
        <v>0.08</v>
      </c>
      <c r="E138" s="943">
        <v>0</v>
      </c>
      <c r="F138" s="943">
        <v>0.25</v>
      </c>
      <c r="G138" s="943">
        <v>0.08</v>
      </c>
      <c r="H138" s="943">
        <v>0.08</v>
      </c>
      <c r="I138" s="943"/>
      <c r="J138" s="943"/>
      <c r="K138" s="943"/>
      <c r="L138" s="943"/>
      <c r="M138" s="943"/>
      <c r="N138" s="943"/>
      <c r="O138" s="943"/>
      <c r="P138" s="944">
        <f t="shared" si="3"/>
        <v>0.49000000000000005</v>
      </c>
    </row>
    <row r="139" spans="2:16" x14ac:dyDescent="0.15">
      <c r="B139" s="209"/>
      <c r="C139" s="836" t="s">
        <v>175</v>
      </c>
      <c r="D139" s="838">
        <v>0.33</v>
      </c>
      <c r="E139" s="839">
        <v>0.32</v>
      </c>
      <c r="F139" s="839">
        <v>0.33</v>
      </c>
      <c r="G139" s="839">
        <v>0.34</v>
      </c>
      <c r="H139" s="839">
        <v>0.34</v>
      </c>
      <c r="I139" s="839"/>
      <c r="J139" s="839"/>
      <c r="K139" s="839"/>
      <c r="L139" s="839"/>
      <c r="M139" s="839"/>
      <c r="N139" s="839"/>
      <c r="O139" s="839"/>
      <c r="P139" s="840">
        <f t="shared" si="3"/>
        <v>1.6600000000000001</v>
      </c>
    </row>
    <row r="140" spans="2:16" x14ac:dyDescent="0.15">
      <c r="B140" s="508" t="s">
        <v>101</v>
      </c>
      <c r="C140" s="217" t="s">
        <v>54</v>
      </c>
      <c r="D140" s="826">
        <v>1</v>
      </c>
      <c r="E140" s="827">
        <v>1</v>
      </c>
      <c r="F140" s="827">
        <v>0</v>
      </c>
      <c r="G140" s="827">
        <v>4</v>
      </c>
      <c r="H140" s="827">
        <v>0</v>
      </c>
      <c r="I140" s="827"/>
      <c r="J140" s="827"/>
      <c r="K140" s="827"/>
      <c r="L140" s="827"/>
      <c r="M140" s="827"/>
      <c r="N140" s="827"/>
      <c r="O140" s="827"/>
      <c r="P140" s="232">
        <f t="shared" si="3"/>
        <v>6</v>
      </c>
    </row>
    <row r="141" spans="2:16" x14ac:dyDescent="0.15">
      <c r="B141" s="210"/>
      <c r="C141" s="217" t="s">
        <v>55</v>
      </c>
      <c r="D141" s="826">
        <v>0</v>
      </c>
      <c r="E141" s="827">
        <v>0</v>
      </c>
      <c r="F141" s="827">
        <v>0</v>
      </c>
      <c r="G141" s="827">
        <v>0</v>
      </c>
      <c r="H141" s="827">
        <v>0</v>
      </c>
      <c r="I141" s="827"/>
      <c r="J141" s="827"/>
      <c r="K141" s="827"/>
      <c r="L141" s="827"/>
      <c r="M141" s="827"/>
      <c r="N141" s="827"/>
      <c r="O141" s="827"/>
      <c r="P141" s="232">
        <f t="shared" si="3"/>
        <v>0</v>
      </c>
    </row>
    <row r="142" spans="2:16" x14ac:dyDescent="0.15">
      <c r="B142" s="210"/>
      <c r="C142" s="217" t="s">
        <v>293</v>
      </c>
      <c r="D142" s="826">
        <v>0</v>
      </c>
      <c r="E142" s="827">
        <v>0</v>
      </c>
      <c r="F142" s="827">
        <v>0</v>
      </c>
      <c r="G142" s="827">
        <v>0</v>
      </c>
      <c r="H142" s="827">
        <v>0</v>
      </c>
      <c r="I142" s="827"/>
      <c r="J142" s="827"/>
      <c r="K142" s="827"/>
      <c r="L142" s="827"/>
      <c r="M142" s="827"/>
      <c r="N142" s="827"/>
      <c r="O142" s="827"/>
      <c r="P142" s="232">
        <f t="shared" si="3"/>
        <v>0</v>
      </c>
    </row>
    <row r="143" spans="2:16" x14ac:dyDescent="0.15">
      <c r="B143" s="210"/>
      <c r="C143" s="217" t="s">
        <v>57</v>
      </c>
      <c r="D143" s="826">
        <v>0</v>
      </c>
      <c r="E143" s="827">
        <v>0</v>
      </c>
      <c r="F143" s="827">
        <v>0</v>
      </c>
      <c r="G143" s="827">
        <v>0</v>
      </c>
      <c r="H143" s="827">
        <v>0</v>
      </c>
      <c r="I143" s="827"/>
      <c r="J143" s="827"/>
      <c r="K143" s="827"/>
      <c r="L143" s="827"/>
      <c r="M143" s="827"/>
      <c r="N143" s="827"/>
      <c r="O143" s="827"/>
      <c r="P143" s="232">
        <f t="shared" si="3"/>
        <v>0</v>
      </c>
    </row>
    <row r="144" spans="2:16" x14ac:dyDescent="0.15">
      <c r="B144" s="210"/>
      <c r="C144" s="945" t="s">
        <v>176</v>
      </c>
      <c r="D144" s="939">
        <v>1</v>
      </c>
      <c r="E144" s="940">
        <v>1</v>
      </c>
      <c r="F144" s="940">
        <v>0</v>
      </c>
      <c r="G144" s="940">
        <v>4</v>
      </c>
      <c r="H144" s="940">
        <v>0</v>
      </c>
      <c r="I144" s="940"/>
      <c r="J144" s="940"/>
      <c r="K144" s="940"/>
      <c r="L144" s="940"/>
      <c r="M144" s="940"/>
      <c r="N144" s="940"/>
      <c r="O144" s="940"/>
      <c r="P144" s="947">
        <f t="shared" si="3"/>
        <v>6</v>
      </c>
    </row>
    <row r="145" spans="2:16" x14ac:dyDescent="0.15">
      <c r="B145" s="209"/>
      <c r="C145" s="834" t="s">
        <v>175</v>
      </c>
      <c r="D145" s="828">
        <v>562</v>
      </c>
      <c r="E145" s="829">
        <v>418</v>
      </c>
      <c r="F145" s="829">
        <v>473</v>
      </c>
      <c r="G145" s="829">
        <v>445</v>
      </c>
      <c r="H145" s="829">
        <v>430</v>
      </c>
      <c r="I145" s="829"/>
      <c r="J145" s="829"/>
      <c r="K145" s="829"/>
      <c r="L145" s="829"/>
      <c r="M145" s="829"/>
      <c r="N145" s="829"/>
      <c r="O145" s="829"/>
      <c r="P145" s="835">
        <f t="shared" si="3"/>
        <v>2328</v>
      </c>
    </row>
    <row r="146" spans="2:16" x14ac:dyDescent="0.15">
      <c r="B146" s="508" t="s">
        <v>102</v>
      </c>
      <c r="C146" s="823" t="s">
        <v>54</v>
      </c>
      <c r="D146" s="832">
        <v>1</v>
      </c>
      <c r="E146" s="833">
        <v>1</v>
      </c>
      <c r="F146" s="833">
        <v>0</v>
      </c>
      <c r="G146" s="833">
        <v>4</v>
      </c>
      <c r="H146" s="833">
        <v>0</v>
      </c>
      <c r="I146" s="833"/>
      <c r="J146" s="833"/>
      <c r="K146" s="833"/>
      <c r="L146" s="833"/>
      <c r="M146" s="833"/>
      <c r="N146" s="833"/>
      <c r="O146" s="833"/>
      <c r="P146" s="843">
        <f t="shared" si="3"/>
        <v>6</v>
      </c>
    </row>
    <row r="147" spans="2:16" x14ac:dyDescent="0.15">
      <c r="B147" s="210"/>
      <c r="C147" s="217" t="s">
        <v>55</v>
      </c>
      <c r="D147" s="830">
        <v>0</v>
      </c>
      <c r="E147" s="831">
        <v>0</v>
      </c>
      <c r="F147" s="831">
        <v>0</v>
      </c>
      <c r="G147" s="831">
        <v>0</v>
      </c>
      <c r="H147" s="831">
        <v>0</v>
      </c>
      <c r="I147" s="831"/>
      <c r="J147" s="831"/>
      <c r="K147" s="831"/>
      <c r="L147" s="831"/>
      <c r="M147" s="831"/>
      <c r="N147" s="831"/>
      <c r="O147" s="831"/>
      <c r="P147" s="234">
        <f t="shared" si="3"/>
        <v>0</v>
      </c>
    </row>
    <row r="148" spans="2:16" x14ac:dyDescent="0.15">
      <c r="B148" s="210"/>
      <c r="C148" s="217" t="s">
        <v>293</v>
      </c>
      <c r="D148" s="830">
        <v>0</v>
      </c>
      <c r="E148" s="831">
        <v>0</v>
      </c>
      <c r="F148" s="831">
        <v>0</v>
      </c>
      <c r="G148" s="831">
        <v>0</v>
      </c>
      <c r="H148" s="831">
        <v>0</v>
      </c>
      <c r="I148" s="831"/>
      <c r="J148" s="831"/>
      <c r="K148" s="831"/>
      <c r="L148" s="831"/>
      <c r="M148" s="831"/>
      <c r="N148" s="831"/>
      <c r="O148" s="831"/>
      <c r="P148" s="234">
        <f t="shared" si="3"/>
        <v>0</v>
      </c>
    </row>
    <row r="149" spans="2:16" x14ac:dyDescent="0.15">
      <c r="B149" s="210"/>
      <c r="C149" s="217" t="s">
        <v>57</v>
      </c>
      <c r="D149" s="830">
        <v>0</v>
      </c>
      <c r="E149" s="831">
        <v>0</v>
      </c>
      <c r="F149" s="831">
        <v>0</v>
      </c>
      <c r="G149" s="831">
        <v>0</v>
      </c>
      <c r="H149" s="831">
        <v>0</v>
      </c>
      <c r="I149" s="831"/>
      <c r="J149" s="831"/>
      <c r="K149" s="831"/>
      <c r="L149" s="831"/>
      <c r="M149" s="831"/>
      <c r="N149" s="831"/>
      <c r="O149" s="831"/>
      <c r="P149" s="234">
        <f t="shared" si="3"/>
        <v>0</v>
      </c>
    </row>
    <row r="150" spans="2:16" x14ac:dyDescent="0.15">
      <c r="B150" s="210"/>
      <c r="C150" s="938" t="s">
        <v>176</v>
      </c>
      <c r="D150" s="942">
        <v>0.08</v>
      </c>
      <c r="E150" s="943">
        <v>0.08</v>
      </c>
      <c r="F150" s="943">
        <v>0</v>
      </c>
      <c r="G150" s="943">
        <v>0.33</v>
      </c>
      <c r="H150" s="943">
        <v>0</v>
      </c>
      <c r="I150" s="943"/>
      <c r="J150" s="943"/>
      <c r="K150" s="943"/>
      <c r="L150" s="943"/>
      <c r="M150" s="943"/>
      <c r="N150" s="943"/>
      <c r="O150" s="943"/>
      <c r="P150" s="944">
        <f t="shared" si="3"/>
        <v>0.49</v>
      </c>
    </row>
    <row r="151" spans="2:16" x14ac:dyDescent="0.15">
      <c r="B151" s="209"/>
      <c r="C151" s="836" t="s">
        <v>175</v>
      </c>
      <c r="D151" s="838">
        <v>0.57999999999999996</v>
      </c>
      <c r="E151" s="839">
        <v>0.43</v>
      </c>
      <c r="F151" s="839">
        <v>0.49</v>
      </c>
      <c r="G151" s="839">
        <v>0.47</v>
      </c>
      <c r="H151" s="839">
        <v>0.44</v>
      </c>
      <c r="I151" s="839"/>
      <c r="J151" s="839"/>
      <c r="K151" s="839"/>
      <c r="L151" s="839"/>
      <c r="M151" s="839"/>
      <c r="N151" s="839"/>
      <c r="O151" s="839"/>
      <c r="P151" s="840">
        <f t="shared" si="3"/>
        <v>2.41</v>
      </c>
    </row>
    <row r="152" spans="2:16" ht="21" x14ac:dyDescent="0.15">
      <c r="B152" s="508" t="s">
        <v>103</v>
      </c>
      <c r="C152" s="217" t="s">
        <v>54</v>
      </c>
      <c r="D152" s="826">
        <v>5</v>
      </c>
      <c r="E152" s="827">
        <v>1</v>
      </c>
      <c r="F152" s="827">
        <v>1</v>
      </c>
      <c r="G152" s="827">
        <v>2</v>
      </c>
      <c r="H152" s="827">
        <v>2</v>
      </c>
      <c r="I152" s="827"/>
      <c r="J152" s="827"/>
      <c r="K152" s="827"/>
      <c r="L152" s="827"/>
      <c r="M152" s="827"/>
      <c r="N152" s="827"/>
      <c r="O152" s="827"/>
      <c r="P152" s="232">
        <f t="shared" si="3"/>
        <v>11</v>
      </c>
    </row>
    <row r="153" spans="2:16" x14ac:dyDescent="0.15">
      <c r="B153" s="210"/>
      <c r="C153" s="217" t="s">
        <v>55</v>
      </c>
      <c r="D153" s="826">
        <v>2</v>
      </c>
      <c r="E153" s="827">
        <v>6</v>
      </c>
      <c r="F153" s="827">
        <v>4</v>
      </c>
      <c r="G153" s="827">
        <v>3</v>
      </c>
      <c r="H153" s="827">
        <v>1</v>
      </c>
      <c r="I153" s="827"/>
      <c r="J153" s="827"/>
      <c r="K153" s="827"/>
      <c r="L153" s="827"/>
      <c r="M153" s="827"/>
      <c r="N153" s="827"/>
      <c r="O153" s="827"/>
      <c r="P153" s="232">
        <f t="shared" si="3"/>
        <v>16</v>
      </c>
    </row>
    <row r="154" spans="2:16" x14ac:dyDescent="0.15">
      <c r="B154" s="210"/>
      <c r="C154" s="217" t="s">
        <v>293</v>
      </c>
      <c r="D154" s="826">
        <v>0</v>
      </c>
      <c r="E154" s="827">
        <v>0</v>
      </c>
      <c r="F154" s="827">
        <v>0</v>
      </c>
      <c r="G154" s="827">
        <v>1</v>
      </c>
      <c r="H154" s="827">
        <v>2</v>
      </c>
      <c r="I154" s="827"/>
      <c r="J154" s="827"/>
      <c r="K154" s="827"/>
      <c r="L154" s="827"/>
      <c r="M154" s="827"/>
      <c r="N154" s="827"/>
      <c r="O154" s="827"/>
      <c r="P154" s="232">
        <f t="shared" si="3"/>
        <v>3</v>
      </c>
    </row>
    <row r="155" spans="2:16" x14ac:dyDescent="0.15">
      <c r="B155" s="210"/>
      <c r="C155" s="217" t="s">
        <v>57</v>
      </c>
      <c r="D155" s="826">
        <v>2</v>
      </c>
      <c r="E155" s="827">
        <v>0</v>
      </c>
      <c r="F155" s="827">
        <v>1</v>
      </c>
      <c r="G155" s="827">
        <v>1</v>
      </c>
      <c r="H155" s="827">
        <v>1</v>
      </c>
      <c r="I155" s="827"/>
      <c r="J155" s="827"/>
      <c r="K155" s="827"/>
      <c r="L155" s="827"/>
      <c r="M155" s="827"/>
      <c r="N155" s="827"/>
      <c r="O155" s="827"/>
      <c r="P155" s="232">
        <f t="shared" si="3"/>
        <v>5</v>
      </c>
    </row>
    <row r="156" spans="2:16" x14ac:dyDescent="0.15">
      <c r="B156" s="210"/>
      <c r="C156" s="217" t="s">
        <v>58</v>
      </c>
      <c r="D156" s="826">
        <v>4</v>
      </c>
      <c r="E156" s="827">
        <v>9</v>
      </c>
      <c r="F156" s="827">
        <v>3</v>
      </c>
      <c r="G156" s="827">
        <v>5</v>
      </c>
      <c r="H156" s="827">
        <v>2</v>
      </c>
      <c r="I156" s="827"/>
      <c r="J156" s="827"/>
      <c r="K156" s="827"/>
      <c r="L156" s="827"/>
      <c r="M156" s="827"/>
      <c r="N156" s="827"/>
      <c r="O156" s="827"/>
      <c r="P156" s="232">
        <f t="shared" si="3"/>
        <v>23</v>
      </c>
    </row>
    <row r="157" spans="2:16" x14ac:dyDescent="0.15">
      <c r="B157" s="210"/>
      <c r="C157" s="217" t="s">
        <v>59</v>
      </c>
      <c r="D157" s="826">
        <v>3</v>
      </c>
      <c r="E157" s="827">
        <v>3</v>
      </c>
      <c r="F157" s="827">
        <v>1</v>
      </c>
      <c r="G157" s="827">
        <v>0</v>
      </c>
      <c r="H157" s="827">
        <v>0</v>
      </c>
      <c r="I157" s="827"/>
      <c r="J157" s="827"/>
      <c r="K157" s="827"/>
      <c r="L157" s="827"/>
      <c r="M157" s="827"/>
      <c r="N157" s="827"/>
      <c r="O157" s="827"/>
      <c r="P157" s="232">
        <f t="shared" si="3"/>
        <v>7</v>
      </c>
    </row>
    <row r="158" spans="2:16" x14ac:dyDescent="0.15">
      <c r="B158" s="210"/>
      <c r="C158" s="938" t="s">
        <v>176</v>
      </c>
      <c r="D158" s="939">
        <v>16</v>
      </c>
      <c r="E158" s="940">
        <v>19</v>
      </c>
      <c r="F158" s="940">
        <v>10</v>
      </c>
      <c r="G158" s="940">
        <v>12</v>
      </c>
      <c r="H158" s="940">
        <v>8</v>
      </c>
      <c r="I158" s="940"/>
      <c r="J158" s="940"/>
      <c r="K158" s="940"/>
      <c r="L158" s="940"/>
      <c r="M158" s="940"/>
      <c r="N158" s="940"/>
      <c r="O158" s="940"/>
      <c r="P158" s="941">
        <f t="shared" si="3"/>
        <v>65</v>
      </c>
    </row>
    <row r="159" spans="2:16" x14ac:dyDescent="0.15">
      <c r="B159" s="209"/>
      <c r="C159" s="836" t="s">
        <v>175</v>
      </c>
      <c r="D159" s="828">
        <v>781</v>
      </c>
      <c r="E159" s="829">
        <v>818</v>
      </c>
      <c r="F159" s="829">
        <v>789</v>
      </c>
      <c r="G159" s="829">
        <v>692</v>
      </c>
      <c r="H159" s="829">
        <v>747</v>
      </c>
      <c r="I159" s="829"/>
      <c r="J159" s="829"/>
      <c r="K159" s="829"/>
      <c r="L159" s="829"/>
      <c r="M159" s="829"/>
      <c r="N159" s="829"/>
      <c r="O159" s="829"/>
      <c r="P159" s="845">
        <f t="shared" si="3"/>
        <v>3827</v>
      </c>
    </row>
    <row r="160" spans="2:16" ht="21" x14ac:dyDescent="0.15">
      <c r="B160" s="508" t="s">
        <v>253</v>
      </c>
      <c r="C160" s="823" t="s">
        <v>54</v>
      </c>
      <c r="D160" s="832">
        <v>5</v>
      </c>
      <c r="E160" s="833">
        <v>1</v>
      </c>
      <c r="F160" s="833">
        <v>1</v>
      </c>
      <c r="G160" s="833">
        <v>2</v>
      </c>
      <c r="H160" s="833">
        <v>2</v>
      </c>
      <c r="I160" s="833"/>
      <c r="J160" s="833"/>
      <c r="K160" s="833"/>
      <c r="L160" s="833"/>
      <c r="M160" s="833"/>
      <c r="N160" s="833"/>
      <c r="O160" s="833"/>
      <c r="P160" s="842">
        <f t="shared" si="3"/>
        <v>11</v>
      </c>
    </row>
    <row r="161" spans="2:16" x14ac:dyDescent="0.15">
      <c r="B161" s="210"/>
      <c r="C161" s="217" t="s">
        <v>55</v>
      </c>
      <c r="D161" s="830">
        <v>1</v>
      </c>
      <c r="E161" s="831">
        <v>3</v>
      </c>
      <c r="F161" s="831">
        <v>2</v>
      </c>
      <c r="G161" s="831">
        <v>1.5</v>
      </c>
      <c r="H161" s="831">
        <v>0.5</v>
      </c>
      <c r="I161" s="831"/>
      <c r="J161" s="831"/>
      <c r="K161" s="831"/>
      <c r="L161" s="831"/>
      <c r="M161" s="831"/>
      <c r="N161" s="831"/>
      <c r="O161" s="831"/>
      <c r="P161" s="237">
        <f t="shared" si="3"/>
        <v>8</v>
      </c>
    </row>
    <row r="162" spans="2:16" x14ac:dyDescent="0.15">
      <c r="B162" s="210"/>
      <c r="C162" s="217" t="s">
        <v>293</v>
      </c>
      <c r="D162" s="830">
        <v>0</v>
      </c>
      <c r="E162" s="831">
        <v>0</v>
      </c>
      <c r="F162" s="831">
        <v>0</v>
      </c>
      <c r="G162" s="831">
        <v>1</v>
      </c>
      <c r="H162" s="831">
        <v>2</v>
      </c>
      <c r="I162" s="831"/>
      <c r="J162" s="831"/>
      <c r="K162" s="831"/>
      <c r="L162" s="831"/>
      <c r="M162" s="831"/>
      <c r="N162" s="831"/>
      <c r="O162" s="831"/>
      <c r="P162" s="237">
        <f t="shared" si="3"/>
        <v>3</v>
      </c>
    </row>
    <row r="163" spans="2:16" x14ac:dyDescent="0.15">
      <c r="B163" s="210"/>
      <c r="C163" s="217" t="s">
        <v>57</v>
      </c>
      <c r="D163" s="830">
        <v>2</v>
      </c>
      <c r="E163" s="831">
        <v>0</v>
      </c>
      <c r="F163" s="831">
        <v>1</v>
      </c>
      <c r="G163" s="831">
        <v>1</v>
      </c>
      <c r="H163" s="831">
        <v>1</v>
      </c>
      <c r="I163" s="831"/>
      <c r="J163" s="831"/>
      <c r="K163" s="831"/>
      <c r="L163" s="831"/>
      <c r="M163" s="831"/>
      <c r="N163" s="831"/>
      <c r="O163" s="831"/>
      <c r="P163" s="237">
        <f t="shared" si="3"/>
        <v>5</v>
      </c>
    </row>
    <row r="164" spans="2:16" x14ac:dyDescent="0.15">
      <c r="B164" s="210"/>
      <c r="C164" s="217" t="s">
        <v>58</v>
      </c>
      <c r="D164" s="830">
        <v>4</v>
      </c>
      <c r="E164" s="831">
        <v>9</v>
      </c>
      <c r="F164" s="831">
        <v>3</v>
      </c>
      <c r="G164" s="831">
        <v>5</v>
      </c>
      <c r="H164" s="831">
        <v>2</v>
      </c>
      <c r="I164" s="831"/>
      <c r="J164" s="831"/>
      <c r="K164" s="831"/>
      <c r="L164" s="831"/>
      <c r="M164" s="831"/>
      <c r="N164" s="831"/>
      <c r="O164" s="831"/>
      <c r="P164" s="237">
        <f t="shared" si="3"/>
        <v>23</v>
      </c>
    </row>
    <row r="165" spans="2:16" x14ac:dyDescent="0.15">
      <c r="B165" s="210"/>
      <c r="C165" s="217" t="s">
        <v>59</v>
      </c>
      <c r="D165" s="830">
        <v>3</v>
      </c>
      <c r="E165" s="831">
        <v>3</v>
      </c>
      <c r="F165" s="831">
        <v>1</v>
      </c>
      <c r="G165" s="831">
        <v>0</v>
      </c>
      <c r="H165" s="831">
        <v>0</v>
      </c>
      <c r="I165" s="831"/>
      <c r="J165" s="831"/>
      <c r="K165" s="831"/>
      <c r="L165" s="831"/>
      <c r="M165" s="831"/>
      <c r="N165" s="831"/>
      <c r="O165" s="831"/>
      <c r="P165" s="237">
        <f t="shared" si="3"/>
        <v>7</v>
      </c>
    </row>
    <row r="166" spans="2:16" x14ac:dyDescent="0.15">
      <c r="B166" s="210"/>
      <c r="C166" s="938" t="s">
        <v>176</v>
      </c>
      <c r="D166" s="942">
        <v>2.29</v>
      </c>
      <c r="E166" s="943">
        <v>2.71</v>
      </c>
      <c r="F166" s="943">
        <v>1.43</v>
      </c>
      <c r="G166" s="943">
        <v>1.71</v>
      </c>
      <c r="H166" s="943">
        <v>1.1399999999999999</v>
      </c>
      <c r="I166" s="943"/>
      <c r="J166" s="943"/>
      <c r="K166" s="943"/>
      <c r="L166" s="943"/>
      <c r="M166" s="943"/>
      <c r="N166" s="943"/>
      <c r="O166" s="943"/>
      <c r="P166" s="948">
        <f t="shared" si="3"/>
        <v>9.2800000000000011</v>
      </c>
    </row>
    <row r="167" spans="2:16" x14ac:dyDescent="0.15">
      <c r="B167" s="209"/>
      <c r="C167" s="836" t="s">
        <v>175</v>
      </c>
      <c r="D167" s="838">
        <v>1.64</v>
      </c>
      <c r="E167" s="839">
        <v>1.7</v>
      </c>
      <c r="F167" s="839">
        <v>1.65</v>
      </c>
      <c r="G167" s="839">
        <v>1.48</v>
      </c>
      <c r="H167" s="839">
        <v>1.56</v>
      </c>
      <c r="I167" s="839"/>
      <c r="J167" s="839"/>
      <c r="K167" s="839"/>
      <c r="L167" s="839"/>
      <c r="M167" s="839"/>
      <c r="N167" s="839"/>
      <c r="O167" s="839"/>
      <c r="P167" s="840">
        <f t="shared" si="3"/>
        <v>8.0300000000000011</v>
      </c>
    </row>
    <row r="168" spans="2:16" x14ac:dyDescent="0.15">
      <c r="B168" s="508" t="s">
        <v>130</v>
      </c>
      <c r="C168" s="217" t="s">
        <v>54</v>
      </c>
      <c r="D168" s="826">
        <v>0</v>
      </c>
      <c r="E168" s="827">
        <v>0</v>
      </c>
      <c r="F168" s="827">
        <v>0</v>
      </c>
      <c r="G168" s="827">
        <v>0</v>
      </c>
      <c r="H168" s="827">
        <v>0</v>
      </c>
      <c r="I168" s="827"/>
      <c r="J168" s="827"/>
      <c r="K168" s="827"/>
      <c r="L168" s="827"/>
      <c r="M168" s="827"/>
      <c r="N168" s="827"/>
      <c r="O168" s="827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26">
        <v>0</v>
      </c>
      <c r="E169" s="827">
        <v>0</v>
      </c>
      <c r="F169" s="827">
        <v>0</v>
      </c>
      <c r="G169" s="827">
        <v>0</v>
      </c>
      <c r="H169" s="827">
        <v>0</v>
      </c>
      <c r="I169" s="827"/>
      <c r="J169" s="827"/>
      <c r="K169" s="827"/>
      <c r="L169" s="827"/>
      <c r="M169" s="827"/>
      <c r="N169" s="827"/>
      <c r="O169" s="827"/>
      <c r="P169" s="232">
        <f t="shared" si="4"/>
        <v>0</v>
      </c>
    </row>
    <row r="170" spans="2:16" x14ac:dyDescent="0.15">
      <c r="B170" s="210"/>
      <c r="C170" s="217" t="s">
        <v>293</v>
      </c>
      <c r="D170" s="826">
        <v>0</v>
      </c>
      <c r="E170" s="827">
        <v>0</v>
      </c>
      <c r="F170" s="827">
        <v>0</v>
      </c>
      <c r="G170" s="827">
        <v>0</v>
      </c>
      <c r="H170" s="827">
        <v>0</v>
      </c>
      <c r="I170" s="827"/>
      <c r="J170" s="827"/>
      <c r="K170" s="827"/>
      <c r="L170" s="827"/>
      <c r="M170" s="827"/>
      <c r="N170" s="827"/>
      <c r="O170" s="827"/>
      <c r="P170" s="232">
        <f t="shared" si="4"/>
        <v>0</v>
      </c>
    </row>
    <row r="171" spans="2:16" x14ac:dyDescent="0.15">
      <c r="B171" s="210"/>
      <c r="C171" s="217" t="s">
        <v>57</v>
      </c>
      <c r="D171" s="826">
        <v>0</v>
      </c>
      <c r="E171" s="827">
        <v>0</v>
      </c>
      <c r="F171" s="827">
        <v>0</v>
      </c>
      <c r="G171" s="827">
        <v>0</v>
      </c>
      <c r="H171" s="827">
        <v>0</v>
      </c>
      <c r="I171" s="827"/>
      <c r="J171" s="827"/>
      <c r="K171" s="827"/>
      <c r="L171" s="827"/>
      <c r="M171" s="827"/>
      <c r="N171" s="827"/>
      <c r="O171" s="827"/>
      <c r="P171" s="232">
        <f t="shared" si="4"/>
        <v>0</v>
      </c>
    </row>
    <row r="172" spans="2:16" x14ac:dyDescent="0.15">
      <c r="B172" s="210"/>
      <c r="C172" s="217" t="s">
        <v>58</v>
      </c>
      <c r="D172" s="826">
        <v>0</v>
      </c>
      <c r="E172" s="827">
        <v>0</v>
      </c>
      <c r="F172" s="827">
        <v>0</v>
      </c>
      <c r="G172" s="827">
        <v>0</v>
      </c>
      <c r="H172" s="827">
        <v>0</v>
      </c>
      <c r="I172" s="827"/>
      <c r="J172" s="827"/>
      <c r="K172" s="827"/>
      <c r="L172" s="827"/>
      <c r="M172" s="827"/>
      <c r="N172" s="827"/>
      <c r="O172" s="827"/>
      <c r="P172" s="232">
        <f t="shared" si="4"/>
        <v>0</v>
      </c>
    </row>
    <row r="173" spans="2:16" x14ac:dyDescent="0.15">
      <c r="B173" s="210"/>
      <c r="C173" s="217" t="s">
        <v>59</v>
      </c>
      <c r="D173" s="826">
        <v>0</v>
      </c>
      <c r="E173" s="827">
        <v>0</v>
      </c>
      <c r="F173" s="827">
        <v>0</v>
      </c>
      <c r="G173" s="827">
        <v>0</v>
      </c>
      <c r="H173" s="827">
        <v>1</v>
      </c>
      <c r="I173" s="827"/>
      <c r="J173" s="827"/>
      <c r="K173" s="827"/>
      <c r="L173" s="827"/>
      <c r="M173" s="827"/>
      <c r="N173" s="827"/>
      <c r="O173" s="827"/>
      <c r="P173" s="232">
        <f t="shared" si="4"/>
        <v>1</v>
      </c>
    </row>
    <row r="174" spans="2:16" x14ac:dyDescent="0.15">
      <c r="B174" s="210"/>
      <c r="C174" s="938" t="s">
        <v>176</v>
      </c>
      <c r="D174" s="939">
        <v>0</v>
      </c>
      <c r="E174" s="940">
        <v>0</v>
      </c>
      <c r="F174" s="940">
        <v>0</v>
      </c>
      <c r="G174" s="940">
        <v>0</v>
      </c>
      <c r="H174" s="940">
        <v>1</v>
      </c>
      <c r="I174" s="940"/>
      <c r="J174" s="940"/>
      <c r="K174" s="940"/>
      <c r="L174" s="940"/>
      <c r="M174" s="940"/>
      <c r="N174" s="940"/>
      <c r="O174" s="940"/>
      <c r="P174" s="941">
        <f t="shared" si="4"/>
        <v>1</v>
      </c>
    </row>
    <row r="175" spans="2:16" x14ac:dyDescent="0.15">
      <c r="B175" s="209"/>
      <c r="C175" s="836" t="s">
        <v>175</v>
      </c>
      <c r="D175" s="828">
        <v>23</v>
      </c>
      <c r="E175" s="829">
        <v>11</v>
      </c>
      <c r="F175" s="829">
        <v>17</v>
      </c>
      <c r="G175" s="829">
        <v>19</v>
      </c>
      <c r="H175" s="829">
        <v>20</v>
      </c>
      <c r="I175" s="829"/>
      <c r="J175" s="829"/>
      <c r="K175" s="829"/>
      <c r="L175" s="829"/>
      <c r="M175" s="829"/>
      <c r="N175" s="829"/>
      <c r="O175" s="829"/>
      <c r="P175" s="845">
        <f t="shared" si="4"/>
        <v>90</v>
      </c>
    </row>
    <row r="176" spans="2:16" x14ac:dyDescent="0.15">
      <c r="B176" s="508" t="s">
        <v>254</v>
      </c>
      <c r="C176" s="823" t="s">
        <v>54</v>
      </c>
      <c r="D176" s="832">
        <v>0</v>
      </c>
      <c r="E176" s="833">
        <v>0</v>
      </c>
      <c r="F176" s="833">
        <v>0</v>
      </c>
      <c r="G176" s="833">
        <v>0</v>
      </c>
      <c r="H176" s="833">
        <v>0</v>
      </c>
      <c r="I176" s="833"/>
      <c r="J176" s="833"/>
      <c r="K176" s="833"/>
      <c r="L176" s="833"/>
      <c r="M176" s="833"/>
      <c r="N176" s="833"/>
      <c r="O176" s="833"/>
      <c r="P176" s="842">
        <f t="shared" si="4"/>
        <v>0</v>
      </c>
    </row>
    <row r="177" spans="2:16" x14ac:dyDescent="0.15">
      <c r="B177" s="210"/>
      <c r="C177" s="217" t="s">
        <v>55</v>
      </c>
      <c r="D177" s="830">
        <v>0</v>
      </c>
      <c r="E177" s="831">
        <v>0</v>
      </c>
      <c r="F177" s="831">
        <v>0</v>
      </c>
      <c r="G177" s="831">
        <v>0</v>
      </c>
      <c r="H177" s="831">
        <v>0</v>
      </c>
      <c r="I177" s="831"/>
      <c r="J177" s="831"/>
      <c r="K177" s="831"/>
      <c r="L177" s="831"/>
      <c r="M177" s="831"/>
      <c r="N177" s="831"/>
      <c r="O177" s="831"/>
      <c r="P177" s="237">
        <f t="shared" si="4"/>
        <v>0</v>
      </c>
    </row>
    <row r="178" spans="2:16" x14ac:dyDescent="0.15">
      <c r="B178" s="210"/>
      <c r="C178" s="217" t="s">
        <v>293</v>
      </c>
      <c r="D178" s="830">
        <v>0</v>
      </c>
      <c r="E178" s="831">
        <v>0</v>
      </c>
      <c r="F178" s="831">
        <v>0</v>
      </c>
      <c r="G178" s="831">
        <v>0</v>
      </c>
      <c r="H178" s="831">
        <v>0</v>
      </c>
      <c r="I178" s="831"/>
      <c r="J178" s="831"/>
      <c r="K178" s="831"/>
      <c r="L178" s="831"/>
      <c r="M178" s="831"/>
      <c r="N178" s="831"/>
      <c r="O178" s="831"/>
      <c r="P178" s="237">
        <f t="shared" si="4"/>
        <v>0</v>
      </c>
    </row>
    <row r="179" spans="2:16" x14ac:dyDescent="0.15">
      <c r="B179" s="210"/>
      <c r="C179" s="217" t="s">
        <v>57</v>
      </c>
      <c r="D179" s="830">
        <v>0</v>
      </c>
      <c r="E179" s="831">
        <v>0</v>
      </c>
      <c r="F179" s="831">
        <v>0</v>
      </c>
      <c r="G179" s="831">
        <v>0</v>
      </c>
      <c r="H179" s="831">
        <v>0</v>
      </c>
      <c r="I179" s="831"/>
      <c r="J179" s="831"/>
      <c r="K179" s="831"/>
      <c r="L179" s="831"/>
      <c r="M179" s="831"/>
      <c r="N179" s="831"/>
      <c r="O179" s="831"/>
      <c r="P179" s="237">
        <f t="shared" si="4"/>
        <v>0</v>
      </c>
    </row>
    <row r="180" spans="2:16" x14ac:dyDescent="0.15">
      <c r="B180" s="210"/>
      <c r="C180" s="217" t="s">
        <v>58</v>
      </c>
      <c r="D180" s="830">
        <v>0</v>
      </c>
      <c r="E180" s="831">
        <v>0</v>
      </c>
      <c r="F180" s="831">
        <v>0</v>
      </c>
      <c r="G180" s="831">
        <v>0</v>
      </c>
      <c r="H180" s="831">
        <v>0</v>
      </c>
      <c r="I180" s="831"/>
      <c r="J180" s="831"/>
      <c r="K180" s="831"/>
      <c r="L180" s="831"/>
      <c r="M180" s="831"/>
      <c r="N180" s="831"/>
      <c r="O180" s="831"/>
      <c r="P180" s="237">
        <f t="shared" si="4"/>
        <v>0</v>
      </c>
    </row>
    <row r="181" spans="2:16" x14ac:dyDescent="0.15">
      <c r="B181" s="210"/>
      <c r="C181" s="217" t="s">
        <v>59</v>
      </c>
      <c r="D181" s="830">
        <v>0</v>
      </c>
      <c r="E181" s="831">
        <v>0</v>
      </c>
      <c r="F181" s="831">
        <v>0</v>
      </c>
      <c r="G181" s="831">
        <v>0</v>
      </c>
      <c r="H181" s="831">
        <v>1</v>
      </c>
      <c r="I181" s="831"/>
      <c r="J181" s="831"/>
      <c r="K181" s="831"/>
      <c r="L181" s="831"/>
      <c r="M181" s="831"/>
      <c r="N181" s="831"/>
      <c r="O181" s="831"/>
      <c r="P181" s="237">
        <f t="shared" si="4"/>
        <v>1</v>
      </c>
    </row>
    <row r="182" spans="2:16" x14ac:dyDescent="0.15">
      <c r="B182" s="210"/>
      <c r="C182" s="938" t="s">
        <v>176</v>
      </c>
      <c r="D182" s="942">
        <v>0</v>
      </c>
      <c r="E182" s="943">
        <v>0</v>
      </c>
      <c r="F182" s="943">
        <v>0</v>
      </c>
      <c r="G182" s="943">
        <v>0</v>
      </c>
      <c r="H182" s="943">
        <v>0.14000000000000001</v>
      </c>
      <c r="I182" s="943"/>
      <c r="J182" s="943"/>
      <c r="K182" s="943"/>
      <c r="L182" s="943"/>
      <c r="M182" s="943"/>
      <c r="N182" s="943"/>
      <c r="O182" s="943"/>
      <c r="P182" s="948">
        <f t="shared" si="4"/>
        <v>0.14000000000000001</v>
      </c>
    </row>
    <row r="183" spans="2:16" x14ac:dyDescent="0.15">
      <c r="B183" s="209"/>
      <c r="C183" s="836" t="s">
        <v>175</v>
      </c>
      <c r="D183" s="838">
        <v>0.05</v>
      </c>
      <c r="E183" s="839">
        <v>0.02</v>
      </c>
      <c r="F183" s="839">
        <v>0.04</v>
      </c>
      <c r="G183" s="839">
        <v>0.04</v>
      </c>
      <c r="H183" s="839">
        <v>0.04</v>
      </c>
      <c r="I183" s="839"/>
      <c r="J183" s="839"/>
      <c r="K183" s="839"/>
      <c r="L183" s="839"/>
      <c r="M183" s="839"/>
      <c r="N183" s="839"/>
      <c r="O183" s="839"/>
      <c r="P183" s="840">
        <f t="shared" si="4"/>
        <v>0.19000000000000003</v>
      </c>
    </row>
    <row r="184" spans="2:16" x14ac:dyDescent="0.15">
      <c r="B184" s="508" t="s">
        <v>106</v>
      </c>
      <c r="C184" s="217" t="s">
        <v>54</v>
      </c>
      <c r="D184" s="826">
        <v>0</v>
      </c>
      <c r="E184" s="827">
        <v>0</v>
      </c>
      <c r="F184" s="827">
        <v>0</v>
      </c>
      <c r="G184" s="827">
        <v>0</v>
      </c>
      <c r="H184" s="827"/>
      <c r="I184" s="827"/>
      <c r="J184" s="827"/>
      <c r="K184" s="827"/>
      <c r="L184" s="827"/>
      <c r="M184" s="827"/>
      <c r="N184" s="827"/>
      <c r="O184" s="827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26">
        <v>0</v>
      </c>
      <c r="E185" s="827">
        <v>0</v>
      </c>
      <c r="F185" s="827">
        <v>0</v>
      </c>
      <c r="G185" s="827">
        <v>0</v>
      </c>
      <c r="H185" s="827"/>
      <c r="I185" s="827"/>
      <c r="J185" s="827"/>
      <c r="K185" s="827"/>
      <c r="L185" s="827"/>
      <c r="M185" s="827"/>
      <c r="N185" s="827"/>
      <c r="O185" s="827"/>
      <c r="P185" s="232">
        <f t="shared" si="5"/>
        <v>0</v>
      </c>
    </row>
    <row r="186" spans="2:16" x14ac:dyDescent="0.15">
      <c r="B186" s="210"/>
      <c r="C186" s="217" t="s">
        <v>293</v>
      </c>
      <c r="D186" s="826">
        <v>0</v>
      </c>
      <c r="E186" s="827">
        <v>0</v>
      </c>
      <c r="F186" s="827">
        <v>0</v>
      </c>
      <c r="G186" s="827">
        <v>0</v>
      </c>
      <c r="H186" s="827"/>
      <c r="I186" s="827"/>
      <c r="J186" s="827"/>
      <c r="K186" s="827"/>
      <c r="L186" s="827"/>
      <c r="M186" s="827"/>
      <c r="N186" s="827"/>
      <c r="O186" s="827"/>
      <c r="P186" s="232">
        <f t="shared" si="5"/>
        <v>0</v>
      </c>
    </row>
    <row r="187" spans="2:16" x14ac:dyDescent="0.15">
      <c r="B187" s="210"/>
      <c r="C187" s="217" t="s">
        <v>57</v>
      </c>
      <c r="D187" s="826">
        <v>0</v>
      </c>
      <c r="E187" s="827">
        <v>0</v>
      </c>
      <c r="F187" s="827">
        <v>0</v>
      </c>
      <c r="G187" s="827">
        <v>0</v>
      </c>
      <c r="H187" s="827"/>
      <c r="I187" s="827"/>
      <c r="J187" s="827"/>
      <c r="K187" s="827"/>
      <c r="L187" s="827"/>
      <c r="M187" s="827"/>
      <c r="N187" s="827"/>
      <c r="O187" s="827"/>
      <c r="P187" s="232">
        <f t="shared" si="5"/>
        <v>0</v>
      </c>
    </row>
    <row r="188" spans="2:16" x14ac:dyDescent="0.15">
      <c r="B188" s="210"/>
      <c r="C188" s="217" t="s">
        <v>58</v>
      </c>
      <c r="D188" s="826">
        <v>0</v>
      </c>
      <c r="E188" s="827">
        <v>0</v>
      </c>
      <c r="F188" s="827">
        <v>0</v>
      </c>
      <c r="G188" s="827">
        <v>0</v>
      </c>
      <c r="H188" s="827"/>
      <c r="I188" s="827"/>
      <c r="J188" s="827"/>
      <c r="K188" s="827"/>
      <c r="L188" s="827"/>
      <c r="M188" s="827"/>
      <c r="N188" s="827"/>
      <c r="O188" s="827"/>
      <c r="P188" s="232">
        <f t="shared" si="5"/>
        <v>0</v>
      </c>
    </row>
    <row r="189" spans="2:16" x14ac:dyDescent="0.15">
      <c r="B189" s="210"/>
      <c r="C189" s="217" t="s">
        <v>59</v>
      </c>
      <c r="D189" s="826">
        <v>0</v>
      </c>
      <c r="E189" s="827">
        <v>0</v>
      </c>
      <c r="F189" s="827">
        <v>0</v>
      </c>
      <c r="G189" s="827">
        <v>0</v>
      </c>
      <c r="H189" s="827"/>
      <c r="I189" s="827"/>
      <c r="J189" s="827"/>
      <c r="K189" s="827"/>
      <c r="L189" s="827"/>
      <c r="M189" s="827"/>
      <c r="N189" s="827"/>
      <c r="O189" s="827"/>
      <c r="P189" s="232">
        <f t="shared" si="5"/>
        <v>0</v>
      </c>
    </row>
    <row r="190" spans="2:16" x14ac:dyDescent="0.15">
      <c r="B190" s="210"/>
      <c r="C190" s="938" t="s">
        <v>60</v>
      </c>
      <c r="D190" s="939">
        <v>0</v>
      </c>
      <c r="E190" s="940">
        <v>0</v>
      </c>
      <c r="F190" s="940">
        <v>0</v>
      </c>
      <c r="G190" s="940">
        <v>0</v>
      </c>
      <c r="H190" s="940"/>
      <c r="I190" s="940"/>
      <c r="J190" s="940"/>
      <c r="K190" s="940"/>
      <c r="L190" s="940"/>
      <c r="M190" s="940"/>
      <c r="N190" s="940"/>
      <c r="O190" s="940"/>
      <c r="P190" s="941">
        <f t="shared" si="5"/>
        <v>0</v>
      </c>
    </row>
    <row r="191" spans="2:16" x14ac:dyDescent="0.15">
      <c r="B191" s="209"/>
      <c r="C191" s="836" t="s">
        <v>175</v>
      </c>
      <c r="D191" s="828">
        <v>4</v>
      </c>
      <c r="E191" s="829">
        <v>6</v>
      </c>
      <c r="F191" s="829">
        <v>4</v>
      </c>
      <c r="G191" s="829">
        <v>0</v>
      </c>
      <c r="H191" s="829"/>
      <c r="I191" s="829"/>
      <c r="J191" s="829"/>
      <c r="K191" s="829"/>
      <c r="L191" s="829"/>
      <c r="M191" s="829"/>
      <c r="N191" s="829"/>
      <c r="O191" s="829"/>
      <c r="P191" s="845">
        <f t="shared" si="5"/>
        <v>14</v>
      </c>
    </row>
    <row r="192" spans="2:16" x14ac:dyDescent="0.15">
      <c r="B192" s="794" t="s">
        <v>255</v>
      </c>
      <c r="C192" s="823" t="s">
        <v>54</v>
      </c>
      <c r="D192" s="832">
        <v>0</v>
      </c>
      <c r="E192" s="833">
        <v>0</v>
      </c>
      <c r="F192" s="833">
        <v>0</v>
      </c>
      <c r="G192" s="833">
        <v>0</v>
      </c>
      <c r="H192" s="833"/>
      <c r="I192" s="833"/>
      <c r="J192" s="833"/>
      <c r="K192" s="833"/>
      <c r="L192" s="833"/>
      <c r="M192" s="833"/>
      <c r="N192" s="833"/>
      <c r="O192" s="833"/>
      <c r="P192" s="237">
        <f t="shared" si="5"/>
        <v>0</v>
      </c>
    </row>
    <row r="193" spans="2:16" x14ac:dyDescent="0.15">
      <c r="B193" s="210"/>
      <c r="C193" s="217" t="s">
        <v>55</v>
      </c>
      <c r="D193" s="830">
        <v>0</v>
      </c>
      <c r="E193" s="831">
        <v>0</v>
      </c>
      <c r="F193" s="831">
        <v>0</v>
      </c>
      <c r="G193" s="831">
        <v>0</v>
      </c>
      <c r="H193" s="831"/>
      <c r="I193" s="831"/>
      <c r="J193" s="831"/>
      <c r="K193" s="831"/>
      <c r="L193" s="831"/>
      <c r="M193" s="831"/>
      <c r="N193" s="831"/>
      <c r="O193" s="831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0">
        <v>0</v>
      </c>
      <c r="E194" s="831">
        <v>0</v>
      </c>
      <c r="F194" s="831">
        <v>0</v>
      </c>
      <c r="G194" s="831">
        <v>0</v>
      </c>
      <c r="H194" s="831"/>
      <c r="I194" s="831"/>
      <c r="J194" s="831"/>
      <c r="K194" s="831"/>
      <c r="L194" s="831"/>
      <c r="M194" s="831"/>
      <c r="N194" s="831"/>
      <c r="O194" s="831"/>
      <c r="P194" s="237">
        <f t="shared" si="5"/>
        <v>0</v>
      </c>
    </row>
    <row r="195" spans="2:16" x14ac:dyDescent="0.15">
      <c r="B195" s="210"/>
      <c r="C195" s="217" t="s">
        <v>57</v>
      </c>
      <c r="D195" s="830">
        <v>0</v>
      </c>
      <c r="E195" s="831">
        <v>0</v>
      </c>
      <c r="F195" s="831">
        <v>0</v>
      </c>
      <c r="G195" s="831">
        <v>0</v>
      </c>
      <c r="H195" s="831"/>
      <c r="I195" s="831"/>
      <c r="J195" s="831"/>
      <c r="K195" s="831"/>
      <c r="L195" s="831"/>
      <c r="M195" s="831"/>
      <c r="N195" s="831"/>
      <c r="O195" s="831"/>
      <c r="P195" s="237">
        <f t="shared" si="5"/>
        <v>0</v>
      </c>
    </row>
    <row r="196" spans="2:16" x14ac:dyDescent="0.15">
      <c r="B196" s="210"/>
      <c r="C196" s="217" t="s">
        <v>58</v>
      </c>
      <c r="D196" s="830">
        <v>0</v>
      </c>
      <c r="E196" s="831">
        <v>0</v>
      </c>
      <c r="F196" s="831">
        <v>0</v>
      </c>
      <c r="G196" s="831">
        <v>0</v>
      </c>
      <c r="H196" s="831"/>
      <c r="I196" s="831"/>
      <c r="J196" s="831"/>
      <c r="K196" s="831"/>
      <c r="L196" s="831"/>
      <c r="M196" s="831"/>
      <c r="N196" s="831"/>
      <c r="O196" s="831"/>
      <c r="P196" s="237">
        <f t="shared" si="5"/>
        <v>0</v>
      </c>
    </row>
    <row r="197" spans="2:16" x14ac:dyDescent="0.15">
      <c r="B197" s="210"/>
      <c r="C197" s="217" t="s">
        <v>59</v>
      </c>
      <c r="D197" s="830">
        <v>0</v>
      </c>
      <c r="E197" s="831">
        <v>0</v>
      </c>
      <c r="F197" s="831">
        <v>0</v>
      </c>
      <c r="G197" s="831">
        <v>0</v>
      </c>
      <c r="H197" s="831"/>
      <c r="I197" s="831"/>
      <c r="J197" s="831"/>
      <c r="K197" s="831"/>
      <c r="L197" s="831"/>
      <c r="M197" s="831"/>
      <c r="N197" s="831"/>
      <c r="O197" s="831"/>
      <c r="P197" s="237">
        <f t="shared" si="5"/>
        <v>0</v>
      </c>
    </row>
    <row r="198" spans="2:16" x14ac:dyDescent="0.15">
      <c r="B198" s="210"/>
      <c r="C198" s="938" t="s">
        <v>176</v>
      </c>
      <c r="D198" s="942">
        <v>0</v>
      </c>
      <c r="E198" s="943">
        <v>0</v>
      </c>
      <c r="F198" s="943">
        <v>0</v>
      </c>
      <c r="G198" s="943">
        <v>0</v>
      </c>
      <c r="H198" s="943"/>
      <c r="I198" s="943"/>
      <c r="J198" s="943"/>
      <c r="K198" s="943"/>
      <c r="L198" s="943"/>
      <c r="M198" s="943"/>
      <c r="N198" s="943"/>
      <c r="O198" s="943"/>
      <c r="P198" s="948">
        <f t="shared" si="5"/>
        <v>0</v>
      </c>
    </row>
    <row r="199" spans="2:16" ht="14.25" thickBot="1" x14ac:dyDescent="0.2">
      <c r="B199" s="211"/>
      <c r="C199" s="866" t="s">
        <v>175</v>
      </c>
      <c r="D199" s="867">
        <v>0.01</v>
      </c>
      <c r="E199" s="868">
        <v>0.01</v>
      </c>
      <c r="F199" s="868">
        <v>0.01</v>
      </c>
      <c r="G199" s="868">
        <v>0</v>
      </c>
      <c r="H199" s="868"/>
      <c r="I199" s="868"/>
      <c r="J199" s="868"/>
      <c r="K199" s="868"/>
      <c r="L199" s="868"/>
      <c r="M199" s="868"/>
      <c r="N199" s="868"/>
      <c r="O199" s="868"/>
      <c r="P199" s="869">
        <f t="shared" si="5"/>
        <v>0.03</v>
      </c>
    </row>
    <row r="202" spans="2:16" ht="18" thickBot="1" x14ac:dyDescent="0.25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21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793" t="s">
        <v>39</v>
      </c>
    </row>
    <row r="204" spans="2:16" x14ac:dyDescent="0.15">
      <c r="B204" s="325" t="s">
        <v>94</v>
      </c>
      <c r="C204" s="482" t="s">
        <v>54</v>
      </c>
      <c r="D204" s="812">
        <v>0</v>
      </c>
      <c r="E204" s="791">
        <v>0</v>
      </c>
      <c r="F204" s="791">
        <v>0</v>
      </c>
      <c r="G204" s="791">
        <v>0</v>
      </c>
      <c r="H204" s="791">
        <v>0</v>
      </c>
      <c r="I204" s="791"/>
      <c r="J204" s="791"/>
      <c r="K204" s="791"/>
      <c r="L204" s="791"/>
      <c r="M204" s="791"/>
      <c r="N204" s="791"/>
      <c r="O204" s="791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12">
        <v>6</v>
      </c>
      <c r="E205" s="791">
        <v>9</v>
      </c>
      <c r="F205" s="791">
        <v>11</v>
      </c>
      <c r="G205" s="791">
        <v>5</v>
      </c>
      <c r="H205" s="791">
        <v>8</v>
      </c>
      <c r="I205" s="791"/>
      <c r="J205" s="791"/>
      <c r="K205" s="791"/>
      <c r="L205" s="791"/>
      <c r="M205" s="791"/>
      <c r="N205" s="791"/>
      <c r="O205" s="791"/>
      <c r="P205" s="489">
        <f t="shared" si="6"/>
        <v>39</v>
      </c>
    </row>
    <row r="206" spans="2:16" x14ac:dyDescent="0.15">
      <c r="B206" s="281"/>
      <c r="C206" s="482" t="s">
        <v>293</v>
      </c>
      <c r="D206" s="812">
        <v>7</v>
      </c>
      <c r="E206" s="791">
        <v>14</v>
      </c>
      <c r="F206" s="791">
        <v>21</v>
      </c>
      <c r="G206" s="791">
        <v>14</v>
      </c>
      <c r="H206" s="791">
        <v>10</v>
      </c>
      <c r="I206" s="791"/>
      <c r="J206" s="791"/>
      <c r="K206" s="791"/>
      <c r="L206" s="791"/>
      <c r="M206" s="791"/>
      <c r="N206" s="791"/>
      <c r="O206" s="791"/>
      <c r="P206" s="489">
        <f t="shared" si="6"/>
        <v>66</v>
      </c>
    </row>
    <row r="207" spans="2:16" x14ac:dyDescent="0.15">
      <c r="B207" s="281"/>
      <c r="C207" s="482" t="s">
        <v>57</v>
      </c>
      <c r="D207" s="812">
        <v>5</v>
      </c>
      <c r="E207" s="791">
        <v>3</v>
      </c>
      <c r="F207" s="791">
        <v>6</v>
      </c>
      <c r="G207" s="791">
        <v>4</v>
      </c>
      <c r="H207" s="791">
        <v>8</v>
      </c>
      <c r="I207" s="791"/>
      <c r="J207" s="791"/>
      <c r="K207" s="791"/>
      <c r="L207" s="791"/>
      <c r="M207" s="791"/>
      <c r="N207" s="791"/>
      <c r="O207" s="791"/>
      <c r="P207" s="489">
        <f t="shared" si="6"/>
        <v>26</v>
      </c>
    </row>
    <row r="208" spans="2:16" x14ac:dyDescent="0.15">
      <c r="B208" s="281"/>
      <c r="C208" s="949" t="s">
        <v>328</v>
      </c>
      <c r="D208" s="950">
        <v>18</v>
      </c>
      <c r="E208" s="951">
        <v>26</v>
      </c>
      <c r="F208" s="951">
        <v>38</v>
      </c>
      <c r="G208" s="951">
        <v>23</v>
      </c>
      <c r="H208" s="951">
        <v>26</v>
      </c>
      <c r="I208" s="951"/>
      <c r="J208" s="951"/>
      <c r="K208" s="951"/>
      <c r="L208" s="951"/>
      <c r="M208" s="951"/>
      <c r="N208" s="951"/>
      <c r="O208" s="951"/>
      <c r="P208" s="952">
        <f t="shared" si="6"/>
        <v>131</v>
      </c>
    </row>
    <row r="209" spans="2:16" x14ac:dyDescent="0.15">
      <c r="B209" s="282"/>
      <c r="C209" s="486" t="s">
        <v>327</v>
      </c>
      <c r="D209" s="813">
        <v>1126</v>
      </c>
      <c r="E209" s="799">
        <v>1037</v>
      </c>
      <c r="F209" s="799">
        <v>1157</v>
      </c>
      <c r="G209" s="799">
        <v>1030</v>
      </c>
      <c r="H209" s="799">
        <v>1116</v>
      </c>
      <c r="I209" s="799"/>
      <c r="J209" s="799"/>
      <c r="K209" s="799"/>
      <c r="L209" s="799"/>
      <c r="M209" s="799"/>
      <c r="N209" s="799"/>
      <c r="O209" s="799"/>
      <c r="P209" s="502">
        <f t="shared" si="6"/>
        <v>5466</v>
      </c>
    </row>
    <row r="210" spans="2:16" x14ac:dyDescent="0.15">
      <c r="B210" s="274" t="s">
        <v>95</v>
      </c>
      <c r="C210" s="482" t="s">
        <v>54</v>
      </c>
      <c r="D210" s="814">
        <v>0</v>
      </c>
      <c r="E210" s="792">
        <v>0</v>
      </c>
      <c r="F210" s="792">
        <v>0</v>
      </c>
      <c r="G210" s="792">
        <v>0</v>
      </c>
      <c r="H210" s="792">
        <v>0</v>
      </c>
      <c r="I210" s="792"/>
      <c r="J210" s="792"/>
      <c r="K210" s="792"/>
      <c r="L210" s="792"/>
      <c r="M210" s="792"/>
      <c r="N210" s="792"/>
      <c r="O210" s="792"/>
      <c r="P210" s="492">
        <f t="shared" si="6"/>
        <v>0</v>
      </c>
    </row>
    <row r="211" spans="2:16" x14ac:dyDescent="0.15">
      <c r="B211" s="281"/>
      <c r="C211" s="482" t="s">
        <v>55</v>
      </c>
      <c r="D211" s="814">
        <v>1.5</v>
      </c>
      <c r="E211" s="792">
        <v>2.25</v>
      </c>
      <c r="F211" s="792">
        <v>2.75</v>
      </c>
      <c r="G211" s="792">
        <v>1.25</v>
      </c>
      <c r="H211" s="792">
        <v>2</v>
      </c>
      <c r="I211" s="792"/>
      <c r="J211" s="792"/>
      <c r="K211" s="792"/>
      <c r="L211" s="792"/>
      <c r="M211" s="792"/>
      <c r="N211" s="792"/>
      <c r="O211" s="792"/>
      <c r="P211" s="492">
        <f t="shared" si="6"/>
        <v>9.75</v>
      </c>
    </row>
    <row r="212" spans="2:16" x14ac:dyDescent="0.15">
      <c r="B212" s="281"/>
      <c r="C212" s="482" t="s">
        <v>293</v>
      </c>
      <c r="D212" s="814">
        <v>2.33</v>
      </c>
      <c r="E212" s="792">
        <v>4.67</v>
      </c>
      <c r="F212" s="792">
        <v>7</v>
      </c>
      <c r="G212" s="792">
        <v>4.67</v>
      </c>
      <c r="H212" s="792">
        <v>3.33</v>
      </c>
      <c r="I212" s="792"/>
      <c r="J212" s="792"/>
      <c r="K212" s="792"/>
      <c r="L212" s="792"/>
      <c r="M212" s="792"/>
      <c r="N212" s="792"/>
      <c r="O212" s="792"/>
      <c r="P212" s="492">
        <f t="shared" si="6"/>
        <v>22</v>
      </c>
    </row>
    <row r="213" spans="2:16" x14ac:dyDescent="0.15">
      <c r="B213" s="281"/>
      <c r="C213" s="482" t="s">
        <v>57</v>
      </c>
      <c r="D213" s="814">
        <v>1.25</v>
      </c>
      <c r="E213" s="792">
        <v>0.75</v>
      </c>
      <c r="F213" s="792">
        <v>1.5</v>
      </c>
      <c r="G213" s="792">
        <v>1</v>
      </c>
      <c r="H213" s="792">
        <v>2</v>
      </c>
      <c r="I213" s="792"/>
      <c r="J213" s="792"/>
      <c r="K213" s="792"/>
      <c r="L213" s="792"/>
      <c r="M213" s="792"/>
      <c r="N213" s="792"/>
      <c r="O213" s="792"/>
      <c r="P213" s="492">
        <f t="shared" si="6"/>
        <v>6.5</v>
      </c>
    </row>
    <row r="214" spans="2:16" x14ac:dyDescent="0.15">
      <c r="B214" s="281"/>
      <c r="C214" s="949" t="s">
        <v>328</v>
      </c>
      <c r="D214" s="953">
        <v>1.5</v>
      </c>
      <c r="E214" s="954">
        <v>2.17</v>
      </c>
      <c r="F214" s="954">
        <v>3.17</v>
      </c>
      <c r="G214" s="954">
        <v>1.92</v>
      </c>
      <c r="H214" s="954">
        <v>2.17</v>
      </c>
      <c r="I214" s="954"/>
      <c r="J214" s="954"/>
      <c r="K214" s="954"/>
      <c r="L214" s="954"/>
      <c r="M214" s="954"/>
      <c r="N214" s="954"/>
      <c r="O214" s="954"/>
      <c r="P214" s="955">
        <f t="shared" si="6"/>
        <v>10.93</v>
      </c>
    </row>
    <row r="215" spans="2:16" x14ac:dyDescent="0.15">
      <c r="B215" s="280"/>
      <c r="C215" s="800" t="s">
        <v>327</v>
      </c>
      <c r="D215" s="815">
        <v>1.1599999999999999</v>
      </c>
      <c r="E215" s="802">
        <v>1.06</v>
      </c>
      <c r="F215" s="802">
        <v>1.19</v>
      </c>
      <c r="G215" s="802">
        <v>1.0900000000000001</v>
      </c>
      <c r="H215" s="802">
        <v>1.1499999999999999</v>
      </c>
      <c r="I215" s="802"/>
      <c r="J215" s="802"/>
      <c r="K215" s="802"/>
      <c r="L215" s="802"/>
      <c r="M215" s="802"/>
      <c r="N215" s="802"/>
      <c r="O215" s="802"/>
      <c r="P215" s="803">
        <f t="shared" si="6"/>
        <v>5.65</v>
      </c>
    </row>
    <row r="216" spans="2:16" x14ac:dyDescent="0.15">
      <c r="B216" s="274" t="s">
        <v>96</v>
      </c>
      <c r="C216" s="482" t="s">
        <v>54</v>
      </c>
      <c r="D216" s="812">
        <v>0</v>
      </c>
      <c r="E216" s="791">
        <v>0</v>
      </c>
      <c r="F216" s="791">
        <v>0</v>
      </c>
      <c r="G216" s="791">
        <v>0</v>
      </c>
      <c r="H216" s="791">
        <v>0</v>
      </c>
      <c r="I216" s="791"/>
      <c r="J216" s="791"/>
      <c r="K216" s="791"/>
      <c r="L216" s="791"/>
      <c r="M216" s="791"/>
      <c r="N216" s="791"/>
      <c r="O216" s="791"/>
      <c r="P216" s="496">
        <f t="shared" si="6"/>
        <v>0</v>
      </c>
    </row>
    <row r="217" spans="2:16" x14ac:dyDescent="0.15">
      <c r="B217" s="281"/>
      <c r="C217" s="482" t="s">
        <v>55</v>
      </c>
      <c r="D217" s="812">
        <v>2</v>
      </c>
      <c r="E217" s="791">
        <v>1</v>
      </c>
      <c r="F217" s="791">
        <v>1</v>
      </c>
      <c r="G217" s="791">
        <v>1</v>
      </c>
      <c r="H217" s="791">
        <v>0</v>
      </c>
      <c r="I217" s="791"/>
      <c r="J217" s="791"/>
      <c r="K217" s="791"/>
      <c r="L217" s="791"/>
      <c r="M217" s="791"/>
      <c r="N217" s="791"/>
      <c r="O217" s="791"/>
      <c r="P217" s="496">
        <f t="shared" si="6"/>
        <v>5</v>
      </c>
    </row>
    <row r="218" spans="2:16" x14ac:dyDescent="0.15">
      <c r="B218" s="281"/>
      <c r="C218" s="482" t="s">
        <v>293</v>
      </c>
      <c r="D218" s="812">
        <v>4</v>
      </c>
      <c r="E218" s="791">
        <v>0</v>
      </c>
      <c r="F218" s="791">
        <v>0</v>
      </c>
      <c r="G218" s="791">
        <v>0</v>
      </c>
      <c r="H218" s="791">
        <v>1</v>
      </c>
      <c r="I218" s="791"/>
      <c r="J218" s="791"/>
      <c r="K218" s="791"/>
      <c r="L218" s="791"/>
      <c r="M218" s="791"/>
      <c r="N218" s="791"/>
      <c r="O218" s="791"/>
      <c r="P218" s="496">
        <f t="shared" si="6"/>
        <v>5</v>
      </c>
    </row>
    <row r="219" spans="2:16" x14ac:dyDescent="0.15">
      <c r="B219" s="281"/>
      <c r="C219" s="482" t="s">
        <v>57</v>
      </c>
      <c r="D219" s="812">
        <v>2</v>
      </c>
      <c r="E219" s="791">
        <v>2</v>
      </c>
      <c r="F219" s="791">
        <v>1</v>
      </c>
      <c r="G219" s="791">
        <v>0</v>
      </c>
      <c r="H219" s="791">
        <v>1</v>
      </c>
      <c r="I219" s="791"/>
      <c r="J219" s="791"/>
      <c r="K219" s="791"/>
      <c r="L219" s="791"/>
      <c r="M219" s="791"/>
      <c r="N219" s="791"/>
      <c r="O219" s="791"/>
      <c r="P219" s="496">
        <f t="shared" si="6"/>
        <v>6</v>
      </c>
    </row>
    <row r="220" spans="2:16" x14ac:dyDescent="0.15">
      <c r="B220" s="281"/>
      <c r="C220" s="949" t="s">
        <v>328</v>
      </c>
      <c r="D220" s="950">
        <v>8</v>
      </c>
      <c r="E220" s="951">
        <v>3</v>
      </c>
      <c r="F220" s="951">
        <v>2</v>
      </c>
      <c r="G220" s="951">
        <v>1</v>
      </c>
      <c r="H220" s="951">
        <v>2</v>
      </c>
      <c r="I220" s="951"/>
      <c r="J220" s="951"/>
      <c r="K220" s="951"/>
      <c r="L220" s="951"/>
      <c r="M220" s="951"/>
      <c r="N220" s="951"/>
      <c r="O220" s="951"/>
      <c r="P220" s="956">
        <f t="shared" si="6"/>
        <v>16</v>
      </c>
    </row>
    <row r="221" spans="2:16" x14ac:dyDescent="0.15">
      <c r="B221" s="282"/>
      <c r="C221" s="800" t="s">
        <v>327</v>
      </c>
      <c r="D221" s="816">
        <v>548</v>
      </c>
      <c r="E221" s="804">
        <v>520</v>
      </c>
      <c r="F221" s="804">
        <v>592</v>
      </c>
      <c r="G221" s="804">
        <v>500</v>
      </c>
      <c r="H221" s="804">
        <v>541</v>
      </c>
      <c r="I221" s="804"/>
      <c r="J221" s="804"/>
      <c r="K221" s="804"/>
      <c r="L221" s="804"/>
      <c r="M221" s="804"/>
      <c r="N221" s="804"/>
      <c r="O221" s="804"/>
      <c r="P221" s="805">
        <f t="shared" si="6"/>
        <v>2701</v>
      </c>
    </row>
    <row r="222" spans="2:16" x14ac:dyDescent="0.15">
      <c r="B222" s="274" t="s">
        <v>97</v>
      </c>
      <c r="C222" s="801" t="s">
        <v>54</v>
      </c>
      <c r="D222" s="817">
        <v>0</v>
      </c>
      <c r="E222" s="807">
        <v>0</v>
      </c>
      <c r="F222" s="807">
        <v>0</v>
      </c>
      <c r="G222" s="807">
        <v>0</v>
      </c>
      <c r="H222" s="807">
        <v>0</v>
      </c>
      <c r="I222" s="807"/>
      <c r="J222" s="807"/>
      <c r="K222" s="807"/>
      <c r="L222" s="807"/>
      <c r="M222" s="807"/>
      <c r="N222" s="807"/>
      <c r="O222" s="807"/>
      <c r="P222" s="811">
        <f t="shared" si="6"/>
        <v>0</v>
      </c>
    </row>
    <row r="223" spans="2:16" x14ac:dyDescent="0.15">
      <c r="B223" s="281"/>
      <c r="C223" s="482" t="s">
        <v>55</v>
      </c>
      <c r="D223" s="814">
        <v>0.5</v>
      </c>
      <c r="E223" s="792">
        <v>0.25</v>
      </c>
      <c r="F223" s="792">
        <v>0.25</v>
      </c>
      <c r="G223" s="792">
        <v>0.25</v>
      </c>
      <c r="H223" s="792">
        <v>0</v>
      </c>
      <c r="I223" s="792"/>
      <c r="J223" s="792"/>
      <c r="K223" s="792"/>
      <c r="L223" s="792"/>
      <c r="M223" s="792"/>
      <c r="N223" s="792"/>
      <c r="O223" s="792"/>
      <c r="P223" s="492">
        <f t="shared" si="6"/>
        <v>1.25</v>
      </c>
    </row>
    <row r="224" spans="2:16" x14ac:dyDescent="0.15">
      <c r="B224" s="281"/>
      <c r="C224" s="482" t="s">
        <v>293</v>
      </c>
      <c r="D224" s="814">
        <v>1.33</v>
      </c>
      <c r="E224" s="792">
        <v>0</v>
      </c>
      <c r="F224" s="792">
        <v>0</v>
      </c>
      <c r="G224" s="792">
        <v>0</v>
      </c>
      <c r="H224" s="792">
        <v>0.33</v>
      </c>
      <c r="I224" s="792"/>
      <c r="J224" s="792"/>
      <c r="K224" s="792"/>
      <c r="L224" s="792"/>
      <c r="M224" s="792"/>
      <c r="N224" s="792"/>
      <c r="O224" s="792"/>
      <c r="P224" s="492">
        <f t="shared" si="6"/>
        <v>1.6600000000000001</v>
      </c>
    </row>
    <row r="225" spans="2:17" x14ac:dyDescent="0.15">
      <c r="B225" s="281"/>
      <c r="C225" s="482" t="s">
        <v>57</v>
      </c>
      <c r="D225" s="814">
        <v>0.5</v>
      </c>
      <c r="E225" s="792">
        <v>0.5</v>
      </c>
      <c r="F225" s="792">
        <v>0.25</v>
      </c>
      <c r="G225" s="792">
        <v>0</v>
      </c>
      <c r="H225" s="792">
        <v>0.25</v>
      </c>
      <c r="I225" s="792"/>
      <c r="J225" s="792"/>
      <c r="K225" s="792"/>
      <c r="L225" s="792"/>
      <c r="M225" s="792"/>
      <c r="N225" s="792"/>
      <c r="O225" s="792"/>
      <c r="P225" s="492">
        <f t="shared" si="6"/>
        <v>1.5</v>
      </c>
    </row>
    <row r="226" spans="2:17" x14ac:dyDescent="0.15">
      <c r="B226" s="281"/>
      <c r="C226" s="949" t="s">
        <v>328</v>
      </c>
      <c r="D226" s="953">
        <v>0.67</v>
      </c>
      <c r="E226" s="954">
        <v>0.25</v>
      </c>
      <c r="F226" s="954">
        <v>0.17</v>
      </c>
      <c r="G226" s="954">
        <v>0.08</v>
      </c>
      <c r="H226" s="954">
        <v>0.17</v>
      </c>
      <c r="I226" s="954"/>
      <c r="J226" s="954"/>
      <c r="K226" s="954"/>
      <c r="L226" s="954"/>
      <c r="M226" s="954"/>
      <c r="N226" s="954"/>
      <c r="O226" s="954"/>
      <c r="P226" s="955">
        <f t="shared" si="6"/>
        <v>1.34</v>
      </c>
      <c r="Q226" s="822"/>
    </row>
    <row r="227" spans="2:17" x14ac:dyDescent="0.15">
      <c r="B227" s="280"/>
      <c r="C227" s="800" t="s">
        <v>327</v>
      </c>
      <c r="D227" s="815">
        <v>0.56999999999999995</v>
      </c>
      <c r="E227" s="802">
        <v>0.53</v>
      </c>
      <c r="F227" s="802">
        <v>0.61</v>
      </c>
      <c r="G227" s="802">
        <v>0.53</v>
      </c>
      <c r="H227" s="802">
        <v>0.56000000000000005</v>
      </c>
      <c r="I227" s="802"/>
      <c r="J227" s="802"/>
      <c r="K227" s="802"/>
      <c r="L227" s="802"/>
      <c r="M227" s="802"/>
      <c r="N227" s="802"/>
      <c r="O227" s="802"/>
      <c r="P227" s="806">
        <f t="shared" si="6"/>
        <v>2.8000000000000003</v>
      </c>
    </row>
    <row r="228" spans="2:17" x14ac:dyDescent="0.15">
      <c r="B228" s="274" t="s">
        <v>99</v>
      </c>
      <c r="C228" s="482" t="s">
        <v>54</v>
      </c>
      <c r="D228" s="812">
        <v>0</v>
      </c>
      <c r="E228" s="791">
        <v>0</v>
      </c>
      <c r="F228" s="791">
        <v>0</v>
      </c>
      <c r="G228" s="791">
        <v>0</v>
      </c>
      <c r="H228" s="791">
        <v>0</v>
      </c>
      <c r="I228" s="791"/>
      <c r="J228" s="791"/>
      <c r="K228" s="791"/>
      <c r="L228" s="791"/>
      <c r="M228" s="791"/>
      <c r="N228" s="791"/>
      <c r="O228" s="791"/>
      <c r="P228" s="489">
        <f t="shared" si="6"/>
        <v>0</v>
      </c>
    </row>
    <row r="229" spans="2:17" x14ac:dyDescent="0.15">
      <c r="B229" s="281"/>
      <c r="C229" s="482" t="s">
        <v>55</v>
      </c>
      <c r="D229" s="812">
        <v>0</v>
      </c>
      <c r="E229" s="791">
        <v>0</v>
      </c>
      <c r="F229" s="791">
        <v>0</v>
      </c>
      <c r="G229" s="791">
        <v>0</v>
      </c>
      <c r="H229" s="791">
        <v>1</v>
      </c>
      <c r="I229" s="791"/>
      <c r="J229" s="791"/>
      <c r="K229" s="791"/>
      <c r="L229" s="791"/>
      <c r="M229" s="791"/>
      <c r="N229" s="791"/>
      <c r="O229" s="791"/>
      <c r="P229" s="489">
        <f t="shared" si="6"/>
        <v>1</v>
      </c>
    </row>
    <row r="230" spans="2:17" x14ac:dyDescent="0.15">
      <c r="B230" s="281"/>
      <c r="C230" s="482" t="s">
        <v>293</v>
      </c>
      <c r="D230" s="812">
        <v>0</v>
      </c>
      <c r="E230" s="791">
        <v>1</v>
      </c>
      <c r="F230" s="791">
        <v>0</v>
      </c>
      <c r="G230" s="791">
        <v>0</v>
      </c>
      <c r="H230" s="791">
        <v>0</v>
      </c>
      <c r="I230" s="791"/>
      <c r="J230" s="791"/>
      <c r="K230" s="791"/>
      <c r="L230" s="791"/>
      <c r="M230" s="791"/>
      <c r="N230" s="791"/>
      <c r="O230" s="791"/>
      <c r="P230" s="489">
        <f t="shared" si="6"/>
        <v>1</v>
      </c>
    </row>
    <row r="231" spans="2:17" x14ac:dyDescent="0.15">
      <c r="B231" s="281"/>
      <c r="C231" s="482" t="s">
        <v>57</v>
      </c>
      <c r="D231" s="812">
        <v>1</v>
      </c>
      <c r="E231" s="791">
        <v>0</v>
      </c>
      <c r="F231" s="791">
        <v>0</v>
      </c>
      <c r="G231" s="791">
        <v>0</v>
      </c>
      <c r="H231" s="791">
        <v>1</v>
      </c>
      <c r="I231" s="791"/>
      <c r="J231" s="791"/>
      <c r="K231" s="791"/>
      <c r="L231" s="791"/>
      <c r="M231" s="791"/>
      <c r="N231" s="791"/>
      <c r="O231" s="791"/>
      <c r="P231" s="489">
        <f t="shared" si="6"/>
        <v>2</v>
      </c>
    </row>
    <row r="232" spans="2:17" x14ac:dyDescent="0.15">
      <c r="B232" s="281"/>
      <c r="C232" s="949" t="s">
        <v>328</v>
      </c>
      <c r="D232" s="950">
        <v>1</v>
      </c>
      <c r="E232" s="951">
        <v>1</v>
      </c>
      <c r="F232" s="951">
        <v>0</v>
      </c>
      <c r="G232" s="951">
        <v>0</v>
      </c>
      <c r="H232" s="951">
        <v>2</v>
      </c>
      <c r="I232" s="951"/>
      <c r="J232" s="951"/>
      <c r="K232" s="951"/>
      <c r="L232" s="951"/>
      <c r="M232" s="951"/>
      <c r="N232" s="951"/>
      <c r="O232" s="951"/>
      <c r="P232" s="952">
        <f t="shared" si="6"/>
        <v>4</v>
      </c>
    </row>
    <row r="233" spans="2:17" x14ac:dyDescent="0.15">
      <c r="B233" s="282"/>
      <c r="C233" s="486" t="s">
        <v>327</v>
      </c>
      <c r="D233" s="813">
        <v>137</v>
      </c>
      <c r="E233" s="799">
        <v>146</v>
      </c>
      <c r="F233" s="799">
        <v>136</v>
      </c>
      <c r="G233" s="799">
        <v>125</v>
      </c>
      <c r="H233" s="799">
        <v>134</v>
      </c>
      <c r="I233" s="799"/>
      <c r="J233" s="799"/>
      <c r="K233" s="799"/>
      <c r="L233" s="799"/>
      <c r="M233" s="799"/>
      <c r="N233" s="799"/>
      <c r="O233" s="799"/>
      <c r="P233" s="502">
        <f t="shared" si="6"/>
        <v>678</v>
      </c>
    </row>
    <row r="234" spans="2:17" x14ac:dyDescent="0.15">
      <c r="B234" s="274" t="s">
        <v>252</v>
      </c>
      <c r="C234" s="801" t="s">
        <v>54</v>
      </c>
      <c r="D234" s="817">
        <v>0</v>
      </c>
      <c r="E234" s="807">
        <v>0</v>
      </c>
      <c r="F234" s="807">
        <v>0</v>
      </c>
      <c r="G234" s="807">
        <v>0</v>
      </c>
      <c r="H234" s="807">
        <v>0</v>
      </c>
      <c r="I234" s="807"/>
      <c r="J234" s="807"/>
      <c r="K234" s="807"/>
      <c r="L234" s="807"/>
      <c r="M234" s="807"/>
      <c r="N234" s="807"/>
      <c r="O234" s="807"/>
      <c r="P234" s="811">
        <f t="shared" si="6"/>
        <v>0</v>
      </c>
    </row>
    <row r="235" spans="2:17" x14ac:dyDescent="0.15">
      <c r="B235" s="281"/>
      <c r="C235" s="482" t="s">
        <v>55</v>
      </c>
      <c r="D235" s="814">
        <v>0</v>
      </c>
      <c r="E235" s="792">
        <v>0</v>
      </c>
      <c r="F235" s="792">
        <v>0</v>
      </c>
      <c r="G235" s="792">
        <v>0</v>
      </c>
      <c r="H235" s="792">
        <v>0.25</v>
      </c>
      <c r="I235" s="792"/>
      <c r="J235" s="792"/>
      <c r="K235" s="792"/>
      <c r="L235" s="792"/>
      <c r="M235" s="792"/>
      <c r="N235" s="792"/>
      <c r="O235" s="792"/>
      <c r="P235" s="492">
        <f t="shared" si="6"/>
        <v>0.25</v>
      </c>
    </row>
    <row r="236" spans="2:17" x14ac:dyDescent="0.15">
      <c r="B236" s="281"/>
      <c r="C236" s="482" t="s">
        <v>293</v>
      </c>
      <c r="D236" s="814">
        <v>0</v>
      </c>
      <c r="E236" s="792">
        <v>0.33</v>
      </c>
      <c r="F236" s="792">
        <v>0</v>
      </c>
      <c r="G236" s="792">
        <v>0</v>
      </c>
      <c r="H236" s="792">
        <v>0</v>
      </c>
      <c r="I236" s="792"/>
      <c r="J236" s="792"/>
      <c r="K236" s="792"/>
      <c r="L236" s="792"/>
      <c r="M236" s="792"/>
      <c r="N236" s="792"/>
      <c r="O236" s="792"/>
      <c r="P236" s="492">
        <f t="shared" si="6"/>
        <v>0.33</v>
      </c>
    </row>
    <row r="237" spans="2:17" x14ac:dyDescent="0.15">
      <c r="B237" s="281"/>
      <c r="C237" s="482" t="s">
        <v>57</v>
      </c>
      <c r="D237" s="814">
        <v>0.25</v>
      </c>
      <c r="E237" s="792">
        <v>0</v>
      </c>
      <c r="F237" s="792">
        <v>0</v>
      </c>
      <c r="G237" s="792">
        <v>0</v>
      </c>
      <c r="H237" s="792">
        <v>0.25</v>
      </c>
      <c r="I237" s="792"/>
      <c r="J237" s="792"/>
      <c r="K237" s="792"/>
      <c r="L237" s="792"/>
      <c r="M237" s="792"/>
      <c r="N237" s="792"/>
      <c r="O237" s="792"/>
      <c r="P237" s="492">
        <f t="shared" si="6"/>
        <v>0.5</v>
      </c>
    </row>
    <row r="238" spans="2:17" x14ac:dyDescent="0.15">
      <c r="B238" s="281"/>
      <c r="C238" s="949" t="s">
        <v>328</v>
      </c>
      <c r="D238" s="953">
        <v>0.08</v>
      </c>
      <c r="E238" s="954">
        <v>0.08</v>
      </c>
      <c r="F238" s="954">
        <v>0</v>
      </c>
      <c r="G238" s="954">
        <v>0</v>
      </c>
      <c r="H238" s="954">
        <v>0.17</v>
      </c>
      <c r="I238" s="954"/>
      <c r="J238" s="954"/>
      <c r="K238" s="954"/>
      <c r="L238" s="954"/>
      <c r="M238" s="954"/>
      <c r="N238" s="954"/>
      <c r="O238" s="954"/>
      <c r="P238" s="955">
        <f t="shared" si="6"/>
        <v>0.33</v>
      </c>
    </row>
    <row r="239" spans="2:17" x14ac:dyDescent="0.15">
      <c r="B239" s="280"/>
      <c r="C239" s="486" t="s">
        <v>327</v>
      </c>
      <c r="D239" s="818">
        <v>0.14000000000000001</v>
      </c>
      <c r="E239" s="798">
        <v>0.15</v>
      </c>
      <c r="F239" s="798">
        <v>0.14000000000000001</v>
      </c>
      <c r="G239" s="798">
        <v>0.13</v>
      </c>
      <c r="H239" s="798">
        <v>0.14000000000000001</v>
      </c>
      <c r="I239" s="798"/>
      <c r="J239" s="798"/>
      <c r="K239" s="798"/>
      <c r="L239" s="798"/>
      <c r="M239" s="798"/>
      <c r="N239" s="798"/>
      <c r="O239" s="798"/>
      <c r="P239" s="796">
        <f t="shared" si="6"/>
        <v>0.70000000000000007</v>
      </c>
    </row>
    <row r="240" spans="2:17" x14ac:dyDescent="0.15">
      <c r="B240" s="274" t="s">
        <v>101</v>
      </c>
      <c r="C240" s="482" t="s">
        <v>54</v>
      </c>
      <c r="D240" s="812">
        <v>0</v>
      </c>
      <c r="E240" s="791">
        <v>0</v>
      </c>
      <c r="F240" s="791">
        <v>1</v>
      </c>
      <c r="G240" s="791">
        <v>0</v>
      </c>
      <c r="H240" s="791">
        <v>0</v>
      </c>
      <c r="I240" s="791"/>
      <c r="J240" s="791"/>
      <c r="K240" s="791"/>
      <c r="L240" s="791"/>
      <c r="M240" s="791"/>
      <c r="N240" s="791"/>
      <c r="O240" s="791"/>
      <c r="P240" s="489">
        <f t="shared" si="6"/>
        <v>1</v>
      </c>
    </row>
    <row r="241" spans="2:16" x14ac:dyDescent="0.15">
      <c r="B241" s="281"/>
      <c r="C241" s="482" t="s">
        <v>55</v>
      </c>
      <c r="D241" s="812">
        <v>1</v>
      </c>
      <c r="E241" s="791">
        <v>1</v>
      </c>
      <c r="F241" s="791">
        <v>1</v>
      </c>
      <c r="G241" s="791">
        <v>0</v>
      </c>
      <c r="H241" s="791">
        <v>2</v>
      </c>
      <c r="I241" s="791"/>
      <c r="J241" s="791"/>
      <c r="K241" s="791"/>
      <c r="L241" s="791"/>
      <c r="M241" s="791"/>
      <c r="N241" s="791"/>
      <c r="O241" s="791"/>
      <c r="P241" s="489">
        <f t="shared" si="6"/>
        <v>5</v>
      </c>
    </row>
    <row r="242" spans="2:16" x14ac:dyDescent="0.15">
      <c r="B242" s="281"/>
      <c r="C242" s="482" t="s">
        <v>293</v>
      </c>
      <c r="D242" s="812">
        <v>1</v>
      </c>
      <c r="E242" s="791">
        <v>1</v>
      </c>
      <c r="F242" s="791">
        <v>1</v>
      </c>
      <c r="G242" s="791">
        <v>1</v>
      </c>
      <c r="H242" s="791">
        <v>2</v>
      </c>
      <c r="I242" s="791"/>
      <c r="J242" s="791"/>
      <c r="K242" s="791"/>
      <c r="L242" s="791"/>
      <c r="M242" s="791"/>
      <c r="N242" s="791"/>
      <c r="O242" s="791"/>
      <c r="P242" s="489">
        <f t="shared" si="6"/>
        <v>6</v>
      </c>
    </row>
    <row r="243" spans="2:16" x14ac:dyDescent="0.15">
      <c r="B243" s="281"/>
      <c r="C243" s="482" t="s">
        <v>57</v>
      </c>
      <c r="D243" s="812">
        <v>1</v>
      </c>
      <c r="E243" s="791">
        <v>0</v>
      </c>
      <c r="F243" s="791">
        <v>0</v>
      </c>
      <c r="G243" s="791">
        <v>1</v>
      </c>
      <c r="H243" s="791">
        <v>0</v>
      </c>
      <c r="I243" s="791"/>
      <c r="J243" s="791"/>
      <c r="K243" s="791"/>
      <c r="L243" s="791"/>
      <c r="M243" s="791"/>
      <c r="N243" s="791"/>
      <c r="O243" s="791"/>
      <c r="P243" s="489">
        <f t="shared" si="6"/>
        <v>2</v>
      </c>
    </row>
    <row r="244" spans="2:16" x14ac:dyDescent="0.15">
      <c r="B244" s="281"/>
      <c r="C244" s="949" t="s">
        <v>328</v>
      </c>
      <c r="D244" s="950">
        <v>3</v>
      </c>
      <c r="E244" s="951">
        <v>2</v>
      </c>
      <c r="F244" s="951">
        <v>3</v>
      </c>
      <c r="G244" s="951">
        <v>2</v>
      </c>
      <c r="H244" s="951">
        <v>4</v>
      </c>
      <c r="I244" s="951"/>
      <c r="J244" s="951"/>
      <c r="K244" s="951"/>
      <c r="L244" s="951"/>
      <c r="M244" s="951"/>
      <c r="N244" s="951"/>
      <c r="O244" s="951"/>
      <c r="P244" s="952">
        <f t="shared" si="6"/>
        <v>14</v>
      </c>
    </row>
    <row r="245" spans="2:16" x14ac:dyDescent="0.15">
      <c r="B245" s="282"/>
      <c r="C245" s="486" t="s">
        <v>327</v>
      </c>
      <c r="D245" s="813">
        <v>150</v>
      </c>
      <c r="E245" s="799">
        <v>146</v>
      </c>
      <c r="F245" s="799">
        <v>150</v>
      </c>
      <c r="G245" s="799">
        <v>170</v>
      </c>
      <c r="H245" s="799">
        <v>159</v>
      </c>
      <c r="I245" s="799"/>
      <c r="J245" s="799"/>
      <c r="K245" s="799"/>
      <c r="L245" s="799"/>
      <c r="M245" s="799"/>
      <c r="N245" s="799"/>
      <c r="O245" s="799"/>
      <c r="P245" s="502">
        <f t="shared" si="6"/>
        <v>775</v>
      </c>
    </row>
    <row r="246" spans="2:16" x14ac:dyDescent="0.15">
      <c r="B246" s="274" t="s">
        <v>102</v>
      </c>
      <c r="C246" s="801" t="s">
        <v>54</v>
      </c>
      <c r="D246" s="817">
        <v>0</v>
      </c>
      <c r="E246" s="807">
        <v>0</v>
      </c>
      <c r="F246" s="807">
        <v>1</v>
      </c>
      <c r="G246" s="807">
        <v>0</v>
      </c>
      <c r="H246" s="807">
        <v>0</v>
      </c>
      <c r="I246" s="807"/>
      <c r="J246" s="807"/>
      <c r="K246" s="807"/>
      <c r="L246" s="807"/>
      <c r="M246" s="807"/>
      <c r="N246" s="807"/>
      <c r="O246" s="807"/>
      <c r="P246" s="811">
        <f t="shared" si="6"/>
        <v>1</v>
      </c>
    </row>
    <row r="247" spans="2:16" x14ac:dyDescent="0.15">
      <c r="B247" s="281"/>
      <c r="C247" s="482" t="s">
        <v>55</v>
      </c>
      <c r="D247" s="814">
        <v>0.25</v>
      </c>
      <c r="E247" s="792">
        <v>0.25</v>
      </c>
      <c r="F247" s="792">
        <v>0.25</v>
      </c>
      <c r="G247" s="792">
        <v>0</v>
      </c>
      <c r="H247" s="792">
        <v>0.5</v>
      </c>
      <c r="I247" s="792"/>
      <c r="J247" s="792"/>
      <c r="K247" s="792"/>
      <c r="L247" s="792"/>
      <c r="M247" s="792"/>
      <c r="N247" s="792"/>
      <c r="O247" s="792"/>
      <c r="P247" s="492">
        <f t="shared" si="6"/>
        <v>1.25</v>
      </c>
    </row>
    <row r="248" spans="2:16" x14ac:dyDescent="0.15">
      <c r="B248" s="281"/>
      <c r="C248" s="482" t="s">
        <v>293</v>
      </c>
      <c r="D248" s="814">
        <v>0.33</v>
      </c>
      <c r="E248" s="792">
        <v>0.33</v>
      </c>
      <c r="F248" s="792">
        <v>0.33</v>
      </c>
      <c r="G248" s="792">
        <v>0.33</v>
      </c>
      <c r="H248" s="792">
        <v>0.67</v>
      </c>
      <c r="I248" s="792"/>
      <c r="J248" s="792"/>
      <c r="K248" s="792"/>
      <c r="L248" s="792"/>
      <c r="M248" s="792"/>
      <c r="N248" s="792"/>
      <c r="O248" s="792"/>
      <c r="P248" s="492">
        <f t="shared" si="6"/>
        <v>1.9900000000000002</v>
      </c>
    </row>
    <row r="249" spans="2:16" x14ac:dyDescent="0.15">
      <c r="B249" s="281"/>
      <c r="C249" s="482" t="s">
        <v>57</v>
      </c>
      <c r="D249" s="814">
        <v>0.25</v>
      </c>
      <c r="E249" s="792">
        <v>0</v>
      </c>
      <c r="F249" s="792">
        <v>0</v>
      </c>
      <c r="G249" s="792">
        <v>0.25</v>
      </c>
      <c r="H249" s="792">
        <v>0</v>
      </c>
      <c r="I249" s="792"/>
      <c r="J249" s="792"/>
      <c r="K249" s="792"/>
      <c r="L249" s="792"/>
      <c r="M249" s="792"/>
      <c r="N249" s="792"/>
      <c r="O249" s="792"/>
      <c r="P249" s="492">
        <f t="shared" si="6"/>
        <v>0.5</v>
      </c>
    </row>
    <row r="250" spans="2:16" x14ac:dyDescent="0.15">
      <c r="B250" s="281"/>
      <c r="C250" s="949" t="s">
        <v>328</v>
      </c>
      <c r="D250" s="953">
        <v>0.25</v>
      </c>
      <c r="E250" s="954">
        <v>0.17</v>
      </c>
      <c r="F250" s="954">
        <v>0.25</v>
      </c>
      <c r="G250" s="954">
        <v>0.17</v>
      </c>
      <c r="H250" s="954">
        <v>0.33</v>
      </c>
      <c r="I250" s="954"/>
      <c r="J250" s="954"/>
      <c r="K250" s="954"/>
      <c r="L250" s="954"/>
      <c r="M250" s="954"/>
      <c r="N250" s="954"/>
      <c r="O250" s="954"/>
      <c r="P250" s="955">
        <f t="shared" si="6"/>
        <v>1.1700000000000002</v>
      </c>
    </row>
    <row r="251" spans="2:16" x14ac:dyDescent="0.15">
      <c r="B251" s="280"/>
      <c r="C251" s="486" t="s">
        <v>327</v>
      </c>
      <c r="D251" s="818">
        <v>0.15</v>
      </c>
      <c r="E251" s="798">
        <v>0.15</v>
      </c>
      <c r="F251" s="798">
        <v>0.15</v>
      </c>
      <c r="G251" s="798">
        <v>0.18</v>
      </c>
      <c r="H251" s="798">
        <v>0.16</v>
      </c>
      <c r="I251" s="798"/>
      <c r="J251" s="798"/>
      <c r="K251" s="798"/>
      <c r="L251" s="798"/>
      <c r="M251" s="798"/>
      <c r="N251" s="798"/>
      <c r="O251" s="798"/>
      <c r="P251" s="796">
        <f t="shared" si="6"/>
        <v>0.78999999999999992</v>
      </c>
    </row>
    <row r="252" spans="2:16" x14ac:dyDescent="0.15">
      <c r="B252" s="797" t="s">
        <v>103</v>
      </c>
      <c r="C252" s="482" t="s">
        <v>54</v>
      </c>
      <c r="D252" s="812">
        <v>0</v>
      </c>
      <c r="E252" s="791">
        <v>1</v>
      </c>
      <c r="F252" s="791">
        <v>1</v>
      </c>
      <c r="G252" s="791">
        <v>3</v>
      </c>
      <c r="H252" s="791">
        <v>2</v>
      </c>
      <c r="I252" s="791"/>
      <c r="J252" s="791"/>
      <c r="K252" s="791"/>
      <c r="L252" s="791"/>
      <c r="M252" s="791"/>
      <c r="N252" s="791"/>
      <c r="O252" s="791"/>
      <c r="P252" s="489">
        <f t="shared" si="6"/>
        <v>7</v>
      </c>
    </row>
    <row r="253" spans="2:16" x14ac:dyDescent="0.15">
      <c r="B253" s="281"/>
      <c r="C253" s="482" t="s">
        <v>55</v>
      </c>
      <c r="D253" s="812">
        <v>2</v>
      </c>
      <c r="E253" s="791">
        <v>0</v>
      </c>
      <c r="F253" s="791">
        <v>2</v>
      </c>
      <c r="G253" s="791">
        <v>1</v>
      </c>
      <c r="H253" s="791">
        <v>2</v>
      </c>
      <c r="I253" s="791"/>
      <c r="J253" s="791"/>
      <c r="K253" s="791"/>
      <c r="L253" s="791"/>
      <c r="M253" s="791"/>
      <c r="N253" s="791"/>
      <c r="O253" s="791"/>
      <c r="P253" s="489">
        <f t="shared" si="6"/>
        <v>7</v>
      </c>
    </row>
    <row r="254" spans="2:16" x14ac:dyDescent="0.15">
      <c r="B254" s="281"/>
      <c r="C254" s="482" t="s">
        <v>293</v>
      </c>
      <c r="D254" s="812">
        <v>0</v>
      </c>
      <c r="E254" s="791">
        <v>0</v>
      </c>
      <c r="F254" s="791">
        <v>0</v>
      </c>
      <c r="G254" s="791">
        <v>2</v>
      </c>
      <c r="H254" s="791">
        <v>1</v>
      </c>
      <c r="I254" s="791"/>
      <c r="J254" s="791"/>
      <c r="K254" s="791"/>
      <c r="L254" s="791"/>
      <c r="M254" s="791"/>
      <c r="N254" s="791"/>
      <c r="O254" s="791"/>
      <c r="P254" s="489">
        <f t="shared" si="6"/>
        <v>3</v>
      </c>
    </row>
    <row r="255" spans="2:16" x14ac:dyDescent="0.15">
      <c r="B255" s="281"/>
      <c r="C255" s="482" t="s">
        <v>57</v>
      </c>
      <c r="D255" s="812">
        <v>1</v>
      </c>
      <c r="E255" s="791">
        <v>1</v>
      </c>
      <c r="F255" s="791">
        <v>1</v>
      </c>
      <c r="G255" s="791">
        <v>1</v>
      </c>
      <c r="H255" s="791">
        <v>0</v>
      </c>
      <c r="I255" s="791"/>
      <c r="J255" s="791"/>
      <c r="K255" s="791"/>
      <c r="L255" s="791"/>
      <c r="M255" s="791"/>
      <c r="N255" s="791"/>
      <c r="O255" s="791"/>
      <c r="P255" s="489">
        <f t="shared" si="6"/>
        <v>4</v>
      </c>
    </row>
    <row r="256" spans="2:16" x14ac:dyDescent="0.15">
      <c r="B256" s="281"/>
      <c r="C256" s="482" t="s">
        <v>58</v>
      </c>
      <c r="D256" s="812">
        <v>5</v>
      </c>
      <c r="E256" s="791">
        <v>7</v>
      </c>
      <c r="F256" s="791">
        <v>4</v>
      </c>
      <c r="G256" s="791">
        <v>0</v>
      </c>
      <c r="H256" s="791">
        <v>4</v>
      </c>
      <c r="I256" s="791"/>
      <c r="J256" s="791"/>
      <c r="K256" s="791"/>
      <c r="L256" s="791"/>
      <c r="M256" s="791"/>
      <c r="N256" s="791"/>
      <c r="O256" s="791"/>
      <c r="P256" s="489">
        <f t="shared" si="6"/>
        <v>20</v>
      </c>
    </row>
    <row r="257" spans="2:16" x14ac:dyDescent="0.15">
      <c r="B257" s="281"/>
      <c r="C257" s="482" t="s">
        <v>59</v>
      </c>
      <c r="D257" s="812">
        <v>4</v>
      </c>
      <c r="E257" s="791">
        <v>2</v>
      </c>
      <c r="F257" s="791">
        <v>2</v>
      </c>
      <c r="G257" s="791">
        <v>2</v>
      </c>
      <c r="H257" s="791">
        <v>0</v>
      </c>
      <c r="I257" s="791"/>
      <c r="J257" s="791"/>
      <c r="K257" s="791"/>
      <c r="L257" s="791"/>
      <c r="M257" s="791"/>
      <c r="N257" s="791"/>
      <c r="O257" s="791"/>
      <c r="P257" s="489">
        <f t="shared" si="6"/>
        <v>10</v>
      </c>
    </row>
    <row r="258" spans="2:16" x14ac:dyDescent="0.15">
      <c r="B258" s="281"/>
      <c r="C258" s="949" t="s">
        <v>328</v>
      </c>
      <c r="D258" s="950">
        <v>12</v>
      </c>
      <c r="E258" s="951">
        <v>11</v>
      </c>
      <c r="F258" s="951">
        <v>10</v>
      </c>
      <c r="G258" s="951">
        <v>9</v>
      </c>
      <c r="H258" s="951">
        <v>9</v>
      </c>
      <c r="I258" s="951"/>
      <c r="J258" s="951"/>
      <c r="K258" s="951"/>
      <c r="L258" s="951"/>
      <c r="M258" s="951"/>
      <c r="N258" s="951"/>
      <c r="O258" s="951"/>
      <c r="P258" s="952">
        <f t="shared" si="6"/>
        <v>51</v>
      </c>
    </row>
    <row r="259" spans="2:16" x14ac:dyDescent="0.15">
      <c r="B259" s="282"/>
      <c r="C259" s="486" t="s">
        <v>327</v>
      </c>
      <c r="D259" s="813">
        <v>565</v>
      </c>
      <c r="E259" s="799">
        <v>472</v>
      </c>
      <c r="F259" s="799">
        <v>452</v>
      </c>
      <c r="G259" s="799">
        <v>440</v>
      </c>
      <c r="H259" s="799">
        <v>475</v>
      </c>
      <c r="I259" s="799"/>
      <c r="J259" s="799"/>
      <c r="K259" s="799"/>
      <c r="L259" s="799"/>
      <c r="M259" s="799"/>
      <c r="N259" s="799"/>
      <c r="O259" s="799"/>
      <c r="P259" s="502">
        <f t="shared" si="6"/>
        <v>2404</v>
      </c>
    </row>
    <row r="260" spans="2:16" x14ac:dyDescent="0.15">
      <c r="B260" s="797" t="s">
        <v>253</v>
      </c>
      <c r="C260" s="801" t="s">
        <v>54</v>
      </c>
      <c r="D260" s="817">
        <v>0</v>
      </c>
      <c r="E260" s="807">
        <v>1</v>
      </c>
      <c r="F260" s="807">
        <v>1</v>
      </c>
      <c r="G260" s="807">
        <v>3</v>
      </c>
      <c r="H260" s="807">
        <v>2</v>
      </c>
      <c r="I260" s="807"/>
      <c r="J260" s="807"/>
      <c r="K260" s="807"/>
      <c r="L260" s="807"/>
      <c r="M260" s="807"/>
      <c r="N260" s="807"/>
      <c r="O260" s="807"/>
      <c r="P260" s="808">
        <f t="shared" si="6"/>
        <v>7</v>
      </c>
    </row>
    <row r="261" spans="2:16" x14ac:dyDescent="0.15">
      <c r="B261" s="281"/>
      <c r="C261" s="482" t="s">
        <v>55</v>
      </c>
      <c r="D261" s="814">
        <v>1</v>
      </c>
      <c r="E261" s="792">
        <v>0</v>
      </c>
      <c r="F261" s="792">
        <v>1</v>
      </c>
      <c r="G261" s="792">
        <v>0.5</v>
      </c>
      <c r="H261" s="792">
        <v>1</v>
      </c>
      <c r="I261" s="792"/>
      <c r="J261" s="792"/>
      <c r="K261" s="792"/>
      <c r="L261" s="792"/>
      <c r="M261" s="792"/>
      <c r="N261" s="792"/>
      <c r="O261" s="792"/>
      <c r="P261" s="506">
        <f t="shared" si="6"/>
        <v>3.5</v>
      </c>
    </row>
    <row r="262" spans="2:16" x14ac:dyDescent="0.15">
      <c r="B262" s="281"/>
      <c r="C262" s="482" t="s">
        <v>293</v>
      </c>
      <c r="D262" s="814">
        <v>0</v>
      </c>
      <c r="E262" s="792">
        <v>0</v>
      </c>
      <c r="F262" s="792">
        <v>0</v>
      </c>
      <c r="G262" s="792">
        <v>2</v>
      </c>
      <c r="H262" s="792">
        <v>1</v>
      </c>
      <c r="I262" s="792"/>
      <c r="J262" s="792"/>
      <c r="K262" s="792"/>
      <c r="L262" s="792"/>
      <c r="M262" s="792"/>
      <c r="N262" s="792"/>
      <c r="O262" s="792"/>
      <c r="P262" s="506">
        <f t="shared" si="6"/>
        <v>3</v>
      </c>
    </row>
    <row r="263" spans="2:16" x14ac:dyDescent="0.15">
      <c r="B263" s="281"/>
      <c r="C263" s="482" t="s">
        <v>57</v>
      </c>
      <c r="D263" s="814">
        <v>1</v>
      </c>
      <c r="E263" s="792">
        <v>1</v>
      </c>
      <c r="F263" s="792">
        <v>1</v>
      </c>
      <c r="G263" s="792">
        <v>1</v>
      </c>
      <c r="H263" s="792">
        <v>0</v>
      </c>
      <c r="I263" s="792"/>
      <c r="J263" s="792"/>
      <c r="K263" s="792"/>
      <c r="L263" s="792"/>
      <c r="M263" s="792"/>
      <c r="N263" s="792"/>
      <c r="O263" s="792"/>
      <c r="P263" s="506">
        <f t="shared" si="6"/>
        <v>4</v>
      </c>
    </row>
    <row r="264" spans="2:16" x14ac:dyDescent="0.15">
      <c r="B264" s="281"/>
      <c r="C264" s="482" t="s">
        <v>58</v>
      </c>
      <c r="D264" s="814">
        <v>5</v>
      </c>
      <c r="E264" s="792">
        <v>7</v>
      </c>
      <c r="F264" s="792">
        <v>4</v>
      </c>
      <c r="G264" s="792">
        <v>0</v>
      </c>
      <c r="H264" s="792">
        <v>4</v>
      </c>
      <c r="I264" s="792"/>
      <c r="J264" s="792"/>
      <c r="K264" s="792"/>
      <c r="L264" s="792"/>
      <c r="M264" s="792"/>
      <c r="N264" s="792"/>
      <c r="O264" s="792"/>
      <c r="P264" s="506">
        <f t="shared" si="6"/>
        <v>20</v>
      </c>
    </row>
    <row r="265" spans="2:16" x14ac:dyDescent="0.15">
      <c r="B265" s="281"/>
      <c r="C265" s="482" t="s">
        <v>59</v>
      </c>
      <c r="D265" s="814">
        <v>4</v>
      </c>
      <c r="E265" s="792">
        <v>2</v>
      </c>
      <c r="F265" s="792">
        <v>2</v>
      </c>
      <c r="G265" s="792">
        <v>2</v>
      </c>
      <c r="H265" s="792">
        <v>0</v>
      </c>
      <c r="I265" s="792"/>
      <c r="J265" s="792"/>
      <c r="K265" s="792"/>
      <c r="L265" s="792"/>
      <c r="M265" s="792"/>
      <c r="N265" s="792"/>
      <c r="O265" s="792"/>
      <c r="P265" s="506">
        <f t="shared" si="6"/>
        <v>10</v>
      </c>
    </row>
    <row r="266" spans="2:16" x14ac:dyDescent="0.15">
      <c r="B266" s="281"/>
      <c r="C266" s="949" t="s">
        <v>328</v>
      </c>
      <c r="D266" s="953">
        <v>1.71</v>
      </c>
      <c r="E266" s="954">
        <v>1.57</v>
      </c>
      <c r="F266" s="954">
        <v>1.43</v>
      </c>
      <c r="G266" s="954">
        <v>1.29</v>
      </c>
      <c r="H266" s="954">
        <v>1.29</v>
      </c>
      <c r="I266" s="954"/>
      <c r="J266" s="954"/>
      <c r="K266" s="954"/>
      <c r="L266" s="954"/>
      <c r="M266" s="954"/>
      <c r="N266" s="954"/>
      <c r="O266" s="954"/>
      <c r="P266" s="957">
        <f t="shared" si="6"/>
        <v>7.29</v>
      </c>
    </row>
    <row r="267" spans="2:16" x14ac:dyDescent="0.15">
      <c r="B267" s="280"/>
      <c r="C267" s="486" t="s">
        <v>327</v>
      </c>
      <c r="D267" s="818">
        <v>1.19</v>
      </c>
      <c r="E267" s="798">
        <v>0.98</v>
      </c>
      <c r="F267" s="798">
        <v>0.95</v>
      </c>
      <c r="G267" s="798">
        <v>0.94</v>
      </c>
      <c r="H267" s="798">
        <v>0.99</v>
      </c>
      <c r="I267" s="798"/>
      <c r="J267" s="798"/>
      <c r="K267" s="798"/>
      <c r="L267" s="798"/>
      <c r="M267" s="798"/>
      <c r="N267" s="798"/>
      <c r="O267" s="798"/>
      <c r="P267" s="796">
        <f t="shared" si="6"/>
        <v>5.0500000000000007</v>
      </c>
    </row>
    <row r="268" spans="2:16" x14ac:dyDescent="0.15">
      <c r="B268" s="274" t="s">
        <v>130</v>
      </c>
      <c r="C268" s="801" t="s">
        <v>54</v>
      </c>
      <c r="D268" s="819">
        <v>0</v>
      </c>
      <c r="E268" s="809">
        <v>0</v>
      </c>
      <c r="F268" s="809">
        <v>0</v>
      </c>
      <c r="G268" s="809">
        <v>0</v>
      </c>
      <c r="H268" s="809">
        <v>0</v>
      </c>
      <c r="I268" s="809"/>
      <c r="J268" s="809"/>
      <c r="K268" s="809"/>
      <c r="L268" s="809"/>
      <c r="M268" s="809"/>
      <c r="N268" s="809"/>
      <c r="O268" s="809"/>
      <c r="P268" s="810">
        <f t="shared" ref="P268:P283" si="7">SUM(D268:O268)</f>
        <v>0</v>
      </c>
    </row>
    <row r="269" spans="2:16" x14ac:dyDescent="0.15">
      <c r="B269" s="281"/>
      <c r="C269" s="482" t="s">
        <v>55</v>
      </c>
      <c r="D269" s="812">
        <v>0</v>
      </c>
      <c r="E269" s="791">
        <v>1</v>
      </c>
      <c r="F269" s="791">
        <v>0</v>
      </c>
      <c r="G269" s="791">
        <v>0</v>
      </c>
      <c r="H269" s="791">
        <v>0</v>
      </c>
      <c r="I269" s="791"/>
      <c r="J269" s="791"/>
      <c r="K269" s="791"/>
      <c r="L269" s="791"/>
      <c r="M269" s="791"/>
      <c r="N269" s="791"/>
      <c r="O269" s="791"/>
      <c r="P269" s="489">
        <f t="shared" si="7"/>
        <v>1</v>
      </c>
    </row>
    <row r="270" spans="2:16" x14ac:dyDescent="0.15">
      <c r="B270" s="281"/>
      <c r="C270" s="482" t="s">
        <v>293</v>
      </c>
      <c r="D270" s="812">
        <v>0</v>
      </c>
      <c r="E270" s="791">
        <v>0</v>
      </c>
      <c r="F270" s="791">
        <v>0</v>
      </c>
      <c r="G270" s="791">
        <v>0</v>
      </c>
      <c r="H270" s="791">
        <v>0</v>
      </c>
      <c r="I270" s="791"/>
      <c r="J270" s="791"/>
      <c r="K270" s="791"/>
      <c r="L270" s="791"/>
      <c r="M270" s="791"/>
      <c r="N270" s="791"/>
      <c r="O270" s="791"/>
      <c r="P270" s="489">
        <f t="shared" si="7"/>
        <v>0</v>
      </c>
    </row>
    <row r="271" spans="2:16" x14ac:dyDescent="0.15">
      <c r="B271" s="281"/>
      <c r="C271" s="482" t="s">
        <v>57</v>
      </c>
      <c r="D271" s="812">
        <v>0</v>
      </c>
      <c r="E271" s="791">
        <v>0</v>
      </c>
      <c r="F271" s="791">
        <v>0</v>
      </c>
      <c r="G271" s="791">
        <v>0</v>
      </c>
      <c r="H271" s="791">
        <v>0</v>
      </c>
      <c r="I271" s="791"/>
      <c r="J271" s="791"/>
      <c r="K271" s="791"/>
      <c r="L271" s="791"/>
      <c r="M271" s="791"/>
      <c r="N271" s="791"/>
      <c r="O271" s="791"/>
      <c r="P271" s="489">
        <f t="shared" si="7"/>
        <v>0</v>
      </c>
    </row>
    <row r="272" spans="2:16" x14ac:dyDescent="0.15">
      <c r="B272" s="281"/>
      <c r="C272" s="482" t="s">
        <v>58</v>
      </c>
      <c r="D272" s="812">
        <v>0</v>
      </c>
      <c r="E272" s="791">
        <v>0</v>
      </c>
      <c r="F272" s="791">
        <v>0</v>
      </c>
      <c r="G272" s="791">
        <v>0</v>
      </c>
      <c r="H272" s="791">
        <v>0</v>
      </c>
      <c r="I272" s="791"/>
      <c r="J272" s="791"/>
      <c r="K272" s="791"/>
      <c r="L272" s="791"/>
      <c r="M272" s="791"/>
      <c r="N272" s="791"/>
      <c r="O272" s="791"/>
      <c r="P272" s="489">
        <f t="shared" si="7"/>
        <v>0</v>
      </c>
    </row>
    <row r="273" spans="2:16" x14ac:dyDescent="0.15">
      <c r="B273" s="281"/>
      <c r="C273" s="482" t="s">
        <v>59</v>
      </c>
      <c r="D273" s="812">
        <v>0</v>
      </c>
      <c r="E273" s="791">
        <v>0</v>
      </c>
      <c r="F273" s="791">
        <v>0</v>
      </c>
      <c r="G273" s="791">
        <v>0</v>
      </c>
      <c r="H273" s="791">
        <v>2</v>
      </c>
      <c r="I273" s="791"/>
      <c r="J273" s="791"/>
      <c r="K273" s="791"/>
      <c r="L273" s="791"/>
      <c r="M273" s="791"/>
      <c r="N273" s="791"/>
      <c r="O273" s="791"/>
      <c r="P273" s="489">
        <f t="shared" si="7"/>
        <v>2</v>
      </c>
    </row>
    <row r="274" spans="2:16" x14ac:dyDescent="0.15">
      <c r="B274" s="281"/>
      <c r="C274" s="949" t="s">
        <v>328</v>
      </c>
      <c r="D274" s="950">
        <v>0</v>
      </c>
      <c r="E274" s="951">
        <v>1</v>
      </c>
      <c r="F274" s="951">
        <v>0</v>
      </c>
      <c r="G274" s="951">
        <v>0</v>
      </c>
      <c r="H274" s="951">
        <v>2</v>
      </c>
      <c r="I274" s="951"/>
      <c r="J274" s="951"/>
      <c r="K274" s="951"/>
      <c r="L274" s="951"/>
      <c r="M274" s="951"/>
      <c r="N274" s="951"/>
      <c r="O274" s="951"/>
      <c r="P274" s="952">
        <f t="shared" si="7"/>
        <v>3</v>
      </c>
    </row>
    <row r="275" spans="2:16" x14ac:dyDescent="0.15">
      <c r="B275" s="282"/>
      <c r="C275" s="486" t="s">
        <v>327</v>
      </c>
      <c r="D275" s="813">
        <v>18</v>
      </c>
      <c r="E275" s="799">
        <v>14</v>
      </c>
      <c r="F275" s="799">
        <v>14</v>
      </c>
      <c r="G275" s="799">
        <v>9</v>
      </c>
      <c r="H275" s="799">
        <v>18</v>
      </c>
      <c r="I275" s="799"/>
      <c r="J275" s="799"/>
      <c r="K275" s="799"/>
      <c r="L275" s="799"/>
      <c r="M275" s="799"/>
      <c r="N275" s="799"/>
      <c r="O275" s="799"/>
      <c r="P275" s="502">
        <f t="shared" si="7"/>
        <v>73</v>
      </c>
    </row>
    <row r="276" spans="2:16" x14ac:dyDescent="0.15">
      <c r="B276" s="274" t="s">
        <v>254</v>
      </c>
      <c r="C276" s="801" t="s">
        <v>54</v>
      </c>
      <c r="D276" s="817">
        <v>0</v>
      </c>
      <c r="E276" s="807">
        <v>0</v>
      </c>
      <c r="F276" s="807">
        <v>0</v>
      </c>
      <c r="G276" s="807">
        <v>0</v>
      </c>
      <c r="H276" s="807">
        <v>0</v>
      </c>
      <c r="I276" s="807"/>
      <c r="J276" s="807"/>
      <c r="K276" s="807"/>
      <c r="L276" s="807"/>
      <c r="M276" s="807"/>
      <c r="N276" s="807"/>
      <c r="O276" s="807"/>
      <c r="P276" s="808">
        <f t="shared" si="7"/>
        <v>0</v>
      </c>
    </row>
    <row r="277" spans="2:16" x14ac:dyDescent="0.15">
      <c r="B277" s="281"/>
      <c r="C277" s="482" t="s">
        <v>55</v>
      </c>
      <c r="D277" s="814">
        <v>0</v>
      </c>
      <c r="E277" s="792">
        <v>0.5</v>
      </c>
      <c r="F277" s="792">
        <v>0</v>
      </c>
      <c r="G277" s="792">
        <v>0</v>
      </c>
      <c r="H277" s="792">
        <v>0</v>
      </c>
      <c r="I277" s="792"/>
      <c r="J277" s="792"/>
      <c r="K277" s="792"/>
      <c r="L277" s="792"/>
      <c r="M277" s="792"/>
      <c r="N277" s="792"/>
      <c r="O277" s="792"/>
      <c r="P277" s="506">
        <f t="shared" si="7"/>
        <v>0.5</v>
      </c>
    </row>
    <row r="278" spans="2:16" x14ac:dyDescent="0.15">
      <c r="B278" s="281"/>
      <c r="C278" s="482" t="s">
        <v>293</v>
      </c>
      <c r="D278" s="814">
        <v>0</v>
      </c>
      <c r="E278" s="792">
        <v>0</v>
      </c>
      <c r="F278" s="792">
        <v>0</v>
      </c>
      <c r="G278" s="792">
        <v>0</v>
      </c>
      <c r="H278" s="792">
        <v>0</v>
      </c>
      <c r="I278" s="792"/>
      <c r="J278" s="792"/>
      <c r="K278" s="792"/>
      <c r="L278" s="792"/>
      <c r="M278" s="792"/>
      <c r="N278" s="792"/>
      <c r="O278" s="792"/>
      <c r="P278" s="506">
        <f t="shared" si="7"/>
        <v>0</v>
      </c>
    </row>
    <row r="279" spans="2:16" x14ac:dyDescent="0.15">
      <c r="B279" s="281"/>
      <c r="C279" s="482" t="s">
        <v>57</v>
      </c>
      <c r="D279" s="814">
        <v>0</v>
      </c>
      <c r="E279" s="792">
        <v>0</v>
      </c>
      <c r="F279" s="792">
        <v>0</v>
      </c>
      <c r="G279" s="792">
        <v>0</v>
      </c>
      <c r="H279" s="792">
        <v>0</v>
      </c>
      <c r="I279" s="792"/>
      <c r="J279" s="792"/>
      <c r="K279" s="792"/>
      <c r="L279" s="792"/>
      <c r="M279" s="792"/>
      <c r="N279" s="792"/>
      <c r="O279" s="792"/>
      <c r="P279" s="506">
        <f t="shared" si="7"/>
        <v>0</v>
      </c>
    </row>
    <row r="280" spans="2:16" x14ac:dyDescent="0.15">
      <c r="B280" s="281"/>
      <c r="C280" s="482" t="s">
        <v>58</v>
      </c>
      <c r="D280" s="814">
        <v>0</v>
      </c>
      <c r="E280" s="792">
        <v>0</v>
      </c>
      <c r="F280" s="792">
        <v>0</v>
      </c>
      <c r="G280" s="792">
        <v>0</v>
      </c>
      <c r="H280" s="792">
        <v>0</v>
      </c>
      <c r="I280" s="792"/>
      <c r="J280" s="792"/>
      <c r="K280" s="792"/>
      <c r="L280" s="792"/>
      <c r="M280" s="792"/>
      <c r="N280" s="792"/>
      <c r="O280" s="792"/>
      <c r="P280" s="506">
        <f t="shared" si="7"/>
        <v>0</v>
      </c>
    </row>
    <row r="281" spans="2:16" x14ac:dyDescent="0.15">
      <c r="B281" s="281"/>
      <c r="C281" s="482" t="s">
        <v>59</v>
      </c>
      <c r="D281" s="814">
        <v>0</v>
      </c>
      <c r="E281" s="792">
        <v>0</v>
      </c>
      <c r="F281" s="792">
        <v>0</v>
      </c>
      <c r="G281" s="792">
        <v>0</v>
      </c>
      <c r="H281" s="792">
        <v>2</v>
      </c>
      <c r="I281" s="792"/>
      <c r="J281" s="792"/>
      <c r="K281" s="792"/>
      <c r="L281" s="792"/>
      <c r="M281" s="792"/>
      <c r="N281" s="792"/>
      <c r="O281" s="792"/>
      <c r="P281" s="506">
        <f t="shared" si="7"/>
        <v>2</v>
      </c>
    </row>
    <row r="282" spans="2:16" x14ac:dyDescent="0.15">
      <c r="B282" s="281"/>
      <c r="C282" s="949" t="s">
        <v>328</v>
      </c>
      <c r="D282" s="953">
        <v>0</v>
      </c>
      <c r="E282" s="954">
        <v>0.14000000000000001</v>
      </c>
      <c r="F282" s="954">
        <v>0</v>
      </c>
      <c r="G282" s="954">
        <v>0</v>
      </c>
      <c r="H282" s="954">
        <v>0.28999999999999998</v>
      </c>
      <c r="I282" s="954"/>
      <c r="J282" s="954"/>
      <c r="K282" s="954"/>
      <c r="L282" s="954"/>
      <c r="M282" s="954"/>
      <c r="N282" s="954"/>
      <c r="O282" s="954"/>
      <c r="P282" s="957">
        <f t="shared" si="7"/>
        <v>0.43</v>
      </c>
    </row>
    <row r="283" spans="2:16" x14ac:dyDescent="0.15">
      <c r="B283" s="280"/>
      <c r="C283" s="486" t="s">
        <v>327</v>
      </c>
      <c r="D283" s="818">
        <v>0.04</v>
      </c>
      <c r="E283" s="798">
        <v>0.03</v>
      </c>
      <c r="F283" s="798">
        <v>0.03</v>
      </c>
      <c r="G283" s="798">
        <v>0.02</v>
      </c>
      <c r="H283" s="798">
        <v>0.04</v>
      </c>
      <c r="I283" s="798"/>
      <c r="J283" s="798"/>
      <c r="K283" s="798"/>
      <c r="L283" s="798"/>
      <c r="M283" s="798"/>
      <c r="N283" s="798"/>
      <c r="O283" s="798"/>
      <c r="P283" s="796">
        <f t="shared" si="7"/>
        <v>0.16</v>
      </c>
    </row>
    <row r="284" spans="2:16" x14ac:dyDescent="0.15">
      <c r="B284" s="274" t="s">
        <v>106</v>
      </c>
      <c r="C284" s="482" t="s">
        <v>54</v>
      </c>
      <c r="D284" s="812">
        <v>0</v>
      </c>
      <c r="E284" s="791">
        <v>0</v>
      </c>
      <c r="F284" s="791">
        <v>0</v>
      </c>
      <c r="G284" s="791">
        <v>0</v>
      </c>
      <c r="H284" s="791"/>
      <c r="I284" s="791"/>
      <c r="J284" s="791"/>
      <c r="K284" s="791"/>
      <c r="L284" s="791"/>
      <c r="M284" s="791"/>
      <c r="N284" s="791"/>
      <c r="O284" s="791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12">
        <v>0</v>
      </c>
      <c r="E285" s="791">
        <v>0</v>
      </c>
      <c r="F285" s="791">
        <v>0</v>
      </c>
      <c r="G285" s="791">
        <v>0</v>
      </c>
      <c r="H285" s="791"/>
      <c r="I285" s="791"/>
      <c r="J285" s="791"/>
      <c r="K285" s="791"/>
      <c r="L285" s="791"/>
      <c r="M285" s="791"/>
      <c r="N285" s="791"/>
      <c r="O285" s="791"/>
      <c r="P285" s="489">
        <f t="shared" si="8"/>
        <v>0</v>
      </c>
    </row>
    <row r="286" spans="2:16" x14ac:dyDescent="0.15">
      <c r="B286" s="281"/>
      <c r="C286" s="482" t="s">
        <v>293</v>
      </c>
      <c r="D286" s="812">
        <v>0</v>
      </c>
      <c r="E286" s="791">
        <v>0</v>
      </c>
      <c r="F286" s="791">
        <v>0</v>
      </c>
      <c r="G286" s="791">
        <v>0</v>
      </c>
      <c r="H286" s="791"/>
      <c r="I286" s="791"/>
      <c r="J286" s="791"/>
      <c r="K286" s="791"/>
      <c r="L286" s="791"/>
      <c r="M286" s="791"/>
      <c r="N286" s="791"/>
      <c r="O286" s="791"/>
      <c r="P286" s="489">
        <f t="shared" si="8"/>
        <v>0</v>
      </c>
    </row>
    <row r="287" spans="2:16" x14ac:dyDescent="0.15">
      <c r="B287" s="281"/>
      <c r="C287" s="482" t="s">
        <v>57</v>
      </c>
      <c r="D287" s="812">
        <v>0</v>
      </c>
      <c r="E287" s="791">
        <v>0</v>
      </c>
      <c r="F287" s="791">
        <v>0</v>
      </c>
      <c r="G287" s="791">
        <v>0</v>
      </c>
      <c r="H287" s="791"/>
      <c r="I287" s="791"/>
      <c r="J287" s="791"/>
      <c r="K287" s="791"/>
      <c r="L287" s="791"/>
      <c r="M287" s="791"/>
      <c r="N287" s="791"/>
      <c r="O287" s="791"/>
      <c r="P287" s="489">
        <f t="shared" si="8"/>
        <v>0</v>
      </c>
    </row>
    <row r="288" spans="2:16" x14ac:dyDescent="0.15">
      <c r="B288" s="281"/>
      <c r="C288" s="482" t="s">
        <v>58</v>
      </c>
      <c r="D288" s="812">
        <v>0</v>
      </c>
      <c r="E288" s="791">
        <v>0</v>
      </c>
      <c r="F288" s="791">
        <v>0</v>
      </c>
      <c r="G288" s="791">
        <v>0</v>
      </c>
      <c r="H288" s="791"/>
      <c r="I288" s="791"/>
      <c r="J288" s="791"/>
      <c r="K288" s="791"/>
      <c r="L288" s="791"/>
      <c r="M288" s="791"/>
      <c r="N288" s="791"/>
      <c r="O288" s="791"/>
      <c r="P288" s="489">
        <f t="shared" si="8"/>
        <v>0</v>
      </c>
    </row>
    <row r="289" spans="2:16" x14ac:dyDescent="0.15">
      <c r="B289" s="281"/>
      <c r="C289" s="482" t="s">
        <v>59</v>
      </c>
      <c r="D289" s="812">
        <v>0</v>
      </c>
      <c r="E289" s="791">
        <v>0</v>
      </c>
      <c r="F289" s="791">
        <v>0</v>
      </c>
      <c r="G289" s="791">
        <v>0</v>
      </c>
      <c r="H289" s="791"/>
      <c r="I289" s="791"/>
      <c r="J289" s="791"/>
      <c r="K289" s="791"/>
      <c r="L289" s="791"/>
      <c r="M289" s="791"/>
      <c r="N289" s="791"/>
      <c r="O289" s="791"/>
      <c r="P289" s="489">
        <f t="shared" si="8"/>
        <v>0</v>
      </c>
    </row>
    <row r="290" spans="2:16" x14ac:dyDescent="0.15">
      <c r="B290" s="281"/>
      <c r="C290" s="949" t="s">
        <v>328</v>
      </c>
      <c r="D290" s="950">
        <v>0</v>
      </c>
      <c r="E290" s="951">
        <v>0</v>
      </c>
      <c r="F290" s="951">
        <v>0</v>
      </c>
      <c r="G290" s="951">
        <v>0</v>
      </c>
      <c r="H290" s="951"/>
      <c r="I290" s="951"/>
      <c r="J290" s="951"/>
      <c r="K290" s="951"/>
      <c r="L290" s="951"/>
      <c r="M290" s="951"/>
      <c r="N290" s="951"/>
      <c r="O290" s="951"/>
      <c r="P290" s="952">
        <f t="shared" si="8"/>
        <v>0</v>
      </c>
    </row>
    <row r="291" spans="2:16" x14ac:dyDescent="0.15">
      <c r="B291" s="282"/>
      <c r="C291" s="486" t="s">
        <v>327</v>
      </c>
      <c r="D291" s="813">
        <v>1</v>
      </c>
      <c r="E291" s="799">
        <v>3</v>
      </c>
      <c r="F291" s="799">
        <v>2</v>
      </c>
      <c r="G291" s="799">
        <v>1</v>
      </c>
      <c r="H291" s="799"/>
      <c r="I291" s="799"/>
      <c r="J291" s="799"/>
      <c r="K291" s="799"/>
      <c r="L291" s="799"/>
      <c r="M291" s="799"/>
      <c r="N291" s="799"/>
      <c r="O291" s="799"/>
      <c r="P291" s="502">
        <f t="shared" si="8"/>
        <v>7</v>
      </c>
    </row>
    <row r="292" spans="2:16" x14ac:dyDescent="0.15">
      <c r="B292" s="274" t="s">
        <v>255</v>
      </c>
      <c r="C292" s="482" t="s">
        <v>54</v>
      </c>
      <c r="D292" s="814">
        <v>0</v>
      </c>
      <c r="E292" s="792">
        <v>0</v>
      </c>
      <c r="F292" s="792">
        <v>0</v>
      </c>
      <c r="G292" s="792">
        <v>0</v>
      </c>
      <c r="H292" s="792"/>
      <c r="I292" s="792"/>
      <c r="J292" s="792"/>
      <c r="K292" s="792"/>
      <c r="L292" s="792"/>
      <c r="M292" s="792"/>
      <c r="N292" s="792"/>
      <c r="O292" s="792"/>
      <c r="P292" s="506">
        <f t="shared" si="8"/>
        <v>0</v>
      </c>
    </row>
    <row r="293" spans="2:16" x14ac:dyDescent="0.15">
      <c r="B293" s="281"/>
      <c r="C293" s="482" t="s">
        <v>55</v>
      </c>
      <c r="D293" s="814">
        <v>0</v>
      </c>
      <c r="E293" s="792">
        <v>0</v>
      </c>
      <c r="F293" s="792">
        <v>0</v>
      </c>
      <c r="G293" s="792">
        <v>0</v>
      </c>
      <c r="H293" s="792"/>
      <c r="I293" s="792"/>
      <c r="J293" s="792"/>
      <c r="K293" s="792"/>
      <c r="L293" s="792"/>
      <c r="M293" s="792"/>
      <c r="N293" s="792"/>
      <c r="O293" s="792"/>
      <c r="P293" s="506">
        <f t="shared" si="8"/>
        <v>0</v>
      </c>
    </row>
    <row r="294" spans="2:16" x14ac:dyDescent="0.15">
      <c r="B294" s="281"/>
      <c r="C294" s="482" t="s">
        <v>293</v>
      </c>
      <c r="D294" s="814">
        <v>0</v>
      </c>
      <c r="E294" s="792">
        <v>0</v>
      </c>
      <c r="F294" s="792">
        <v>0</v>
      </c>
      <c r="G294" s="792">
        <v>0</v>
      </c>
      <c r="H294" s="792"/>
      <c r="I294" s="792"/>
      <c r="J294" s="792"/>
      <c r="K294" s="792"/>
      <c r="L294" s="792"/>
      <c r="M294" s="792"/>
      <c r="N294" s="792"/>
      <c r="O294" s="792"/>
      <c r="P294" s="506">
        <f t="shared" si="8"/>
        <v>0</v>
      </c>
    </row>
    <row r="295" spans="2:16" x14ac:dyDescent="0.15">
      <c r="B295" s="281"/>
      <c r="C295" s="482" t="s">
        <v>57</v>
      </c>
      <c r="D295" s="814">
        <v>0</v>
      </c>
      <c r="E295" s="792">
        <v>0</v>
      </c>
      <c r="F295" s="792">
        <v>0</v>
      </c>
      <c r="G295" s="792">
        <v>0</v>
      </c>
      <c r="H295" s="792"/>
      <c r="I295" s="792"/>
      <c r="J295" s="792"/>
      <c r="K295" s="792"/>
      <c r="L295" s="792"/>
      <c r="M295" s="792"/>
      <c r="N295" s="792"/>
      <c r="O295" s="792"/>
      <c r="P295" s="506">
        <f t="shared" si="8"/>
        <v>0</v>
      </c>
    </row>
    <row r="296" spans="2:16" x14ac:dyDescent="0.15">
      <c r="B296" s="281"/>
      <c r="C296" s="482" t="s">
        <v>58</v>
      </c>
      <c r="D296" s="814">
        <v>0</v>
      </c>
      <c r="E296" s="792">
        <v>0</v>
      </c>
      <c r="F296" s="792">
        <v>0</v>
      </c>
      <c r="G296" s="792">
        <v>0</v>
      </c>
      <c r="H296" s="792"/>
      <c r="I296" s="792"/>
      <c r="J296" s="792"/>
      <c r="K296" s="792"/>
      <c r="L296" s="792"/>
      <c r="M296" s="792"/>
      <c r="N296" s="792"/>
      <c r="O296" s="792"/>
      <c r="P296" s="506">
        <f t="shared" si="8"/>
        <v>0</v>
      </c>
    </row>
    <row r="297" spans="2:16" x14ac:dyDescent="0.15">
      <c r="B297" s="281"/>
      <c r="C297" s="482" t="s">
        <v>59</v>
      </c>
      <c r="D297" s="814">
        <v>0</v>
      </c>
      <c r="E297" s="792">
        <v>0</v>
      </c>
      <c r="F297" s="792">
        <v>0</v>
      </c>
      <c r="G297" s="792">
        <v>0</v>
      </c>
      <c r="H297" s="792"/>
      <c r="I297" s="792"/>
      <c r="J297" s="792"/>
      <c r="K297" s="792"/>
      <c r="L297" s="792"/>
      <c r="M297" s="792"/>
      <c r="N297" s="792"/>
      <c r="O297" s="792"/>
      <c r="P297" s="506">
        <f t="shared" si="8"/>
        <v>0</v>
      </c>
    </row>
    <row r="298" spans="2:16" x14ac:dyDescent="0.15">
      <c r="B298" s="281"/>
      <c r="C298" s="949" t="s">
        <v>328</v>
      </c>
      <c r="D298" s="953">
        <v>0</v>
      </c>
      <c r="E298" s="954">
        <v>0</v>
      </c>
      <c r="F298" s="954">
        <v>0</v>
      </c>
      <c r="G298" s="954">
        <v>0</v>
      </c>
      <c r="H298" s="954"/>
      <c r="I298" s="954"/>
      <c r="J298" s="954"/>
      <c r="K298" s="954"/>
      <c r="L298" s="954"/>
      <c r="M298" s="954"/>
      <c r="N298" s="954"/>
      <c r="O298" s="954"/>
      <c r="P298" s="957">
        <f t="shared" si="8"/>
        <v>0</v>
      </c>
    </row>
    <row r="299" spans="2:16" ht="14.25" thickBot="1" x14ac:dyDescent="0.2">
      <c r="B299" s="283"/>
      <c r="C299" s="484" t="s">
        <v>327</v>
      </c>
      <c r="D299" s="820">
        <v>0</v>
      </c>
      <c r="E299" s="795">
        <v>0.01</v>
      </c>
      <c r="F299" s="795">
        <v>0</v>
      </c>
      <c r="G299" s="795">
        <v>0</v>
      </c>
      <c r="H299" s="795"/>
      <c r="I299" s="795"/>
      <c r="J299" s="795"/>
      <c r="K299" s="795"/>
      <c r="L299" s="795"/>
      <c r="M299" s="795"/>
      <c r="N299" s="795"/>
      <c r="O299" s="795"/>
      <c r="P299" s="790">
        <f t="shared" si="8"/>
        <v>0.01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2026-06-12T02:12:46Z</cp:lastPrinted>
  <dcterms:created xsi:type="dcterms:W3CDTF">2000-09-25T06:55:24Z</dcterms:created>
  <dcterms:modified xsi:type="dcterms:W3CDTF">2026-06-12T02:13:00Z</dcterms:modified>
</cp:coreProperties>
</file>