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5 予算事業\171-03-33 医師派遣推進事業\R7\01 事前着手\"/>
    </mc:Choice>
  </mc:AlternateContent>
  <xr:revisionPtr revIDLastSave="0" documentId="13_ncr:1_{E7C84016-9768-4880-BB94-D51A2B20182D}" xr6:coauthVersionLast="47" xr6:coauthVersionMax="47" xr10:uidLastSave="{00000000-0000-0000-0000-000000000000}"/>
  <bookViews>
    <workbookView xWindow="3600" yWindow="1410" windowWidth="21600" windowHeight="13620" tabRatio="852" xr2:uid="{00000000-000D-0000-FFFF-FFFF00000000}"/>
  </bookViews>
  <sheets>
    <sheet name="様式１" sheetId="16" r:id="rId1"/>
    <sheet name="別紙１（所要額調書） " sheetId="14" r:id="rId2"/>
    <sheet name="別紙２（決算書抄本）" sheetId="4" r:id="rId3"/>
    <sheet name="別紙３－１（事業計画書要綱第２条関係）" sheetId="7" r:id="rId4"/>
  </sheets>
  <definedNames>
    <definedName name="_xlnm._FilterDatabase" localSheetId="3" hidden="1">'別紙３－１（事業計画書要綱第２条関係）'!$A$5:$L$15</definedName>
    <definedName name="\a">#REF!</definedName>
    <definedName name="AA">#REF!</definedName>
    <definedName name="_xlnm.Print_Area" localSheetId="1">'別紙１（所要額調書） '!$A$1:$K$18</definedName>
    <definedName name="_xlnm.Print_Area" localSheetId="2">'別紙２（決算書抄本）'!$A$1:$E$27</definedName>
    <definedName name="_xlnm.Print_Area" localSheetId="3">'別紙３－１（事業計画書要綱第２条関係）'!$B$1:$L$54</definedName>
    <definedName name="_xlnm.Print_Area" localSheetId="0">様式１!$A$1:$I$49</definedName>
    <definedName name="_xlnm.Print_Titles" localSheetId="3">'別紙３－１（事業計画書要綱第２条関係）'!$1:$4</definedName>
    <definedName name="医師派遣等推進事業">#REF!</definedName>
    <definedName name="産科医等確保支援事業">#REF!</definedName>
    <definedName name="事業名">#REF!</definedName>
    <definedName name="事業名２">#REF!</definedName>
    <definedName name="新生児医療担当医確保支援事業">#REF!</definedName>
    <definedName name="通知書">#REF!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4" l="1"/>
  <c r="F28" i="7"/>
  <c r="F31" i="7"/>
  <c r="D45" i="7" s="1"/>
  <c r="K22" i="7"/>
  <c r="L6" i="7"/>
  <c r="L8" i="7" l="1"/>
  <c r="L7" i="7"/>
  <c r="L14" i="7" l="1"/>
  <c r="L13" i="7"/>
  <c r="L15" i="7" l="1"/>
  <c r="K24" i="7" l="1"/>
  <c r="H12" i="14" l="1"/>
  <c r="H14" i="14" l="1"/>
  <c r="B8" i="4" s="1"/>
  <c r="L9" i="7"/>
  <c r="E45" i="7" l="1"/>
  <c r="E37" i="7"/>
  <c r="C37" i="7" l="1"/>
  <c r="D12" i="14" s="1"/>
  <c r="C45" i="7"/>
  <c r="E12" i="14" s="1"/>
  <c r="E14" i="14" s="1"/>
  <c r="E6" i="4" s="1"/>
  <c r="E18" i="4" l="1"/>
  <c r="D14" i="14"/>
  <c r="F12" i="14"/>
  <c r="J12" i="14" s="1"/>
  <c r="J14" i="14" l="1"/>
  <c r="B6" i="4" s="1"/>
  <c r="B10" i="4" s="1"/>
  <c r="F14" i="14"/>
  <c r="E26" i="16" l="1"/>
  <c r="B18" i="4"/>
  <c r="K14" i="14"/>
  <c r="G29" i="7" l="1"/>
  <c r="A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I13" authorId="0" shapeId="0" xr:uid="{00000000-0006-0000-0000-000001000000}">
      <text>
        <r>
          <rPr>
            <b/>
            <sz val="9"/>
            <color indexed="81"/>
            <rFont val="MS P ゴシック"/>
            <family val="3"/>
            <charset val="128"/>
          </rPr>
          <t>押印は必要ありません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D25" authorId="0" shapeId="0" xr:uid="{00000000-0006-0000-0200-000001000000}">
      <text>
        <r>
          <rPr>
            <b/>
            <sz val="9"/>
            <color indexed="81"/>
            <rFont val="MS P ゴシック"/>
            <family val="3"/>
            <charset val="128"/>
          </rPr>
          <t>押印は必要ありません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L5" authorId="0" shapeId="0" xr:uid="{00000000-0006-0000-0300-000001000000}">
      <text>
        <r>
          <rPr>
            <b/>
            <sz val="9"/>
            <color indexed="81"/>
            <rFont val="MS P ゴシック"/>
            <family val="3"/>
            <charset val="128"/>
          </rPr>
          <t>少数点以下四捨五入(R3.4.1数式修正）
※月単位での派遣について、派遣月通を整数で表すため。</t>
        </r>
      </text>
    </comment>
    <comment ref="L12" authorId="0" shapeId="0" xr:uid="{00000000-0006-0000-0300-000002000000}">
      <text>
        <r>
          <rPr>
            <b/>
            <sz val="9"/>
            <color indexed="81"/>
            <rFont val="MS P ゴシック"/>
            <family val="3"/>
            <charset val="128"/>
          </rPr>
          <t xml:space="preserve">小数第２位まで表示に修正。第3位以下を四捨五入（R3.4.1)
</t>
        </r>
      </text>
    </comment>
    <comment ref="D37" authorId="0" shapeId="0" xr:uid="{00000000-0006-0000-0300-000003000000}">
      <text>
        <r>
          <rPr>
            <b/>
            <sz val="9"/>
            <color indexed="81"/>
            <rFont val="MS P ゴシック"/>
            <family val="3"/>
            <charset val="128"/>
          </rPr>
          <t>R1 125万円
R2 120万円
R3 115万円
R4 110万円
R5 105万円</t>
        </r>
      </text>
    </comment>
    <comment ref="C45" authorId="0" shapeId="0" xr:uid="{00000000-0006-0000-0300-000004000000}">
      <text>
        <r>
          <rPr>
            <b/>
            <sz val="9"/>
            <color indexed="81"/>
            <rFont val="MS P ゴシック"/>
            <family val="3"/>
            <charset val="128"/>
          </rPr>
          <t>端数切り捨て</t>
        </r>
      </text>
    </comment>
  </commentList>
</comments>
</file>

<file path=xl/sharedStrings.xml><?xml version="1.0" encoding="utf-8"?>
<sst xmlns="http://schemas.openxmlformats.org/spreadsheetml/2006/main" count="154" uniqueCount="125">
  <si>
    <t>（単位：円）</t>
    <rPh sb="1" eb="3">
      <t>タンイ</t>
    </rPh>
    <rPh sb="4" eb="5">
      <t>エン</t>
    </rPh>
    <phoneticPr fontId="7"/>
  </si>
  <si>
    <t>代表者職氏名</t>
    <rPh sb="0" eb="3">
      <t>ダイヒョウシャ</t>
    </rPh>
    <rPh sb="3" eb="4">
      <t>ショク</t>
    </rPh>
    <rPh sb="4" eb="6">
      <t>シメイ</t>
    </rPh>
    <phoneticPr fontId="7"/>
  </si>
  <si>
    <t>医療機関名</t>
    <rPh sb="0" eb="1">
      <t>イ</t>
    </rPh>
    <rPh sb="1" eb="2">
      <t>リョウ</t>
    </rPh>
    <rPh sb="2" eb="3">
      <t>キ</t>
    </rPh>
    <rPh sb="3" eb="4">
      <t>セキ</t>
    </rPh>
    <rPh sb="4" eb="5">
      <t>メイ</t>
    </rPh>
    <phoneticPr fontId="7"/>
  </si>
  <si>
    <t>　　上記のとおり相違ありません</t>
    <rPh sb="2" eb="4">
      <t>ジョウキ</t>
    </rPh>
    <rPh sb="8" eb="10">
      <t>ソウイ</t>
    </rPh>
    <phoneticPr fontId="7"/>
  </si>
  <si>
    <t>合　計</t>
    <rPh sb="0" eb="1">
      <t>ゴウ</t>
    </rPh>
    <rPh sb="2" eb="3">
      <t>ケイ</t>
    </rPh>
    <phoneticPr fontId="7"/>
  </si>
  <si>
    <t>診療収入</t>
    <rPh sb="0" eb="2">
      <t>シンリョウ</t>
    </rPh>
    <rPh sb="2" eb="4">
      <t>シュウニュウ</t>
    </rPh>
    <phoneticPr fontId="7"/>
  </si>
  <si>
    <t>支出の部</t>
    <rPh sb="0" eb="2">
      <t>シシュツ</t>
    </rPh>
    <rPh sb="3" eb="4">
      <t>ブ</t>
    </rPh>
    <phoneticPr fontId="7"/>
  </si>
  <si>
    <t>収入の部</t>
    <rPh sb="0" eb="2">
      <t>シュウニュウ</t>
    </rPh>
    <rPh sb="3" eb="4">
      <t>ブ</t>
    </rPh>
    <phoneticPr fontId="7"/>
  </si>
  <si>
    <t>医療圏</t>
    <rPh sb="0" eb="3">
      <t>イリョウケン</t>
    </rPh>
    <phoneticPr fontId="7"/>
  </si>
  <si>
    <t>派遣先病院</t>
    <rPh sb="0" eb="2">
      <t>ハケン</t>
    </rPh>
    <rPh sb="2" eb="3">
      <t>サキ</t>
    </rPh>
    <rPh sb="3" eb="5">
      <t>ビョウイン</t>
    </rPh>
    <phoneticPr fontId="3"/>
  </si>
  <si>
    <t>診　療　科</t>
    <rPh sb="0" eb="1">
      <t>ミ</t>
    </rPh>
    <rPh sb="2" eb="3">
      <t>リョウ</t>
    </rPh>
    <rPh sb="4" eb="5">
      <t>コウ</t>
    </rPh>
    <phoneticPr fontId="3"/>
  </si>
  <si>
    <t>派遣期間</t>
    <rPh sb="0" eb="2">
      <t>ハケン</t>
    </rPh>
    <rPh sb="2" eb="4">
      <t>キカン</t>
    </rPh>
    <phoneticPr fontId="3"/>
  </si>
  <si>
    <t>派遣内容</t>
    <rPh sb="0" eb="2">
      <t>ハケン</t>
    </rPh>
    <rPh sb="2" eb="4">
      <t>ナイヨウ</t>
    </rPh>
    <phoneticPr fontId="3"/>
  </si>
  <si>
    <t>派遣元病院</t>
    <rPh sb="0" eb="2">
      <t>ハケン</t>
    </rPh>
    <rPh sb="2" eb="3">
      <t>モト</t>
    </rPh>
    <rPh sb="3" eb="5">
      <t>ビョウイン</t>
    </rPh>
    <phoneticPr fontId="3"/>
  </si>
  <si>
    <t>氏　名</t>
    <rPh sb="0" eb="1">
      <t>シ</t>
    </rPh>
    <rPh sb="2" eb="3">
      <t>メイ</t>
    </rPh>
    <phoneticPr fontId="3"/>
  </si>
  <si>
    <t>※</t>
    <phoneticPr fontId="7"/>
  </si>
  <si>
    <r>
      <t>通年派遣した場合（３ヶ月ずつ４人を派遣した場合等も含む）、派遣日数の上限は</t>
    </r>
    <r>
      <rPr>
        <b/>
        <u/>
        <sz val="11"/>
        <rFont val="ＭＳ Ｐゴシック"/>
        <family val="3"/>
        <charset val="128"/>
      </rPr>
      <t>365日</t>
    </r>
    <r>
      <rPr>
        <sz val="11"/>
        <color theme="1"/>
        <rFont val="ＭＳ Ｐゴシック"/>
        <family val="2"/>
        <charset val="128"/>
        <scheme val="minor"/>
      </rPr>
      <t>とする。</t>
    </r>
    <rPh sb="0" eb="2">
      <t>ツウネン</t>
    </rPh>
    <rPh sb="2" eb="4">
      <t>ハケン</t>
    </rPh>
    <rPh sb="6" eb="8">
      <t>バアイ</t>
    </rPh>
    <rPh sb="11" eb="12">
      <t>ゲツ</t>
    </rPh>
    <rPh sb="15" eb="16">
      <t>ニン</t>
    </rPh>
    <rPh sb="17" eb="19">
      <t>ハケン</t>
    </rPh>
    <rPh sb="21" eb="23">
      <t>バアイ</t>
    </rPh>
    <rPh sb="23" eb="24">
      <t>トウ</t>
    </rPh>
    <rPh sb="25" eb="26">
      <t>フク</t>
    </rPh>
    <rPh sb="29" eb="31">
      <t>ハケン</t>
    </rPh>
    <rPh sb="31" eb="33">
      <t>ニッスウ</t>
    </rPh>
    <rPh sb="34" eb="36">
      <t>ジョウゲン</t>
    </rPh>
    <rPh sb="40" eb="41">
      <t>ニチ</t>
    </rPh>
    <phoneticPr fontId="7"/>
  </si>
  <si>
    <t>医業収益（入院収益）</t>
  </si>
  <si>
    <t>医業収益（外来収益）</t>
  </si>
  <si>
    <t>人件費（全体）</t>
  </si>
  <si>
    <t>医業費用（材料費）</t>
  </si>
  <si>
    <t>医業費用（経費）</t>
  </si>
  <si>
    <t>職員数（全体）</t>
  </si>
  <si>
    <t>職員数（うち医療職）</t>
  </si>
  <si>
    <t>医師数（常勤＋非常勤）×12月</t>
  </si>
  <si>
    <t>職員数（うち医師）</t>
  </si>
  <si>
    <t>※ 上記の金額及び人数を確認できる</t>
    <rPh sb="2" eb="4">
      <t>ジョウキ</t>
    </rPh>
    <rPh sb="5" eb="7">
      <t>キンガク</t>
    </rPh>
    <rPh sb="7" eb="8">
      <t>オヨ</t>
    </rPh>
    <rPh sb="9" eb="11">
      <t>ニンズウ</t>
    </rPh>
    <rPh sb="12" eb="14">
      <t>カクニン</t>
    </rPh>
    <phoneticPr fontId="7"/>
  </si>
  <si>
    <t>＝</t>
  </si>
  <si>
    <t>　　資料を添付すること。</t>
    <rPh sb="2" eb="4">
      <t>シリョウ</t>
    </rPh>
    <rPh sb="5" eb="7">
      <t>テンプ</t>
    </rPh>
    <phoneticPr fontId="7"/>
  </si>
  <si>
    <t>×12月</t>
  </si>
  <si>
    <t>算　　　　出　　　内　　　訳</t>
  </si>
  <si>
    <t>備　　考</t>
  </si>
  <si>
    <t>円</t>
  </si>
  <si>
    <t>月</t>
    <rPh sb="0" eb="1">
      <t>ツキ</t>
    </rPh>
    <phoneticPr fontId="14"/>
  </si>
  <si>
    <t>※１　「備考欄」に算定過程を記載すること（別紙可）。また、当該年度の決算書該当部分(写)を添付すること。</t>
    <rPh sb="4" eb="7">
      <t>ビコウラン</t>
    </rPh>
    <rPh sb="9" eb="11">
      <t>サンテイ</t>
    </rPh>
    <rPh sb="11" eb="13">
      <t>カテイ</t>
    </rPh>
    <rPh sb="14" eb="16">
      <t>キサイ</t>
    </rPh>
    <rPh sb="21" eb="23">
      <t>ベッシ</t>
    </rPh>
    <rPh sb="23" eb="24">
      <t>カ</t>
    </rPh>
    <rPh sb="29" eb="31">
      <t>トウガイ</t>
    </rPh>
    <rPh sb="31" eb="33">
      <t>ネンド</t>
    </rPh>
    <rPh sb="34" eb="37">
      <t>ケッサンショ</t>
    </rPh>
    <rPh sb="37" eb="39">
      <t>ガイトウ</t>
    </rPh>
    <rPh sb="39" eb="41">
      <t>ブブン</t>
    </rPh>
    <rPh sb="42" eb="43">
      <t>ウツ</t>
    </rPh>
    <rPh sb="45" eb="47">
      <t>テンプ</t>
    </rPh>
    <phoneticPr fontId="7"/>
  </si>
  <si>
    <t>摘　　　　要</t>
  </si>
  <si>
    <t>（ 算 出 基 礎 を 記 入 ）</t>
  </si>
  <si>
    <t>補助金</t>
    <rPh sb="0" eb="3">
      <t>ホジョキン</t>
    </rPh>
    <phoneticPr fontId="7"/>
  </si>
  <si>
    <t>別紙１</t>
    <rPh sb="0" eb="2">
      <t>ベッシ</t>
    </rPh>
    <phoneticPr fontId="7"/>
  </si>
  <si>
    <t>№</t>
    <phoneticPr fontId="7"/>
  </si>
  <si>
    <t>選定額</t>
    <rPh sb="0" eb="2">
      <t>センテイ</t>
    </rPh>
    <rPh sb="2" eb="3">
      <t>ガク</t>
    </rPh>
    <phoneticPr fontId="7"/>
  </si>
  <si>
    <t>補助率</t>
    <rPh sb="0" eb="3">
      <t>ホジョリツ</t>
    </rPh>
    <phoneticPr fontId="7"/>
  </si>
  <si>
    <t>備考</t>
    <rPh sb="0" eb="2">
      <t>ビコウ</t>
    </rPh>
    <phoneticPr fontId="7"/>
  </si>
  <si>
    <t>Ａ</t>
    <phoneticPr fontId="7"/>
  </si>
  <si>
    <t>B</t>
    <phoneticPr fontId="7"/>
  </si>
  <si>
    <t>C</t>
    <phoneticPr fontId="7"/>
  </si>
  <si>
    <t>D</t>
    <phoneticPr fontId="7"/>
  </si>
  <si>
    <t>合計</t>
    <rPh sb="0" eb="2">
      <t>ゴウケイ</t>
    </rPh>
    <phoneticPr fontId="7"/>
  </si>
  <si>
    <t>（注１）</t>
    <rPh sb="1" eb="2">
      <t>チュウ</t>
    </rPh>
    <phoneticPr fontId="7"/>
  </si>
  <si>
    <t>（注２）</t>
    <rPh sb="1" eb="2">
      <t>チュウ</t>
    </rPh>
    <phoneticPr fontId="7"/>
  </si>
  <si>
    <t>C欄には、A欄とB欄の額を比較して、いずれか低い方の額を記入すること。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</si>
  <si>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（注３）</t>
    <rPh sb="1" eb="2">
      <t>チュウ</t>
    </rPh>
    <phoneticPr fontId="7"/>
  </si>
  <si>
    <t>補助基準額</t>
    <rPh sb="0" eb="2">
      <t>ホジョ</t>
    </rPh>
    <rPh sb="2" eb="5">
      <t>キジュンガク</t>
    </rPh>
    <phoneticPr fontId="7"/>
  </si>
  <si>
    <t>補助対象経費</t>
    <rPh sb="0" eb="2">
      <t>ホジョ</t>
    </rPh>
    <rPh sb="2" eb="4">
      <t>タイショウ</t>
    </rPh>
    <rPh sb="4" eb="6">
      <t>ケイヒ</t>
    </rPh>
    <phoneticPr fontId="7"/>
  </si>
  <si>
    <t>対価等</t>
    <rPh sb="0" eb="2">
      <t>タイカ</t>
    </rPh>
    <rPh sb="2" eb="3">
      <t>トウ</t>
    </rPh>
    <phoneticPr fontId="1"/>
  </si>
  <si>
    <t>派遣月数</t>
    <phoneticPr fontId="1"/>
  </si>
  <si>
    <t>G欄には、Ｃ欄の額にD欄の補助率を乗じて千円未満を切り捨てた額から、E欄の額を控除した額を記入すること。</t>
    <rPh sb="1" eb="2">
      <t>ラン</t>
    </rPh>
    <rPh sb="6" eb="7">
      <t>ラン</t>
    </rPh>
    <rPh sb="8" eb="9">
      <t>ガク</t>
    </rPh>
    <rPh sb="11" eb="12">
      <t>ラン</t>
    </rPh>
    <rPh sb="13" eb="16">
      <t>ホジョリツ</t>
    </rPh>
    <rPh sb="17" eb="18">
      <t>ジョウ</t>
    </rPh>
    <rPh sb="20" eb="21">
      <t>セン</t>
    </rPh>
    <rPh sb="21" eb="24">
      <t>エンミマン</t>
    </rPh>
    <rPh sb="25" eb="26">
      <t>キ</t>
    </rPh>
    <rPh sb="27" eb="28">
      <t>ス</t>
    </rPh>
    <rPh sb="30" eb="31">
      <t>ガク</t>
    </rPh>
    <rPh sb="35" eb="36">
      <t>ラン</t>
    </rPh>
    <rPh sb="37" eb="38">
      <t>ガク</t>
    </rPh>
    <rPh sb="39" eb="41">
      <t>コウジョ</t>
    </rPh>
    <rPh sb="43" eb="44">
      <t>ガク</t>
    </rPh>
    <rPh sb="45" eb="47">
      <t>キニュウ</t>
    </rPh>
    <phoneticPr fontId="7"/>
  </si>
  <si>
    <t>E</t>
    <phoneticPr fontId="1"/>
  </si>
  <si>
    <t>減額率</t>
    <rPh sb="0" eb="3">
      <t>ゲンガクリツ</t>
    </rPh>
    <phoneticPr fontId="1"/>
  </si>
  <si>
    <t>F</t>
    <phoneticPr fontId="1"/>
  </si>
  <si>
    <t>G</t>
    <phoneticPr fontId="7"/>
  </si>
  <si>
    <t>-</t>
    <phoneticPr fontId="1"/>
  </si>
  <si>
    <t>医師派遣内容</t>
    <rPh sb="0" eb="2">
      <t>イシ</t>
    </rPh>
    <rPh sb="2" eb="4">
      <t>ハケン</t>
    </rPh>
    <rPh sb="4" eb="6">
      <t>ナイヨウ</t>
    </rPh>
    <phoneticPr fontId="7"/>
  </si>
  <si>
    <t>（注４）</t>
    <rPh sb="1" eb="2">
      <t>チュウ</t>
    </rPh>
    <phoneticPr fontId="7"/>
  </si>
  <si>
    <t>附則第２項第１号に係る医師派遣のG欄には、Ｃ欄の額にD欄の補助率を乗じて千円未満を切り捨てた額から、E欄の額を控除した額にF欄の率を乗じた額を記入すること。</t>
    <rPh sb="17" eb="18">
      <t>ラン</t>
    </rPh>
    <rPh sb="22" eb="23">
      <t>ラン</t>
    </rPh>
    <rPh sb="24" eb="25">
      <t>ガク</t>
    </rPh>
    <rPh sb="27" eb="28">
      <t>ラン</t>
    </rPh>
    <rPh sb="29" eb="32">
      <t>ホジョリツ</t>
    </rPh>
    <rPh sb="33" eb="34">
      <t>ジョウ</t>
    </rPh>
    <rPh sb="36" eb="37">
      <t>セン</t>
    </rPh>
    <rPh sb="37" eb="40">
      <t>エンミマン</t>
    </rPh>
    <rPh sb="41" eb="42">
      <t>キ</t>
    </rPh>
    <rPh sb="43" eb="44">
      <t>ス</t>
    </rPh>
    <rPh sb="46" eb="47">
      <t>ガク</t>
    </rPh>
    <rPh sb="51" eb="52">
      <t>ラン</t>
    </rPh>
    <rPh sb="53" eb="54">
      <t>ガク</t>
    </rPh>
    <rPh sb="55" eb="57">
      <t>コウジョ</t>
    </rPh>
    <rPh sb="59" eb="60">
      <t>ガク</t>
    </rPh>
    <rPh sb="62" eb="63">
      <t>ラン</t>
    </rPh>
    <rPh sb="64" eb="65">
      <t>リツ</t>
    </rPh>
    <rPh sb="66" eb="67">
      <t>ジョウ</t>
    </rPh>
    <rPh sb="69" eb="70">
      <t>ガク</t>
    </rPh>
    <rPh sb="71" eb="73">
      <t>キニュウ</t>
    </rPh>
    <phoneticPr fontId="7"/>
  </si>
  <si>
    <t>対価等×1/2</t>
    <rPh sb="0" eb="2">
      <t>タイカ</t>
    </rPh>
    <rPh sb="2" eb="3">
      <t>トウ</t>
    </rPh>
    <phoneticPr fontId="1"/>
  </si>
  <si>
    <t>相当額×1/2</t>
    <rPh sb="0" eb="3">
      <t>ソウトウガク</t>
    </rPh>
    <phoneticPr fontId="1"/>
  </si>
  <si>
    <t>派遣月数</t>
    <rPh sb="0" eb="2">
      <t>ハケン</t>
    </rPh>
    <rPh sb="2" eb="4">
      <t>ゲッスウ</t>
    </rPh>
    <phoneticPr fontId="1"/>
  </si>
  <si>
    <t>派遣日数</t>
    <rPh sb="0" eb="2">
      <t>ハケン</t>
    </rPh>
    <rPh sb="2" eb="4">
      <t>ニッスウ</t>
    </rPh>
    <phoneticPr fontId="1"/>
  </si>
  <si>
    <t>1ヶ月分対象経費</t>
    <rPh sb="2" eb="3">
      <t>ゲツ</t>
    </rPh>
    <rPh sb="3" eb="4">
      <t>ブン</t>
    </rPh>
    <rPh sb="4" eb="6">
      <t>タイショウ</t>
    </rPh>
    <rPh sb="6" eb="8">
      <t>ケイヒ</t>
    </rPh>
    <phoneticPr fontId="7"/>
  </si>
  <si>
    <t>●補助対象経費の算定基礎資料</t>
    <rPh sb="1" eb="3">
      <t>ホジョ</t>
    </rPh>
    <rPh sb="3" eb="5">
      <t>タイショウ</t>
    </rPh>
    <rPh sb="5" eb="7">
      <t>ケイヒ</t>
    </rPh>
    <rPh sb="10" eb="12">
      <t>キソ</t>
    </rPh>
    <rPh sb="12" eb="14">
      <t>シリョウ</t>
    </rPh>
    <phoneticPr fontId="7"/>
  </si>
  <si>
    <t>　　　　●補助対象経費の算定</t>
    <rPh sb="5" eb="7">
      <t>ホジョ</t>
    </rPh>
    <rPh sb="7" eb="9">
      <t>タイショウ</t>
    </rPh>
    <rPh sb="9" eb="11">
      <t>ケイヒ</t>
    </rPh>
    <rPh sb="12" eb="14">
      <t>サンテイ</t>
    </rPh>
    <phoneticPr fontId="7"/>
  </si>
  <si>
    <t>補助対象経費＝　
(１ヶ月分)＝</t>
    <rPh sb="0" eb="2">
      <t>ホジョ</t>
    </rPh>
    <rPh sb="2" eb="4">
      <t>タイショウ</t>
    </rPh>
    <rPh sb="4" eb="6">
      <t>ケイヒ</t>
    </rPh>
    <phoneticPr fontId="1"/>
  </si>
  <si>
    <t>補助対象経費</t>
    <rPh sb="0" eb="2">
      <t>ホジョ</t>
    </rPh>
    <rPh sb="2" eb="4">
      <t>タイショウ</t>
    </rPh>
    <rPh sb="4" eb="6">
      <t>ケイヒ</t>
    </rPh>
    <phoneticPr fontId="1"/>
  </si>
  <si>
    <t>人件費（医療職）＝人件費（全体）×職員数（うち医療職）÷職員数（全体）＝</t>
    <phoneticPr fontId="1"/>
  </si>
  <si>
    <t>その他経費（按分）＝その他の経費×職員数（うち医師）÷職員数（全体）＝</t>
    <phoneticPr fontId="1"/>
  </si>
  <si>
    <t>上記以外の派遣した日数が１か月に満たない月分</t>
    <rPh sb="0" eb="2">
      <t>ジョウキ</t>
    </rPh>
    <rPh sb="2" eb="4">
      <t>イガイ</t>
    </rPh>
    <rPh sb="9" eb="11">
      <t>ニッスウ</t>
    </rPh>
    <rPh sb="20" eb="22">
      <t>ガツブン</t>
    </rPh>
    <phoneticPr fontId="1"/>
  </si>
  <si>
    <t>● 補助交付要綱第６条第３号に規定する対価等に相当する額の２分の１</t>
    <rPh sb="2" eb="4">
      <t>ホジョ</t>
    </rPh>
    <rPh sb="4" eb="6">
      <t>コウフ</t>
    </rPh>
    <rPh sb="6" eb="8">
      <t>ヨウコウ</t>
    </rPh>
    <rPh sb="8" eb="9">
      <t>ダイ</t>
    </rPh>
    <rPh sb="10" eb="11">
      <t>ジョウ</t>
    </rPh>
    <rPh sb="11" eb="12">
      <t>ダイ</t>
    </rPh>
    <rPh sb="13" eb="14">
      <t>ゴウ</t>
    </rPh>
    <rPh sb="15" eb="17">
      <t>キテイ</t>
    </rPh>
    <rPh sb="19" eb="22">
      <t>タイカナド</t>
    </rPh>
    <rPh sb="23" eb="25">
      <t>ソウトウ</t>
    </rPh>
    <rPh sb="27" eb="28">
      <t>ガク</t>
    </rPh>
    <rPh sb="30" eb="31">
      <t>ブン</t>
    </rPh>
    <phoneticPr fontId="7"/>
  </si>
  <si>
    <t>対価等に相当する額の２分の１</t>
    <rPh sb="0" eb="2">
      <t>タイカ</t>
    </rPh>
    <rPh sb="2" eb="3">
      <t>トウ</t>
    </rPh>
    <rPh sb="4" eb="6">
      <t>ソウトウ</t>
    </rPh>
    <rPh sb="8" eb="9">
      <t>ガク</t>
    </rPh>
    <rPh sb="11" eb="12">
      <t>ブン</t>
    </rPh>
    <phoneticPr fontId="7"/>
  </si>
  <si>
    <t>※１　「備考欄」に算定過程を記載すること（別紙可）。</t>
    <rPh sb="4" eb="7">
      <t>ビコウラン</t>
    </rPh>
    <rPh sb="9" eb="11">
      <t>サンテイ</t>
    </rPh>
    <rPh sb="11" eb="13">
      <t>カテイ</t>
    </rPh>
    <rPh sb="14" eb="16">
      <t>キサイ</t>
    </rPh>
    <rPh sb="21" eb="23">
      <t>ベッシ</t>
    </rPh>
    <rPh sb="23" eb="24">
      <t>カ</t>
    </rPh>
    <phoneticPr fontId="7"/>
  </si>
  <si>
    <t>月額</t>
    <rPh sb="0" eb="2">
      <t>ゲツガク</t>
    </rPh>
    <phoneticPr fontId="7"/>
  </si>
  <si>
    <t>補助基準額</t>
    <rPh sb="0" eb="2">
      <t>ホジョ</t>
    </rPh>
    <rPh sb="2" eb="5">
      <t>キジュンガク</t>
    </rPh>
    <phoneticPr fontId="1"/>
  </si>
  <si>
    <t>● 補助基準額の算出内訳</t>
    <rPh sb="2" eb="4">
      <t>ホジョ</t>
    </rPh>
    <rPh sb="4" eb="7">
      <t>キジュンガク</t>
    </rPh>
    <rPh sb="8" eb="10">
      <t>サンシュツ</t>
    </rPh>
    <rPh sb="10" eb="12">
      <t>ウチワケ</t>
    </rPh>
    <phoneticPr fontId="7"/>
  </si>
  <si>
    <t>●補助対象経費の算出内訳</t>
    <rPh sb="1" eb="3">
      <t>ホジョ</t>
    </rPh>
    <rPh sb="8" eb="10">
      <t>サンシュツ</t>
    </rPh>
    <rPh sb="10" eb="12">
      <t>ウチワケ</t>
    </rPh>
    <phoneticPr fontId="7"/>
  </si>
  <si>
    <t>入院診療収益＋外来診療収益ー（人件費(医療職)＋材料費＋その他の経費）</t>
    <phoneticPr fontId="1"/>
  </si>
  <si>
    <t>交付要綱第２条に係る医師派遣（下記の場合を除く）</t>
    <rPh sb="0" eb="2">
      <t>コウフ</t>
    </rPh>
    <rPh sb="2" eb="4">
      <t>ヨウコウ</t>
    </rPh>
    <rPh sb="4" eb="5">
      <t>ダイ</t>
    </rPh>
    <rPh sb="6" eb="7">
      <t>ジョウ</t>
    </rPh>
    <rPh sb="8" eb="9">
      <t>カカ</t>
    </rPh>
    <rPh sb="12" eb="14">
      <t>ハケン</t>
    </rPh>
    <rPh sb="15" eb="17">
      <t>カキ</t>
    </rPh>
    <rPh sb="18" eb="20">
      <t>バアイ</t>
    </rPh>
    <rPh sb="21" eb="22">
      <t>ノゾ</t>
    </rPh>
    <phoneticPr fontId="1"/>
  </si>
  <si>
    <t>交付要綱附則第２項第１号に規定する医師の派遣</t>
    <rPh sb="0" eb="2">
      <t>コウフ</t>
    </rPh>
    <rPh sb="2" eb="4">
      <t>ヨウコウ</t>
    </rPh>
    <rPh sb="4" eb="6">
      <t>フソク</t>
    </rPh>
    <rPh sb="6" eb="7">
      <t>ダイ</t>
    </rPh>
    <rPh sb="8" eb="9">
      <t>コウ</t>
    </rPh>
    <rPh sb="9" eb="10">
      <t>ダイ</t>
    </rPh>
    <rPh sb="11" eb="12">
      <t>ゴウ</t>
    </rPh>
    <rPh sb="13" eb="15">
      <t>キテイ</t>
    </rPh>
    <rPh sb="17" eb="19">
      <t>イシ</t>
    </rPh>
    <rPh sb="20" eb="22">
      <t>ハケン</t>
    </rPh>
    <phoneticPr fontId="1"/>
  </si>
  <si>
    <t>別紙２</t>
    <rPh sb="0" eb="2">
      <t>ベッシ</t>
    </rPh>
    <phoneticPr fontId="1"/>
  </si>
  <si>
    <t>医療機関名</t>
    <rPh sb="0" eb="2">
      <t>イリョウ</t>
    </rPh>
    <rPh sb="2" eb="4">
      <t>キカン</t>
    </rPh>
    <rPh sb="4" eb="5">
      <t>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</si>
  <si>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</si>
  <si>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</si>
  <si>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</si>
  <si>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所属課名</t>
    <rPh sb="0" eb="2">
      <t>ショゾク</t>
    </rPh>
    <rPh sb="2" eb="3">
      <t>カ</t>
    </rPh>
    <rPh sb="3" eb="4">
      <t>メイ</t>
    </rPh>
    <phoneticPr fontId="1"/>
  </si>
  <si>
    <t>医師派遣推進事業計画書（交付要綱第２条に係る医師派遣）</t>
    <rPh sb="0" eb="1">
      <t>イ</t>
    </rPh>
    <rPh sb="1" eb="2">
      <t>シ</t>
    </rPh>
    <rPh sb="2" eb="3">
      <t>ハ</t>
    </rPh>
    <rPh sb="3" eb="4">
      <t>ケン</t>
    </rPh>
    <rPh sb="4" eb="5">
      <t>スイ</t>
    </rPh>
    <rPh sb="5" eb="6">
      <t>ススム</t>
    </rPh>
    <rPh sb="6" eb="7">
      <t>コト</t>
    </rPh>
    <rPh sb="7" eb="8">
      <t>ギョウ</t>
    </rPh>
    <rPh sb="8" eb="9">
      <t>ケイ</t>
    </rPh>
    <rPh sb="9" eb="10">
      <t>ガ</t>
    </rPh>
    <rPh sb="10" eb="11">
      <t>ショ</t>
    </rPh>
    <phoneticPr fontId="1"/>
  </si>
  <si>
    <t>別紙３－１</t>
    <rPh sb="0" eb="2">
      <t>ベッシ</t>
    </rPh>
    <phoneticPr fontId="7"/>
  </si>
  <si>
    <t>　指定管理、業務委託契約又は人材派遣契約等、地方公共団体又は派遣先病院（以下「派遣先病院等」という。）と派遣元病院との間の特別な関係に基づき医師の派遣が行われている場合において、派遣先病院等から派遣元病院に対して何らかの対価が支払われている場合の当該対価又は当該派遣先の診療所の純利益が派遣元病院の収益として計上されている場合の当該純利益（以下「対価等」という。）に相当する額に２分の１を乗じて千円未満を切り捨てた額を補助額から控除するものとする。なお、対価等の判断は、契約書及び派遣元医療機関における直近の決算数値等に基づき個別具体的に行うものとする。</t>
    <phoneticPr fontId="1"/>
  </si>
  <si>
    <t>診　療　科</t>
    <rPh sb="0" eb="1">
      <t>ミ</t>
    </rPh>
    <rPh sb="2" eb="3">
      <t>イヤス</t>
    </rPh>
    <rPh sb="4" eb="5">
      <t>カ</t>
    </rPh>
    <phoneticPr fontId="3"/>
  </si>
  <si>
    <t>様式１</t>
    <rPh sb="0" eb="2">
      <t>ヨウシキ</t>
    </rPh>
    <phoneticPr fontId="1"/>
  </si>
  <si>
    <t>番号</t>
    <rPh sb="0" eb="2">
      <t>バンゴウ</t>
    </rPh>
    <phoneticPr fontId="1"/>
  </si>
  <si>
    <t>沖縄県知事　殿</t>
    <rPh sb="0" eb="3">
      <t>オキナワケン</t>
    </rPh>
    <rPh sb="3" eb="5">
      <t>チジ</t>
    </rPh>
    <rPh sb="6" eb="7">
      <t>ドノ</t>
    </rPh>
    <phoneticPr fontId="1"/>
  </si>
  <si>
    <t>名称</t>
    <rPh sb="0" eb="2">
      <t>メイショウ</t>
    </rPh>
    <phoneticPr fontId="1"/>
  </si>
  <si>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1"/>
  </si>
  <si>
    <t>補助事業名</t>
    <rPh sb="0" eb="2">
      <t>ホジョ</t>
    </rPh>
    <rPh sb="2" eb="4">
      <t>ジギョウ</t>
    </rPh>
    <rPh sb="4" eb="5">
      <t>メイ</t>
    </rPh>
    <phoneticPr fontId="1"/>
  </si>
  <si>
    <t>申請額</t>
    <rPh sb="0" eb="3">
      <t>シンセイガク</t>
    </rPh>
    <phoneticPr fontId="1"/>
  </si>
  <si>
    <t>事業計画書</t>
    <rPh sb="0" eb="2">
      <t>ジギョウ</t>
    </rPh>
    <rPh sb="2" eb="5">
      <t>ケイカクショ</t>
    </rPh>
    <phoneticPr fontId="1"/>
  </si>
  <si>
    <t>添付書類</t>
    <rPh sb="0" eb="2">
      <t>テンプ</t>
    </rPh>
    <rPh sb="2" eb="4">
      <t>ショルイ</t>
    </rPh>
    <phoneticPr fontId="1"/>
  </si>
  <si>
    <t>その他参考となる資料</t>
    <rPh sb="2" eb="3">
      <t>ホカ</t>
    </rPh>
    <rPh sb="3" eb="5">
      <t>サンコウ</t>
    </rPh>
    <rPh sb="8" eb="10">
      <t>シリョウ</t>
    </rPh>
    <phoneticPr fontId="1"/>
  </si>
  <si>
    <t>所　在　地</t>
    <rPh sb="0" eb="1">
      <t>ショ</t>
    </rPh>
    <rPh sb="2" eb="3">
      <t>ザイ</t>
    </rPh>
    <rPh sb="4" eb="5">
      <t>チ</t>
    </rPh>
    <phoneticPr fontId="1"/>
  </si>
  <si>
    <t>代表者氏名</t>
    <rPh sb="0" eb="3">
      <t>ダイヒョウシャ</t>
    </rPh>
    <rPh sb="3" eb="5">
      <t>シメイ</t>
    </rPh>
    <phoneticPr fontId="1"/>
  </si>
  <si>
    <t>所要額調書</t>
    <rPh sb="0" eb="3">
      <t>ショヨウガク</t>
    </rPh>
    <rPh sb="3" eb="5">
      <t>チョウショ</t>
    </rPh>
    <phoneticPr fontId="1"/>
  </si>
  <si>
    <t>（別紙１）</t>
    <phoneticPr fontId="1"/>
  </si>
  <si>
    <t>歳入歳出予算</t>
    <rPh sb="0" eb="2">
      <t>サイニュウ</t>
    </rPh>
    <rPh sb="2" eb="4">
      <t>サイシュツ</t>
    </rPh>
    <rPh sb="4" eb="6">
      <t>ヨサン</t>
    </rPh>
    <phoneticPr fontId="1"/>
  </si>
  <si>
    <t>（見込）書抄本（別紙４）</t>
    <phoneticPr fontId="1"/>
  </si>
  <si>
    <t>合計（派遣月数）</t>
    <rPh sb="0" eb="2">
      <t>ゴウケイ</t>
    </rPh>
    <rPh sb="3" eb="5">
      <t>ハケン</t>
    </rPh>
    <rPh sb="5" eb="7">
      <t>ゲッスウ</t>
    </rPh>
    <phoneticPr fontId="1"/>
  </si>
  <si>
    <t>金</t>
    <rPh sb="0" eb="1">
      <t>カネ</t>
    </rPh>
    <phoneticPr fontId="1"/>
  </si>
  <si>
    <t>円</t>
    <rPh sb="0" eb="1">
      <t>エン</t>
    </rPh>
    <phoneticPr fontId="1"/>
  </si>
  <si>
    <t>医師派遣推進事業</t>
    <rPh sb="0" eb="2">
      <t>イシ</t>
    </rPh>
    <rPh sb="2" eb="4">
      <t>ハケン</t>
    </rPh>
    <rPh sb="4" eb="6">
      <t>スイシン</t>
    </rPh>
    <rPh sb="6" eb="8">
      <t>ジギョウ</t>
    </rPh>
    <phoneticPr fontId="1"/>
  </si>
  <si>
    <t>申請額
（（C×D）－E）×F</t>
    <rPh sb="0" eb="3">
      <t>シンセイガク</t>
    </rPh>
    <phoneticPr fontId="7"/>
  </si>
  <si>
    <t>派遣年数
要綱第３条関係</t>
    <rPh sb="0" eb="2">
      <t>ハケン</t>
    </rPh>
    <rPh sb="2" eb="4">
      <t>ネンスウ</t>
    </rPh>
    <rPh sb="5" eb="7">
      <t>ヨウコウ</t>
    </rPh>
    <rPh sb="7" eb="8">
      <t>ダイ</t>
    </rPh>
    <rPh sb="9" eb="10">
      <t>ジョウ</t>
    </rPh>
    <rPh sb="10" eb="12">
      <t>カンケイ</t>
    </rPh>
    <phoneticPr fontId="1"/>
  </si>
  <si>
    <r>
      <t>E欄には、別紙</t>
    </r>
    <r>
      <rPr>
        <sz val="12"/>
        <color rgb="FFFF0000"/>
        <rFont val="ＭＳ Ｐゴシック"/>
        <family val="3"/>
        <charset val="128"/>
      </rPr>
      <t>３</t>
    </r>
    <r>
      <rPr>
        <sz val="12"/>
        <rFont val="ＭＳ Ｐゴシック"/>
        <family val="3"/>
        <charset val="128"/>
      </rPr>
      <t>から得られる対価等に相当する額に２分の１を乗じて千円未満を切り捨てた額を記入すること。</t>
    </r>
    <rPh sb="1" eb="2">
      <t>ラン</t>
    </rPh>
    <rPh sb="5" eb="7">
      <t>ベッシ</t>
    </rPh>
    <rPh sb="10" eb="11">
      <t>エ</t>
    </rPh>
    <rPh sb="14" eb="17">
      <t>タイカナド</t>
    </rPh>
    <rPh sb="18" eb="20">
      <t>ソウトウ</t>
    </rPh>
    <rPh sb="22" eb="23">
      <t>ガク</t>
    </rPh>
    <rPh sb="25" eb="26">
      <t>ブン</t>
    </rPh>
    <rPh sb="29" eb="30">
      <t>ジョウ</t>
    </rPh>
    <rPh sb="32" eb="33">
      <t>セン</t>
    </rPh>
    <rPh sb="33" eb="36">
      <t>エンミマン</t>
    </rPh>
    <rPh sb="37" eb="38">
      <t>キ</t>
    </rPh>
    <rPh sb="39" eb="40">
      <t>ス</t>
    </rPh>
    <rPh sb="42" eb="43">
      <t>ガク</t>
    </rPh>
    <rPh sb="44" eb="46">
      <t>キニュウ</t>
    </rPh>
    <phoneticPr fontId="7"/>
  </si>
  <si>
    <t>令和７年度医師派遣推進事業補助金交付申請書</t>
    <rPh sb="0" eb="2">
      <t>レイワ</t>
    </rPh>
    <rPh sb="3" eb="5">
      <t>ネンド</t>
    </rPh>
    <rPh sb="5" eb="7">
      <t>イシ</t>
    </rPh>
    <rPh sb="7" eb="9">
      <t>ハケン</t>
    </rPh>
    <rPh sb="9" eb="11">
      <t>スイシン</t>
    </rPh>
    <rPh sb="11" eb="13">
      <t>ジギョウ</t>
    </rPh>
    <rPh sb="13" eb="16">
      <t>ホジョキン</t>
    </rPh>
    <rPh sb="16" eb="18">
      <t>コウフ</t>
    </rPh>
    <rPh sb="18" eb="21">
      <t>シンセイショ</t>
    </rPh>
    <phoneticPr fontId="1"/>
  </si>
  <si>
    <t>　　令和７年度医師派遣推進事業補助金所要額調書</t>
    <rPh sb="2" eb="4">
      <t>レイワ</t>
    </rPh>
    <rPh sb="5" eb="7">
      <t>ネンド</t>
    </rPh>
    <rPh sb="7" eb="9">
      <t>イシ</t>
    </rPh>
    <rPh sb="9" eb="11">
      <t>ハケン</t>
    </rPh>
    <rPh sb="11" eb="13">
      <t>スイシン</t>
    </rPh>
    <rPh sb="13" eb="15">
      <t>ジギョウ</t>
    </rPh>
    <rPh sb="15" eb="18">
      <t>ホジョキン</t>
    </rPh>
    <rPh sb="18" eb="21">
      <t>ショヨウガク</t>
    </rPh>
    <rPh sb="21" eb="23">
      <t>チョウショ</t>
    </rPh>
    <phoneticPr fontId="7"/>
  </si>
  <si>
    <t xml:space="preserve"> 　　令和７年度医師派遣推進事業補助金歳入歳出決算（見込）書抄本</t>
    <rPh sb="3" eb="5">
      <t>レイワ</t>
    </rPh>
    <rPh sb="6" eb="8">
      <t>ネンド</t>
    </rPh>
    <rPh sb="8" eb="10">
      <t>イシ</t>
    </rPh>
    <rPh sb="10" eb="12">
      <t>ハケン</t>
    </rPh>
    <rPh sb="12" eb="14">
      <t>スイシン</t>
    </rPh>
    <rPh sb="14" eb="16">
      <t>ジギョウ</t>
    </rPh>
    <rPh sb="16" eb="19">
      <t>ホジョキン</t>
    </rPh>
    <rPh sb="19" eb="21">
      <t>サイニュウ</t>
    </rPh>
    <rPh sb="21" eb="23">
      <t>サイシュツ</t>
    </rPh>
    <rPh sb="23" eb="25">
      <t>ケッサン</t>
    </rPh>
    <rPh sb="26" eb="28">
      <t>ミコミ</t>
    </rPh>
    <rPh sb="29" eb="30">
      <t>ショ</t>
    </rPh>
    <rPh sb="30" eb="32">
      <t>ショウホン</t>
    </rPh>
    <phoneticPr fontId="7"/>
  </si>
  <si>
    <t>　　令和７年度：医師派遣推進事による（医療機関名）からの医師派遣</t>
    <rPh sb="2" eb="4">
      <t>レイワ</t>
    </rPh>
    <rPh sb="5" eb="7">
      <t>ネンド</t>
    </rPh>
    <rPh sb="8" eb="10">
      <t>イシ</t>
    </rPh>
    <rPh sb="10" eb="12">
      <t>ハケン</t>
    </rPh>
    <rPh sb="12" eb="14">
      <t>スイシン</t>
    </rPh>
    <rPh sb="14" eb="15">
      <t>ゴト</t>
    </rPh>
    <rPh sb="19" eb="21">
      <t>イリョウ</t>
    </rPh>
    <rPh sb="21" eb="24">
      <t>キカンメイ</t>
    </rPh>
    <rPh sb="28" eb="30">
      <t>イシ</t>
    </rPh>
    <rPh sb="30" eb="32">
      <t>ハケン</t>
    </rPh>
    <phoneticPr fontId="7"/>
  </si>
  <si>
    <r>
      <t xml:space="preserve">逸失利益
</t>
    </r>
    <r>
      <rPr>
        <sz val="10"/>
        <color theme="1"/>
        <rFont val="ＭＳ Ｐゴシック"/>
        <family val="3"/>
        <charset val="128"/>
      </rPr>
      <t>【（入院診療収益＋外来診療収益－(人件費（医療職）＋材料費＋その他の経費))／医師数（常勤＋非常勤）×1／12】</t>
    </r>
    <rPh sb="0" eb="2">
      <t>イッシツ</t>
    </rPh>
    <rPh sb="2" eb="4">
      <t>リエキ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</si>
</sst>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 円&quot;"/>
    <numFmt numFmtId="177" formatCode="[$-411]gee\.mm\.dd;@"/>
    <numFmt numFmtId="178" formatCode="#,###&quot;人&quot;"/>
    <numFmt numFmtId="179" formatCode="#&quot;人&quot;"/>
    <numFmt numFmtId="180" formatCode="0&quot;人&quot;"/>
    <numFmt numFmtId="181" formatCode="&quot;＝ &quot;#,##0"/>
    <numFmt numFmtId="182" formatCode="#,##0_ "/>
    <numFmt numFmtId="183" formatCode="0&quot;ヶ月 &quot;"/>
    <numFmt numFmtId="184" formatCode="#,##0&quot;日&quot;"/>
    <numFmt numFmtId="185" formatCode="0.00&quot;月 &quot;"/>
    <numFmt numFmtId="186" formatCode="0&quot;月 &quot;"/>
    <numFmt numFmtId="187" formatCode="#,##0.00&quot;ヶ月&quot;"/>
    <numFmt numFmtId="188" formatCode="#,##0.0_ "/>
  </numFmts>
  <fonts count="2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4"/>
      <name val="ＭＳ 明朝"/>
      <family val="1"/>
      <charset val="128"/>
    </font>
    <font>
      <sz val="11"/>
      <color theme="1"/>
      <name val="ＭＳ Ｐゴシック"/>
      <family val="2"/>
      <charset val="128"/>
      <scheme val="minor"/>
    </font>
    <font>
      <sz val="18"/>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b/>
      <u/>
      <sz val="11"/>
      <name val="ＭＳ Ｐゴシック"/>
      <family val="3"/>
      <charset val="128"/>
    </font>
    <font>
      <sz val="11"/>
      <color indexed="9"/>
      <name val="ＭＳ Ｐゴシック"/>
      <family val="3"/>
      <charset val="128"/>
    </font>
    <font>
      <sz val="12"/>
      <color theme="1"/>
      <name val="ＭＳ 明朝"/>
      <family val="1"/>
      <charset val="128"/>
    </font>
    <font>
      <b/>
      <sz val="9"/>
      <color indexed="81"/>
      <name val="MS P ゴシック"/>
      <family val="3"/>
      <charset val="128"/>
    </font>
    <font>
      <sz val="12"/>
      <color rgb="FFFF0000"/>
      <name val="ＭＳ Ｐゴシック"/>
      <family val="3"/>
      <charset val="128"/>
    </font>
    <font>
      <sz val="11"/>
      <color theme="1"/>
      <name val="ＭＳ 明朝"/>
      <family val="1"/>
      <charset val="128"/>
    </font>
    <font>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8">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0" fontId="4" fillId="0" borderId="0"/>
    <xf numFmtId="38" fontId="5" fillId="0" borderId="0" applyFont="0" applyFill="0" applyBorder="0" applyAlignment="0" applyProtection="0">
      <alignment vertical="center"/>
    </xf>
    <xf numFmtId="0" fontId="3" fillId="0" borderId="0">
      <alignment vertical="center"/>
    </xf>
    <xf numFmtId="0" fontId="3" fillId="0" borderId="0">
      <alignment vertical="center"/>
    </xf>
  </cellStyleXfs>
  <cellXfs count="229">
    <xf numFmtId="0" fontId="0" fillId="0" borderId="0" xfId="0">
      <alignment vertical="center"/>
    </xf>
    <xf numFmtId="0" fontId="8" fillId="0" borderId="0" xfId="2" applyFont="1" applyAlignment="1">
      <alignment horizontal="left" vertical="center"/>
    </xf>
    <xf numFmtId="0" fontId="3" fillId="0" borderId="0" xfId="3"/>
    <xf numFmtId="0" fontId="11" fillId="0" borderId="0" xfId="3" applyFont="1"/>
    <xf numFmtId="0" fontId="3" fillId="0" borderId="0" xfId="3" applyAlignment="1">
      <alignment horizontal="center" vertical="center" shrinkToFit="1"/>
    </xf>
    <xf numFmtId="38" fontId="11" fillId="0" borderId="0" xfId="1" applyFont="1" applyBorder="1" applyAlignment="1">
      <alignment vertical="center"/>
    </xf>
    <xf numFmtId="0" fontId="3" fillId="0" borderId="0" xfId="3" applyAlignment="1">
      <alignment vertical="center" shrinkToFit="1"/>
    </xf>
    <xf numFmtId="0" fontId="11" fillId="0" borderId="0" xfId="3" applyFont="1" applyAlignment="1">
      <alignment vertical="center" shrinkToFit="1"/>
    </xf>
    <xf numFmtId="0" fontId="11" fillId="0" borderId="0" xfId="3" applyFont="1" applyAlignment="1">
      <alignment vertical="center"/>
    </xf>
    <xf numFmtId="0" fontId="3" fillId="0" borderId="0" xfId="3" applyAlignment="1">
      <alignment vertical="center"/>
    </xf>
    <xf numFmtId="0" fontId="12" fillId="0" borderId="0" xfId="3" applyFont="1" applyAlignment="1">
      <alignment vertical="center"/>
    </xf>
    <xf numFmtId="0" fontId="11" fillId="0" borderId="0" xfId="3" quotePrefix="1" applyFont="1" applyAlignment="1">
      <alignment vertical="center"/>
    </xf>
    <xf numFmtId="0" fontId="3" fillId="0" borderId="0" xfId="3" applyAlignment="1">
      <alignment horizontal="left" vertical="center"/>
    </xf>
    <xf numFmtId="176" fontId="3" fillId="0" borderId="9" xfId="3" applyNumberFormat="1" applyBorder="1" applyAlignment="1">
      <alignment horizontal="right" vertical="center"/>
    </xf>
    <xf numFmtId="176" fontId="3" fillId="0" borderId="15" xfId="3" applyNumberFormat="1" applyBorder="1" applyAlignment="1">
      <alignment horizontal="right" vertical="center"/>
    </xf>
    <xf numFmtId="0" fontId="3" fillId="0" borderId="8" xfId="3" applyBorder="1" applyAlignment="1">
      <alignment horizontal="center" vertical="center" shrinkToFit="1"/>
    </xf>
    <xf numFmtId="176" fontId="3" fillId="0" borderId="14" xfId="3" applyNumberFormat="1" applyBorder="1" applyAlignment="1">
      <alignment horizontal="right" vertical="center"/>
    </xf>
    <xf numFmtId="176" fontId="3" fillId="0" borderId="0" xfId="3" applyNumberFormat="1" applyAlignment="1">
      <alignment horizontal="right" vertical="center"/>
    </xf>
    <xf numFmtId="0" fontId="3" fillId="0" borderId="12" xfId="3" applyBorder="1" applyAlignment="1">
      <alignment horizontal="center" vertical="center" shrinkToFit="1"/>
    </xf>
    <xf numFmtId="176" fontId="3" fillId="0" borderId="13" xfId="3" applyNumberFormat="1" applyBorder="1" applyAlignment="1">
      <alignment horizontal="right" vertical="center"/>
    </xf>
    <xf numFmtId="176" fontId="3" fillId="0" borderId="10" xfId="3" applyNumberFormat="1" applyBorder="1" applyAlignment="1">
      <alignment horizontal="right" vertical="center"/>
    </xf>
    <xf numFmtId="0" fontId="10" fillId="0" borderId="0" xfId="3" applyFont="1" applyAlignment="1">
      <alignment vertical="center"/>
    </xf>
    <xf numFmtId="0" fontId="3" fillId="0" borderId="0" xfId="6" applyAlignment="1">
      <alignment horizontal="center" vertical="center"/>
    </xf>
    <xf numFmtId="0" fontId="3" fillId="0" borderId="0" xfId="6" applyAlignment="1">
      <alignment horizontal="center" vertical="center" shrinkToFit="1"/>
    </xf>
    <xf numFmtId="0" fontId="3" fillId="0" borderId="0" xfId="6">
      <alignment vertical="center"/>
    </xf>
    <xf numFmtId="0" fontId="3" fillId="0" borderId="13" xfId="6" applyBorder="1" applyAlignment="1">
      <alignment horizontal="center" vertical="center"/>
    </xf>
    <xf numFmtId="0" fontId="3" fillId="0" borderId="16" xfId="6" applyBorder="1" applyAlignment="1">
      <alignment horizontal="center" vertical="center" shrinkToFit="1"/>
    </xf>
    <xf numFmtId="0" fontId="3" fillId="0" borderId="17" xfId="6" applyBorder="1" applyAlignment="1">
      <alignment horizontal="center" vertical="center" shrinkToFit="1"/>
    </xf>
    <xf numFmtId="0" fontId="3" fillId="0" borderId="18" xfId="6" applyBorder="1" applyAlignment="1">
      <alignment horizontal="center" vertical="center" shrinkToFit="1"/>
    </xf>
    <xf numFmtId="0" fontId="3" fillId="0" borderId="19" xfId="6" applyBorder="1" applyAlignment="1">
      <alignment horizontal="center" vertical="center" shrinkToFit="1"/>
    </xf>
    <xf numFmtId="0" fontId="3" fillId="0" borderId="20" xfId="6" applyBorder="1" applyAlignment="1">
      <alignment horizontal="center" vertical="center" shrinkToFit="1"/>
    </xf>
    <xf numFmtId="0" fontId="3" fillId="0" borderId="13" xfId="6" applyBorder="1">
      <alignment vertical="center"/>
    </xf>
    <xf numFmtId="178" fontId="3" fillId="0" borderId="0" xfId="6" applyNumberFormat="1" applyAlignment="1">
      <alignment horizontal="center" vertical="center"/>
    </xf>
    <xf numFmtId="0" fontId="3" fillId="0" borderId="0" xfId="6" applyAlignment="1">
      <alignment horizontal="right" vertical="center" shrinkToFit="1"/>
    </xf>
    <xf numFmtId="0" fontId="3" fillId="0" borderId="0" xfId="6" applyAlignment="1">
      <alignment horizontal="left" vertical="center"/>
    </xf>
    <xf numFmtId="38" fontId="3" fillId="0" borderId="0" xfId="1" applyFont="1" applyFill="1" applyBorder="1" applyAlignment="1">
      <alignment vertical="center"/>
    </xf>
    <xf numFmtId="0" fontId="3" fillId="0" borderId="0" xfId="3" applyAlignment="1">
      <alignment horizontal="center" vertical="center"/>
    </xf>
    <xf numFmtId="0" fontId="8" fillId="0" borderId="0" xfId="3" applyFont="1" applyAlignment="1">
      <alignment horizontal="left" vertical="center"/>
    </xf>
    <xf numFmtId="38" fontId="3" fillId="0" borderId="0" xfId="1" applyFont="1" applyFill="1" applyBorder="1" applyAlignment="1">
      <alignment horizontal="left" vertical="center"/>
    </xf>
    <xf numFmtId="38" fontId="3" fillId="0" borderId="0" xfId="3" applyNumberFormat="1" applyAlignment="1">
      <alignment horizontal="left" vertical="center" shrinkToFit="1"/>
    </xf>
    <xf numFmtId="38" fontId="8" fillId="0" borderId="0" xfId="1" applyFont="1" applyFill="1" applyAlignment="1">
      <alignment horizontal="left" vertical="center" shrinkToFit="1"/>
    </xf>
    <xf numFmtId="0" fontId="3" fillId="0" borderId="0" xfId="3" applyAlignment="1">
      <alignment horizontal="right" vertical="center"/>
    </xf>
    <xf numFmtId="38" fontId="3" fillId="0" borderId="0" xfId="1" applyFont="1" applyFill="1" applyAlignment="1">
      <alignment vertical="center" shrinkToFit="1"/>
    </xf>
    <xf numFmtId="38" fontId="3" fillId="0" borderId="0" xfId="1" applyFont="1" applyBorder="1" applyAlignment="1">
      <alignment horizontal="left" vertical="center"/>
    </xf>
    <xf numFmtId="38" fontId="3" fillId="0" borderId="0" xfId="1" applyFont="1" applyBorder="1" applyAlignment="1">
      <alignment vertical="center"/>
    </xf>
    <xf numFmtId="0" fontId="3" fillId="0" borderId="0" xfId="3" applyAlignment="1">
      <alignment horizontal="left" vertical="top"/>
    </xf>
    <xf numFmtId="38" fontId="3" fillId="0" borderId="4" xfId="1" applyFont="1" applyBorder="1" applyAlignment="1">
      <alignment vertical="center"/>
    </xf>
    <xf numFmtId="38" fontId="3" fillId="0" borderId="1" xfId="1" applyFont="1" applyBorder="1" applyAlignment="1">
      <alignment vertical="center"/>
    </xf>
    <xf numFmtId="179" fontId="3" fillId="0" borderId="0" xfId="1" applyNumberFormat="1" applyFont="1" applyFill="1" applyBorder="1" applyAlignment="1">
      <alignment horizontal="right" vertical="center" shrinkToFit="1"/>
    </xf>
    <xf numFmtId="38" fontId="3" fillId="0" borderId="7" xfId="1" applyFont="1" applyBorder="1" applyAlignment="1">
      <alignment horizontal="right" vertical="center"/>
    </xf>
    <xf numFmtId="0" fontId="11" fillId="0" borderId="0" xfId="6" applyFont="1" applyAlignment="1">
      <alignment horizontal="center" vertical="center"/>
    </xf>
    <xf numFmtId="0" fontId="11" fillId="0" borderId="0" xfId="6" applyFont="1">
      <alignment vertical="center"/>
    </xf>
    <xf numFmtId="179" fontId="3" fillId="0" borderId="0" xfId="3" applyNumberFormat="1" applyAlignment="1">
      <alignment horizontal="center" vertical="center"/>
    </xf>
    <xf numFmtId="179" fontId="3" fillId="0" borderId="0" xfId="3" quotePrefix="1" applyNumberFormat="1" applyAlignment="1">
      <alignment vertical="center" shrinkToFit="1"/>
    </xf>
    <xf numFmtId="0" fontId="3" fillId="0" borderId="0" xfId="3" quotePrefix="1" applyAlignment="1">
      <alignment vertical="center" shrinkToFit="1"/>
    </xf>
    <xf numFmtId="181" fontId="3" fillId="0" borderId="0" xfId="3" applyNumberFormat="1" applyAlignment="1">
      <alignment vertical="center" shrinkToFit="1"/>
    </xf>
    <xf numFmtId="0" fontId="3" fillId="0" borderId="3" xfId="3" applyBorder="1" applyAlignment="1">
      <alignment horizontal="center" vertical="center" shrinkToFit="1"/>
    </xf>
    <xf numFmtId="0" fontId="3" fillId="0" borderId="6" xfId="3" applyBorder="1" applyAlignment="1">
      <alignment horizontal="center" vertical="center" shrinkToFit="1"/>
    </xf>
    <xf numFmtId="0" fontId="3" fillId="0" borderId="7" xfId="3" applyBorder="1" applyAlignment="1">
      <alignment horizontal="center" vertical="center" shrinkToFit="1"/>
    </xf>
    <xf numFmtId="0" fontId="3" fillId="0" borderId="1" xfId="7" applyBorder="1" applyAlignment="1">
      <alignment horizontal="center" vertical="center" shrinkToFit="1"/>
    </xf>
    <xf numFmtId="0" fontId="11" fillId="0" borderId="0" xfId="3" applyFont="1" applyAlignment="1">
      <alignment horizontal="center" vertical="center" shrinkToFit="1"/>
    </xf>
    <xf numFmtId="0" fontId="11" fillId="0" borderId="12" xfId="3" applyFont="1" applyBorder="1" applyAlignment="1">
      <alignment horizontal="right" vertical="center" shrinkToFit="1"/>
    </xf>
    <xf numFmtId="0" fontId="11" fillId="0" borderId="11" xfId="3" applyFont="1" applyBorder="1" applyAlignment="1">
      <alignment horizontal="right" vertical="center" shrinkToFit="1"/>
    </xf>
    <xf numFmtId="38" fontId="3" fillId="0" borderId="6" xfId="1" applyFont="1" applyFill="1" applyBorder="1" applyAlignment="1">
      <alignment horizontal="center" vertical="center" shrinkToFit="1"/>
    </xf>
    <xf numFmtId="38" fontId="3" fillId="0" borderId="5" xfId="1" applyFont="1" applyFill="1" applyBorder="1" applyAlignment="1">
      <alignment horizontal="center" vertical="center" shrinkToFit="1"/>
    </xf>
    <xf numFmtId="0" fontId="11" fillId="0" borderId="0" xfId="7" applyFont="1" applyAlignment="1">
      <alignment horizontal="center" vertical="center"/>
    </xf>
    <xf numFmtId="0" fontId="11" fillId="0" borderId="0" xfId="7" applyFont="1">
      <alignment vertical="center"/>
    </xf>
    <xf numFmtId="0" fontId="3" fillId="0" borderId="0" xfId="7" applyAlignment="1">
      <alignment horizontal="center" vertical="center"/>
    </xf>
    <xf numFmtId="0" fontId="3" fillId="0" borderId="0" xfId="7" applyAlignment="1">
      <alignment horizontal="center" vertical="center" shrinkToFit="1"/>
    </xf>
    <xf numFmtId="0" fontId="3" fillId="0" borderId="0" xfId="7">
      <alignment vertical="center"/>
    </xf>
    <xf numFmtId="0" fontId="8" fillId="0" borderId="0" xfId="7" applyFont="1">
      <alignment vertical="center"/>
    </xf>
    <xf numFmtId="0" fontId="3" fillId="0" borderId="2" xfId="7" applyBorder="1" applyAlignment="1">
      <alignment horizontal="center"/>
    </xf>
    <xf numFmtId="0" fontId="3" fillId="0" borderId="5" xfId="7" applyBorder="1" applyAlignment="1">
      <alignment horizontal="center" vertical="center"/>
    </xf>
    <xf numFmtId="0" fontId="11" fillId="0" borderId="0" xfId="7" applyFont="1" applyAlignment="1">
      <alignment horizontal="center" vertical="center" shrinkToFit="1"/>
    </xf>
    <xf numFmtId="0" fontId="11" fillId="0" borderId="2" xfId="7" applyFont="1" applyBorder="1" applyAlignment="1">
      <alignment horizontal="right" vertical="center"/>
    </xf>
    <xf numFmtId="0" fontId="11" fillId="2" borderId="0" xfId="3" applyFont="1" applyFill="1" applyAlignment="1">
      <alignment horizontal="distributed" vertical="center"/>
    </xf>
    <xf numFmtId="0" fontId="3" fillId="2" borderId="21" xfId="6" applyFill="1" applyBorder="1" applyAlignment="1">
      <alignment horizontal="center" vertical="center" shrinkToFit="1"/>
    </xf>
    <xf numFmtId="177" fontId="3" fillId="2" borderId="22" xfId="6" applyNumberFormat="1" applyFill="1" applyBorder="1" applyAlignment="1">
      <alignment horizontal="center" vertical="center" shrinkToFit="1"/>
    </xf>
    <xf numFmtId="0" fontId="3" fillId="2" borderId="23" xfId="6" applyFill="1" applyBorder="1" applyAlignment="1">
      <alignment horizontal="center" vertical="center" shrinkToFit="1"/>
    </xf>
    <xf numFmtId="0" fontId="3" fillId="2" borderId="24" xfId="6" applyFill="1" applyBorder="1" applyAlignment="1">
      <alignment horizontal="center" vertical="center" shrinkToFit="1"/>
    </xf>
    <xf numFmtId="0" fontId="0" fillId="2" borderId="21" xfId="6" applyFont="1" applyFill="1" applyBorder="1" applyAlignment="1">
      <alignment horizontal="center" vertical="center" shrinkToFit="1"/>
    </xf>
    <xf numFmtId="38" fontId="3" fillId="2" borderId="33"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179" fontId="3" fillId="2" borderId="33" xfId="1" applyNumberFormat="1" applyFont="1" applyFill="1" applyBorder="1" applyAlignment="1">
      <alignment horizontal="right" vertical="center" shrinkToFit="1"/>
    </xf>
    <xf numFmtId="180" fontId="3" fillId="2" borderId="11" xfId="3" applyNumberFormat="1" applyFill="1" applyBorder="1" applyAlignment="1">
      <alignment horizontal="right" vertical="center" shrinkToFit="1"/>
    </xf>
    <xf numFmtId="179" fontId="3" fillId="2" borderId="27" xfId="3" applyNumberFormat="1" applyFill="1" applyBorder="1" applyAlignment="1">
      <alignment vertical="center" shrinkToFit="1"/>
    </xf>
    <xf numFmtId="38" fontId="3" fillId="2" borderId="5" xfId="5" applyFont="1" applyFill="1" applyBorder="1" applyAlignment="1">
      <alignment horizontal="center" vertical="center"/>
    </xf>
    <xf numFmtId="0" fontId="3" fillId="2" borderId="35" xfId="6" applyFill="1" applyBorder="1" applyAlignment="1">
      <alignment horizontal="center" vertical="center" shrinkToFit="1"/>
    </xf>
    <xf numFmtId="0" fontId="3" fillId="2" borderId="36" xfId="6" applyFill="1" applyBorder="1" applyAlignment="1">
      <alignment horizontal="center" vertical="center" shrinkToFit="1"/>
    </xf>
    <xf numFmtId="177" fontId="3" fillId="2" borderId="37" xfId="6" applyNumberFormat="1" applyFill="1" applyBorder="1" applyAlignment="1">
      <alignment horizontal="center" vertical="center" shrinkToFit="1"/>
    </xf>
    <xf numFmtId="0" fontId="3" fillId="2" borderId="38" xfId="6" applyFill="1" applyBorder="1" applyAlignment="1">
      <alignment horizontal="center" vertical="center" shrinkToFit="1"/>
    </xf>
    <xf numFmtId="0" fontId="3" fillId="2" borderId="39" xfId="6" applyFill="1" applyBorder="1" applyAlignment="1">
      <alignment horizontal="center" vertical="center" shrinkToFit="1"/>
    </xf>
    <xf numFmtId="0" fontId="0" fillId="2" borderId="36" xfId="6" applyFont="1" applyFill="1" applyBorder="1" applyAlignment="1">
      <alignment horizontal="center" vertical="center" shrinkToFit="1"/>
    </xf>
    <xf numFmtId="38" fontId="3" fillId="0" borderId="0" xfId="1" applyFont="1" applyBorder="1" applyAlignment="1">
      <alignment horizontal="center" vertical="center" shrinkToFit="1"/>
    </xf>
    <xf numFmtId="0" fontId="3" fillId="0" borderId="0" xfId="7" applyAlignment="1">
      <alignment horizontal="center"/>
    </xf>
    <xf numFmtId="0" fontId="3" fillId="0" borderId="0" xfId="3" applyAlignment="1">
      <alignment vertical="top"/>
    </xf>
    <xf numFmtId="0" fontId="6" fillId="0" borderId="0" xfId="2" applyFont="1" applyAlignment="1">
      <alignment horizontal="left" vertical="center"/>
    </xf>
    <xf numFmtId="0" fontId="8" fillId="0" borderId="0" xfId="2" applyFont="1">
      <alignment vertical="center"/>
    </xf>
    <xf numFmtId="0" fontId="6" fillId="0" borderId="0" xfId="2" applyFont="1" applyAlignment="1">
      <alignment horizontal="center" vertical="center"/>
    </xf>
    <xf numFmtId="0" fontId="9" fillId="0" borderId="0" xfId="2" applyFont="1" applyAlignment="1">
      <alignment horizontal="left" vertical="center"/>
    </xf>
    <xf numFmtId="0" fontId="9" fillId="0" borderId="0" xfId="2" applyFont="1" applyAlignment="1">
      <alignment horizontal="center" vertical="center"/>
    </xf>
    <xf numFmtId="0" fontId="9" fillId="0" borderId="1" xfId="2" applyFont="1" applyBorder="1">
      <alignment vertical="center"/>
    </xf>
    <xf numFmtId="0" fontId="8" fillId="0" borderId="0" xfId="2" applyFont="1" applyAlignment="1">
      <alignment horizontal="right" vertical="center"/>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7" xfId="2" applyFont="1" applyBorder="1" applyAlignment="1">
      <alignment horizontal="center" vertical="center"/>
    </xf>
    <xf numFmtId="182" fontId="9" fillId="0" borderId="2" xfId="2" applyNumberFormat="1" applyFont="1" applyBorder="1" applyAlignment="1">
      <alignment horizontal="right" vertical="center" shrinkToFit="1"/>
    </xf>
    <xf numFmtId="182" fontId="9" fillId="0" borderId="43" xfId="2" applyNumberFormat="1" applyFont="1" applyBorder="1" applyAlignment="1">
      <alignment horizontal="right" vertical="center" shrinkToFit="1"/>
    </xf>
    <xf numFmtId="0" fontId="8" fillId="0" borderId="0" xfId="2" applyFont="1" applyAlignment="1">
      <alignment vertical="center" shrinkToFit="1"/>
    </xf>
    <xf numFmtId="0" fontId="8" fillId="0" borderId="2" xfId="2" applyFont="1" applyBorder="1" applyAlignment="1">
      <alignment horizontal="center" vertical="center"/>
    </xf>
    <xf numFmtId="182" fontId="9" fillId="0" borderId="2" xfId="2" applyNumberFormat="1" applyFont="1" applyBorder="1" applyAlignment="1">
      <alignment horizontal="center" vertical="center" shrinkToFit="1"/>
    </xf>
    <xf numFmtId="184" fontId="0" fillId="2" borderId="21" xfId="6" applyNumberFormat="1" applyFont="1" applyFill="1" applyBorder="1" applyAlignment="1">
      <alignment horizontal="center" vertical="center" shrinkToFit="1"/>
    </xf>
    <xf numFmtId="184" fontId="0" fillId="2" borderId="36" xfId="6" applyNumberFormat="1" applyFont="1" applyFill="1" applyBorder="1" applyAlignment="1">
      <alignment horizontal="center" vertical="center" shrinkToFit="1"/>
    </xf>
    <xf numFmtId="185" fontId="3" fillId="2" borderId="36" xfId="6" applyNumberFormat="1" applyFill="1" applyBorder="1" applyAlignment="1">
      <alignment horizontal="center" vertical="center" shrinkToFit="1"/>
    </xf>
    <xf numFmtId="0" fontId="9" fillId="0" borderId="0" xfId="6" applyFont="1" applyAlignment="1">
      <alignment horizontal="left" vertical="center"/>
    </xf>
    <xf numFmtId="0" fontId="11" fillId="0" borderId="0" xfId="7" applyFont="1" applyAlignment="1">
      <alignment horizontal="right" vertical="center" shrinkToFit="1"/>
    </xf>
    <xf numFmtId="0" fontId="3" fillId="0" borderId="0" xfId="3" applyAlignment="1">
      <alignment horizontal="left" indent="1"/>
    </xf>
    <xf numFmtId="38" fontId="3" fillId="0" borderId="12" xfId="1" applyFont="1" applyFill="1" applyBorder="1" applyAlignment="1">
      <alignment horizontal="left" vertical="center" indent="1"/>
    </xf>
    <xf numFmtId="0" fontId="3" fillId="0" borderId="0" xfId="3" applyAlignment="1">
      <alignment horizontal="left" vertical="center" indent="1"/>
    </xf>
    <xf numFmtId="0" fontId="3" fillId="0" borderId="12" xfId="3" applyBorder="1" applyAlignment="1">
      <alignment horizontal="left" vertical="center" indent="1" shrinkToFit="1"/>
    </xf>
    <xf numFmtId="0" fontId="9" fillId="0" borderId="0" xfId="6" applyFont="1" applyAlignment="1">
      <alignment horizontal="center" vertical="center"/>
    </xf>
    <xf numFmtId="0" fontId="9" fillId="0" borderId="1" xfId="6" applyFont="1" applyBorder="1" applyAlignment="1">
      <alignment horizontal="distributed"/>
    </xf>
    <xf numFmtId="0" fontId="9" fillId="0" borderId="1" xfId="6" applyFont="1" applyBorder="1" applyAlignment="1">
      <alignment horizontal="distributed" shrinkToFit="1"/>
    </xf>
    <xf numFmtId="183" fontId="3" fillId="2" borderId="21" xfId="6" applyNumberFormat="1" applyFill="1" applyBorder="1" applyAlignment="1">
      <alignment horizontal="center" vertical="center" shrinkToFit="1"/>
    </xf>
    <xf numFmtId="38" fontId="3" fillId="2" borderId="5" xfId="1" applyFont="1" applyFill="1" applyBorder="1" applyAlignment="1">
      <alignment vertical="center" shrinkToFit="1"/>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indent="2"/>
    </xf>
    <xf numFmtId="0" fontId="15" fillId="0" borderId="0" xfId="0" applyFont="1" applyAlignment="1">
      <alignment horizontal="distributed" vertical="distributed" wrapText="1"/>
    </xf>
    <xf numFmtId="0" fontId="15" fillId="0" borderId="0" xfId="0" applyFont="1" applyAlignment="1">
      <alignment horizontal="distributed" vertical="center"/>
    </xf>
    <xf numFmtId="0" fontId="15" fillId="0" borderId="0" xfId="0" applyFont="1" applyAlignment="1">
      <alignment horizontal="left" vertical="center"/>
    </xf>
    <xf numFmtId="0" fontId="15" fillId="0" borderId="0" xfId="0" applyFont="1" applyAlignment="1">
      <alignment vertical="justify"/>
    </xf>
    <xf numFmtId="38" fontId="3" fillId="2" borderId="33" xfId="1" applyFont="1" applyFill="1" applyBorder="1" applyAlignment="1">
      <alignment vertical="center" shrinkToFit="1"/>
    </xf>
    <xf numFmtId="185" fontId="3" fillId="2" borderId="47" xfId="6" applyNumberFormat="1" applyFill="1" applyBorder="1" applyAlignment="1">
      <alignment horizontal="center" vertical="center" shrinkToFit="1"/>
    </xf>
    <xf numFmtId="186" fontId="3" fillId="2" borderId="47" xfId="6" applyNumberFormat="1" applyFill="1" applyBorder="1" applyAlignment="1">
      <alignment horizontal="center" vertical="center" shrinkToFit="1"/>
    </xf>
    <xf numFmtId="187" fontId="3" fillId="0" borderId="5" xfId="7" applyNumberFormat="1" applyBorder="1" applyAlignment="1">
      <alignment horizontal="center" vertical="center" shrinkToFit="1"/>
    </xf>
    <xf numFmtId="0" fontId="15" fillId="0" borderId="0" xfId="0" applyFont="1" applyAlignment="1">
      <alignment horizontal="right" vertical="center"/>
    </xf>
    <xf numFmtId="188" fontId="9" fillId="0" borderId="2" xfId="2" quotePrefix="1" applyNumberFormat="1" applyFont="1" applyBorder="1" applyAlignment="1">
      <alignment horizontal="center" vertical="center" shrinkToFit="1"/>
    </xf>
    <xf numFmtId="38" fontId="8" fillId="0" borderId="10" xfId="2" applyNumberFormat="1" applyFont="1" applyBorder="1" applyAlignment="1">
      <alignment horizontal="right" vertical="center"/>
    </xf>
    <xf numFmtId="0" fontId="7" fillId="0" borderId="20" xfId="6" applyFont="1" applyBorder="1" applyAlignment="1">
      <alignment horizontal="center" vertical="center" wrapText="1" shrinkToFit="1"/>
    </xf>
    <xf numFmtId="185" fontId="3" fillId="2" borderId="48" xfId="6" applyNumberFormat="1" applyFill="1" applyBorder="1" applyAlignment="1">
      <alignment horizontal="center" vertical="center" shrinkToFit="1"/>
    </xf>
    <xf numFmtId="38" fontId="8" fillId="0" borderId="10" xfId="5" applyFont="1" applyBorder="1" applyAlignment="1">
      <alignment horizontal="right" vertical="center"/>
    </xf>
    <xf numFmtId="183" fontId="3" fillId="2" borderId="36" xfId="6" applyNumberFormat="1" applyFill="1" applyBorder="1" applyAlignment="1">
      <alignment horizontal="center" vertical="center" shrinkToFit="1"/>
    </xf>
    <xf numFmtId="38" fontId="3" fillId="3" borderId="5" xfId="1" applyFont="1" applyFill="1" applyBorder="1" applyAlignment="1">
      <alignment horizontal="center" vertical="center" shrinkToFit="1"/>
    </xf>
    <xf numFmtId="58" fontId="11" fillId="2" borderId="0" xfId="3" applyNumberFormat="1" applyFont="1" applyFill="1" applyAlignment="1">
      <alignment horizontal="left" vertical="center"/>
    </xf>
    <xf numFmtId="0" fontId="15" fillId="2" borderId="0" xfId="0" applyFont="1" applyFill="1">
      <alignment vertical="center"/>
    </xf>
    <xf numFmtId="0" fontId="9" fillId="2" borderId="1" xfId="2" applyFont="1" applyFill="1" applyBorder="1" applyAlignment="1">
      <alignment horizontal="center" vertical="center"/>
    </xf>
    <xf numFmtId="0" fontId="18" fillId="0" borderId="0" xfId="0" applyFont="1" applyAlignment="1">
      <alignment horizontal="distributed" vertical="center"/>
    </xf>
    <xf numFmtId="0" fontId="8" fillId="4" borderId="7" xfId="2" applyFont="1" applyFill="1" applyBorder="1" applyAlignment="1">
      <alignment horizontal="center" vertical="center"/>
    </xf>
    <xf numFmtId="38" fontId="8" fillId="4" borderId="49" xfId="2" applyNumberFormat="1" applyFont="1" applyFill="1" applyBorder="1" applyAlignment="1">
      <alignment horizontal="right" vertical="center"/>
    </xf>
    <xf numFmtId="38" fontId="8" fillId="4" borderId="50" xfId="2" applyNumberFormat="1" applyFont="1" applyFill="1" applyBorder="1" applyAlignment="1">
      <alignment horizontal="right" vertical="center"/>
    </xf>
    <xf numFmtId="188" fontId="9" fillId="4" borderId="49" xfId="2" quotePrefix="1" applyNumberFormat="1" applyFont="1" applyFill="1" applyBorder="1" applyAlignment="1">
      <alignment horizontal="center" vertical="center" shrinkToFit="1"/>
    </xf>
    <xf numFmtId="182" fontId="9" fillId="4" borderId="49" xfId="2" applyNumberFormat="1" applyFont="1" applyFill="1" applyBorder="1" applyAlignment="1">
      <alignment horizontal="right" vertical="center" shrinkToFit="1"/>
    </xf>
    <xf numFmtId="188" fontId="9" fillId="4" borderId="49" xfId="2" quotePrefix="1" applyNumberFormat="1" applyFont="1" applyFill="1" applyBorder="1" applyAlignment="1">
      <alignment horizontal="center" vertical="center" wrapText="1" shrinkToFit="1"/>
    </xf>
    <xf numFmtId="0" fontId="15" fillId="0" borderId="0" xfId="0" applyFont="1" applyAlignment="1">
      <alignment horizontal="left" vertical="center" indent="1"/>
    </xf>
    <xf numFmtId="0" fontId="15" fillId="0" borderId="0" xfId="0" applyFont="1" applyAlignment="1">
      <alignment horizontal="center" vertical="center"/>
    </xf>
    <xf numFmtId="58" fontId="15" fillId="0" borderId="0" xfId="0" applyNumberFormat="1" applyFont="1" applyAlignment="1">
      <alignment horizontal="distributed" vertical="distributed"/>
    </xf>
    <xf numFmtId="0" fontId="15" fillId="0" borderId="0" xfId="0" applyFont="1" applyAlignment="1">
      <alignment horizontal="distributed" vertical="distributed"/>
    </xf>
    <xf numFmtId="0" fontId="15" fillId="0" borderId="0" xfId="0" applyFont="1" applyAlignment="1">
      <alignment horizontal="left" vertical="center"/>
    </xf>
    <xf numFmtId="0" fontId="8" fillId="0" borderId="40" xfId="2" applyFont="1" applyBorder="1" applyAlignment="1">
      <alignment horizontal="center" vertical="center"/>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6" fillId="0" borderId="0" xfId="2" applyFont="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 xfId="2" applyFont="1" applyBorder="1" applyAlignment="1">
      <alignment horizontal="center" vertical="center" wrapText="1"/>
    </xf>
    <xf numFmtId="0" fontId="2" fillId="0" borderId="8" xfId="2" applyFont="1" applyBorder="1" applyAlignment="1">
      <alignment horizontal="left" vertical="center" wrapText="1"/>
    </xf>
    <xf numFmtId="0" fontId="2" fillId="0" borderId="9" xfId="2" applyFont="1" applyBorder="1" applyAlignment="1">
      <alignment horizontal="left" vertical="center" wrapText="1"/>
    </xf>
    <xf numFmtId="0" fontId="2" fillId="4" borderId="8" xfId="2" applyFont="1" applyFill="1" applyBorder="1" applyAlignment="1">
      <alignment horizontal="left" vertical="center" wrapText="1"/>
    </xf>
    <xf numFmtId="0" fontId="2" fillId="4" borderId="9" xfId="2" applyFont="1" applyFill="1" applyBorder="1" applyAlignment="1">
      <alignment horizontal="left" vertical="center" wrapText="1"/>
    </xf>
    <xf numFmtId="0" fontId="10" fillId="0" borderId="0" xfId="3" applyFont="1" applyAlignment="1">
      <alignment horizontal="center" vertical="center" shrinkToFit="1"/>
    </xf>
    <xf numFmtId="0" fontId="3" fillId="0" borderId="8" xfId="3" applyBorder="1" applyAlignment="1">
      <alignment horizontal="center" vertical="center"/>
    </xf>
    <xf numFmtId="0" fontId="3" fillId="0" borderId="9" xfId="3" applyBorder="1" applyAlignment="1">
      <alignment horizontal="center" vertical="center"/>
    </xf>
    <xf numFmtId="0" fontId="3" fillId="0" borderId="15" xfId="3" applyBorder="1" applyAlignment="1">
      <alignment horizontal="center" vertical="center"/>
    </xf>
    <xf numFmtId="0" fontId="3" fillId="0" borderId="3" xfId="3" applyBorder="1" applyAlignment="1">
      <alignment horizontal="center" vertical="center" shrinkToFit="1"/>
    </xf>
    <xf numFmtId="0" fontId="3" fillId="0" borderId="4" xfId="3" applyBorder="1" applyAlignment="1">
      <alignment horizontal="center" vertical="center" shrinkToFit="1"/>
    </xf>
    <xf numFmtId="0" fontId="3" fillId="2" borderId="0" xfId="3" applyFill="1" applyAlignment="1">
      <alignment horizontal="left" vertical="center"/>
    </xf>
    <xf numFmtId="58" fontId="11" fillId="0" borderId="0" xfId="3" applyNumberFormat="1" applyFont="1" applyAlignment="1">
      <alignment horizontal="left" vertical="center"/>
    </xf>
    <xf numFmtId="0" fontId="3" fillId="0" borderId="8" xfId="3" applyBorder="1" applyAlignment="1">
      <alignment horizontal="center" vertical="center" shrinkToFit="1"/>
    </xf>
    <xf numFmtId="0" fontId="3" fillId="0" borderId="15" xfId="3" applyBorder="1" applyAlignment="1">
      <alignment horizontal="center" vertical="center" shrinkToFit="1"/>
    </xf>
    <xf numFmtId="0" fontId="3" fillId="0" borderId="6" xfId="3" applyBorder="1" applyAlignment="1">
      <alignment horizontal="center" vertical="center" shrinkToFit="1"/>
    </xf>
    <xf numFmtId="0" fontId="3" fillId="0" borderId="1" xfId="3" applyBorder="1" applyAlignment="1">
      <alignment horizontal="center" vertical="center" shrinkToFit="1"/>
    </xf>
    <xf numFmtId="0" fontId="3" fillId="0" borderId="12" xfId="3" applyBorder="1" applyAlignment="1">
      <alignment horizontal="center" vertical="center" shrinkToFit="1"/>
    </xf>
    <xf numFmtId="0" fontId="3" fillId="0" borderId="0" xfId="3" applyAlignment="1">
      <alignment horizontal="center" vertical="center" shrinkToFit="1"/>
    </xf>
    <xf numFmtId="0" fontId="3" fillId="2" borderId="0" xfId="3" applyFill="1" applyAlignment="1">
      <alignment horizontal="center" vertical="center" shrinkToFit="1"/>
    </xf>
    <xf numFmtId="0" fontId="3" fillId="2" borderId="44" xfId="6" applyFill="1" applyBorder="1" applyAlignment="1">
      <alignment horizontal="right" vertical="center" shrinkToFit="1"/>
    </xf>
    <xf numFmtId="0" fontId="3" fillId="2" borderId="45" xfId="6" applyFill="1" applyBorder="1" applyAlignment="1">
      <alignment horizontal="right" vertical="center" shrinkToFit="1"/>
    </xf>
    <xf numFmtId="0" fontId="3" fillId="2" borderId="46" xfId="6" applyFill="1" applyBorder="1" applyAlignment="1">
      <alignment horizontal="right" vertical="center" shrinkToFit="1"/>
    </xf>
    <xf numFmtId="0" fontId="9" fillId="0" borderId="0" xfId="6" applyFont="1" applyAlignment="1">
      <alignment horizontal="center" vertical="center"/>
    </xf>
    <xf numFmtId="0" fontId="3" fillId="0" borderId="22" xfId="3" applyBorder="1" applyAlignment="1">
      <alignment horizontal="center" vertical="center"/>
    </xf>
    <xf numFmtId="0" fontId="3" fillId="0" borderId="26" xfId="3" applyBorder="1" applyAlignment="1">
      <alignment horizontal="center" vertical="center"/>
    </xf>
    <xf numFmtId="0" fontId="3" fillId="0" borderId="31" xfId="3" applyBorder="1" applyAlignment="1">
      <alignment horizontal="center" vertical="center"/>
    </xf>
    <xf numFmtId="0" fontId="3" fillId="0" borderId="32" xfId="3" applyBorder="1" applyAlignment="1">
      <alignment horizontal="center" vertical="center"/>
    </xf>
    <xf numFmtId="0" fontId="3" fillId="0" borderId="28" xfId="3" applyBorder="1" applyAlignment="1">
      <alignment horizontal="center" vertical="center"/>
    </xf>
    <xf numFmtId="0" fontId="3" fillId="0" borderId="30" xfId="3" applyBorder="1" applyAlignment="1">
      <alignment horizontal="center" vertical="center"/>
    </xf>
    <xf numFmtId="0" fontId="3" fillId="0" borderId="34" xfId="3" applyBorder="1" applyAlignment="1">
      <alignment horizontal="center" vertical="center"/>
    </xf>
    <xf numFmtId="38" fontId="3" fillId="0" borderId="12" xfId="1" applyFont="1" applyFill="1" applyBorder="1" applyAlignment="1">
      <alignment horizontal="right" vertical="center" wrapText="1" shrinkToFit="1"/>
    </xf>
    <xf numFmtId="38" fontId="3" fillId="0" borderId="12" xfId="1" applyFont="1" applyFill="1" applyBorder="1" applyAlignment="1">
      <alignment horizontal="right" vertical="center" shrinkToFit="1"/>
    </xf>
    <xf numFmtId="0" fontId="3" fillId="0" borderId="22" xfId="3" applyBorder="1" applyAlignment="1">
      <alignment horizontal="center" vertical="center" shrinkToFit="1"/>
    </xf>
    <xf numFmtId="0" fontId="3" fillId="0" borderId="25" xfId="3" applyBorder="1" applyAlignment="1">
      <alignment horizontal="center" vertical="center" shrinkToFit="1"/>
    </xf>
    <xf numFmtId="179" fontId="3" fillId="0" borderId="4" xfId="3" applyNumberFormat="1" applyBorder="1" applyAlignment="1">
      <alignment horizontal="center" vertical="center"/>
    </xf>
    <xf numFmtId="0" fontId="3" fillId="0" borderId="6" xfId="7" applyBorder="1" applyAlignment="1">
      <alignment horizontal="center" vertical="center"/>
    </xf>
    <xf numFmtId="0" fontId="3" fillId="0" borderId="1" xfId="7" applyBorder="1" applyAlignment="1">
      <alignment horizontal="center" vertical="center"/>
    </xf>
    <xf numFmtId="0" fontId="3" fillId="0" borderId="3" xfId="7" applyBorder="1" applyAlignment="1">
      <alignment horizontal="center"/>
    </xf>
    <xf numFmtId="0" fontId="3" fillId="0" borderId="4" xfId="7" applyBorder="1" applyAlignment="1">
      <alignment horizontal="center"/>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3" fillId="0" borderId="29" xfId="3" applyBorder="1" applyAlignment="1">
      <alignment horizontal="center" vertical="center"/>
    </xf>
    <xf numFmtId="0" fontId="3" fillId="0" borderId="0" xfId="3" applyAlignment="1">
      <alignment horizontal="right" vertical="center"/>
    </xf>
    <xf numFmtId="38" fontId="3" fillId="0" borderId="1" xfId="1" applyFont="1" applyBorder="1" applyAlignment="1">
      <alignment horizontal="center" vertical="center" shrinkToFit="1"/>
    </xf>
    <xf numFmtId="0" fontId="3" fillId="0" borderId="9" xfId="3" applyBorder="1" applyAlignment="1">
      <alignment horizontal="center" vertical="center" shrinkToFit="1"/>
    </xf>
    <xf numFmtId="0" fontId="11" fillId="0" borderId="3" xfId="3" applyFont="1" applyBorder="1" applyAlignment="1">
      <alignment horizontal="center" vertical="center" shrinkToFit="1"/>
    </xf>
    <xf numFmtId="0" fontId="11" fillId="0" borderId="4" xfId="3" applyFont="1" applyBorder="1" applyAlignment="1">
      <alignment horizontal="center" vertical="center" shrinkToFit="1"/>
    </xf>
    <xf numFmtId="0" fontId="11" fillId="0" borderId="10" xfId="3" applyFont="1" applyBorder="1" applyAlignment="1">
      <alignment horizontal="center" vertical="center" shrinkToFit="1"/>
    </xf>
    <xf numFmtId="0" fontId="7" fillId="0" borderId="3" xfId="7" applyFont="1" applyBorder="1" applyAlignment="1">
      <alignment horizontal="left" vertical="center" wrapText="1"/>
    </xf>
    <xf numFmtId="0" fontId="7" fillId="0" borderId="4" xfId="7" applyFont="1" applyBorder="1" applyAlignment="1">
      <alignment horizontal="left" vertical="center" wrapText="1"/>
    </xf>
    <xf numFmtId="0" fontId="7" fillId="0" borderId="10" xfId="7" applyFont="1" applyBorder="1" applyAlignment="1">
      <alignment horizontal="left" vertical="center" wrapText="1"/>
    </xf>
    <xf numFmtId="0" fontId="7" fillId="0" borderId="12" xfId="7" applyFont="1" applyBorder="1" applyAlignment="1">
      <alignment horizontal="left" vertical="center" wrapText="1"/>
    </xf>
    <xf numFmtId="0" fontId="7" fillId="0" borderId="0" xfId="7" applyFont="1" applyAlignment="1">
      <alignment horizontal="left" vertical="center" wrapText="1"/>
    </xf>
    <xf numFmtId="0" fontId="7" fillId="0" borderId="13" xfId="7" applyFont="1" applyBorder="1" applyAlignment="1">
      <alignment horizontal="left" vertical="center" wrapText="1"/>
    </xf>
    <xf numFmtId="0" fontId="7" fillId="0" borderId="6" xfId="7" applyFont="1" applyBorder="1" applyAlignment="1">
      <alignment horizontal="left" vertical="center" wrapText="1"/>
    </xf>
    <xf numFmtId="0" fontId="7" fillId="0" borderId="1" xfId="7" applyFont="1" applyBorder="1" applyAlignment="1">
      <alignment horizontal="left" vertical="center" wrapText="1"/>
    </xf>
    <xf numFmtId="0" fontId="7" fillId="0" borderId="14" xfId="7" applyFont="1" applyBorder="1" applyAlignment="1">
      <alignment horizontal="left" vertical="center" wrapText="1"/>
    </xf>
    <xf numFmtId="0" fontId="3" fillId="0" borderId="14" xfId="3" applyBorder="1" applyAlignment="1">
      <alignment horizontal="center" vertical="center" shrinkToFit="1"/>
    </xf>
    <xf numFmtId="0" fontId="19" fillId="0" borderId="12" xfId="3" applyFont="1" applyBorder="1" applyAlignment="1">
      <alignment horizontal="left" vertical="top" wrapText="1" shrinkToFit="1"/>
    </xf>
    <xf numFmtId="0" fontId="19" fillId="0" borderId="0" xfId="3" applyFont="1" applyAlignment="1">
      <alignment horizontal="left" vertical="top" wrapText="1" shrinkToFit="1"/>
    </xf>
  </cellXfs>
  <cellStyles count="8">
    <cellStyle name="桁区切り" xfId="5" builtinId="6"/>
    <cellStyle name="桁区切り 2" xfId="1" xr:uid="{00000000-0005-0000-0000-000001000000}"/>
    <cellStyle name="標準" xfId="0" builtinId="0"/>
    <cellStyle name="標準 2" xfId="2" xr:uid="{00000000-0005-0000-0000-000003000000}"/>
    <cellStyle name="標準 3" xfId="3" xr:uid="{00000000-0005-0000-0000-000004000000}"/>
    <cellStyle name="標準_(2) 医師派遣等推進事業(様式）" xfId="6" xr:uid="{00000000-0005-0000-0000-000005000000}"/>
    <cellStyle name="標準_(4) 医師派遣等推進事業(様式）H22-1" xfId="7" xr:uid="{00000000-0005-0000-0000-000006000000}"/>
    <cellStyle name="未定義"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1"/>
  <sheetViews>
    <sheetView tabSelected="1" view="pageBreakPreview" zoomScaleNormal="40" zoomScaleSheetLayoutView="100" workbookViewId="0"/>
  </sheetViews>
  <sheetFormatPr defaultRowHeight="14.25"/>
  <cols>
    <col min="1" max="1" width="5.625" style="125" customWidth="1"/>
    <col min="2" max="2" width="14.25" style="125" customWidth="1"/>
    <col min="3" max="5" width="9" style="125"/>
    <col min="6" max="6" width="13.375" style="125" customWidth="1"/>
    <col min="7" max="9" width="7.875" style="125" customWidth="1"/>
    <col min="10" max="16384" width="9" style="125"/>
  </cols>
  <sheetData>
    <row r="2" spans="1:9">
      <c r="A2" s="125" t="s">
        <v>97</v>
      </c>
    </row>
    <row r="4" spans="1:9">
      <c r="G4" s="131"/>
      <c r="H4" s="157" t="s">
        <v>98</v>
      </c>
      <c r="I4" s="157"/>
    </row>
    <row r="5" spans="1:9">
      <c r="H5" s="156">
        <v>45748</v>
      </c>
      <c r="I5" s="156"/>
    </row>
    <row r="8" spans="1:9">
      <c r="A8" s="127" t="s">
        <v>99</v>
      </c>
    </row>
    <row r="11" spans="1:9">
      <c r="E11"/>
      <c r="F11" s="147" t="s">
        <v>107</v>
      </c>
      <c r="G11" s="145"/>
      <c r="H11" s="145"/>
      <c r="I11" s="145"/>
    </row>
    <row r="12" spans="1:9">
      <c r="E12"/>
      <c r="F12" s="147" t="s">
        <v>100</v>
      </c>
      <c r="G12" s="145"/>
      <c r="H12" s="145"/>
      <c r="I12" s="145"/>
    </row>
    <row r="13" spans="1:9">
      <c r="E13"/>
      <c r="F13" s="147" t="s">
        <v>108</v>
      </c>
      <c r="G13" s="145"/>
      <c r="H13" s="145"/>
      <c r="I13" s="145"/>
    </row>
    <row r="18" spans="1:9">
      <c r="A18" s="155" t="s">
        <v>120</v>
      </c>
      <c r="B18" s="155"/>
      <c r="C18" s="155"/>
      <c r="D18" s="155"/>
      <c r="E18" s="155"/>
      <c r="F18" s="155"/>
      <c r="G18" s="155"/>
      <c r="H18" s="155"/>
      <c r="I18" s="155"/>
    </row>
    <row r="19" spans="1:9">
      <c r="B19" s="126"/>
      <c r="C19" s="126"/>
      <c r="D19" s="126"/>
      <c r="E19" s="126"/>
      <c r="F19" s="126"/>
      <c r="G19" s="126"/>
      <c r="H19" s="126"/>
    </row>
    <row r="20" spans="1:9">
      <c r="B20" s="126"/>
      <c r="C20" s="126"/>
      <c r="D20" s="126"/>
      <c r="E20" s="126"/>
      <c r="F20" s="126"/>
      <c r="G20" s="126"/>
      <c r="H20" s="126"/>
    </row>
    <row r="21" spans="1:9">
      <c r="A21" s="154" t="s">
        <v>101</v>
      </c>
      <c r="B21" s="154"/>
      <c r="C21" s="154"/>
      <c r="D21" s="154"/>
      <c r="E21" s="154"/>
      <c r="F21" s="154"/>
      <c r="G21" s="154"/>
      <c r="H21" s="154"/>
      <c r="I21" s="154"/>
    </row>
    <row r="25" spans="1:9" ht="30" customHeight="1">
      <c r="A25" s="126">
        <v>1</v>
      </c>
      <c r="B25" s="128" t="s">
        <v>102</v>
      </c>
      <c r="D25" s="158" t="s">
        <v>116</v>
      </c>
      <c r="E25" s="158"/>
      <c r="F25" s="158"/>
      <c r="G25" s="158"/>
    </row>
    <row r="26" spans="1:9" ht="30" customHeight="1">
      <c r="A26" s="126">
        <v>2</v>
      </c>
      <c r="B26" s="128" t="s">
        <v>103</v>
      </c>
      <c r="C26" s="136"/>
      <c r="D26" s="126" t="s">
        <v>114</v>
      </c>
      <c r="E26" s="155">
        <f>'別紙１（所要額調書） '!J14</f>
        <v>0</v>
      </c>
      <c r="F26" s="155"/>
      <c r="G26" s="125" t="s">
        <v>115</v>
      </c>
    </row>
    <row r="27" spans="1:9" ht="30" customHeight="1">
      <c r="A27" s="126">
        <v>3</v>
      </c>
      <c r="B27" s="129" t="s">
        <v>109</v>
      </c>
      <c r="C27" s="130" t="s">
        <v>110</v>
      </c>
    </row>
    <row r="28" spans="1:9" ht="30" customHeight="1">
      <c r="A28" s="126">
        <v>4</v>
      </c>
      <c r="B28" s="128" t="s">
        <v>104</v>
      </c>
    </row>
    <row r="29" spans="1:9" ht="30" customHeight="1">
      <c r="A29" s="126">
        <v>5</v>
      </c>
      <c r="B29" s="129" t="s">
        <v>111</v>
      </c>
      <c r="C29" s="125" t="s">
        <v>112</v>
      </c>
    </row>
    <row r="30" spans="1:9" ht="30" customHeight="1">
      <c r="A30" s="126">
        <v>6</v>
      </c>
      <c r="B30" s="128" t="s">
        <v>105</v>
      </c>
    </row>
    <row r="31" spans="1:9" ht="30" customHeight="1">
      <c r="B31" s="125" t="s">
        <v>106</v>
      </c>
    </row>
  </sheetData>
  <mergeCells count="6">
    <mergeCell ref="A21:I21"/>
    <mergeCell ref="A18:I18"/>
    <mergeCell ref="H5:I5"/>
    <mergeCell ref="H4:I4"/>
    <mergeCell ref="E26:F26"/>
    <mergeCell ref="D25:G25"/>
  </mergeCells>
  <phoneticPr fontId="1"/>
  <pageMargins left="0.78740157480314965"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K22"/>
  <sheetViews>
    <sheetView view="pageBreakPreview" zoomScale="70" zoomScaleNormal="75" zoomScaleSheetLayoutView="70" workbookViewId="0"/>
  </sheetViews>
  <sheetFormatPr defaultColWidth="8" defaultRowHeight="14.25"/>
  <cols>
    <col min="1" max="1" width="4.625" style="97" customWidth="1"/>
    <col min="2" max="2" width="12.5" style="97" customWidth="1"/>
    <col min="3" max="3" width="41.25" style="97" customWidth="1"/>
    <col min="4" max="11" width="19" style="97" customWidth="1"/>
    <col min="12" max="256" width="8" style="97"/>
    <col min="257" max="257" width="4.625" style="97" customWidth="1"/>
    <col min="258" max="258" width="12.5" style="97" customWidth="1"/>
    <col min="259" max="259" width="41.25" style="97" customWidth="1"/>
    <col min="260" max="266" width="20.625" style="97" customWidth="1"/>
    <col min="267" max="267" width="8.625" style="97" customWidth="1"/>
    <col min="268" max="512" width="8" style="97"/>
    <col min="513" max="513" width="4.625" style="97" customWidth="1"/>
    <col min="514" max="514" width="12.5" style="97" customWidth="1"/>
    <col min="515" max="515" width="41.25" style="97" customWidth="1"/>
    <col min="516" max="522" width="20.625" style="97" customWidth="1"/>
    <col min="523" max="523" width="8.625" style="97" customWidth="1"/>
    <col min="524" max="768" width="8" style="97"/>
    <col min="769" max="769" width="4.625" style="97" customWidth="1"/>
    <col min="770" max="770" width="12.5" style="97" customWidth="1"/>
    <col min="771" max="771" width="41.25" style="97" customWidth="1"/>
    <col min="772" max="778" width="20.625" style="97" customWidth="1"/>
    <col min="779" max="779" width="8.625" style="97" customWidth="1"/>
    <col min="780" max="1024" width="8" style="97"/>
    <col min="1025" max="1025" width="4.625" style="97" customWidth="1"/>
    <col min="1026" max="1026" width="12.5" style="97" customWidth="1"/>
    <col min="1027" max="1027" width="41.25" style="97" customWidth="1"/>
    <col min="1028" max="1034" width="20.625" style="97" customWidth="1"/>
    <col min="1035" max="1035" width="8.625" style="97" customWidth="1"/>
    <col min="1036" max="1280" width="8" style="97"/>
    <col min="1281" max="1281" width="4.625" style="97" customWidth="1"/>
    <col min="1282" max="1282" width="12.5" style="97" customWidth="1"/>
    <col min="1283" max="1283" width="41.25" style="97" customWidth="1"/>
    <col min="1284" max="1290" width="20.625" style="97" customWidth="1"/>
    <col min="1291" max="1291" width="8.625" style="97" customWidth="1"/>
    <col min="1292" max="1536" width="8" style="97"/>
    <col min="1537" max="1537" width="4.625" style="97" customWidth="1"/>
    <col min="1538" max="1538" width="12.5" style="97" customWidth="1"/>
    <col min="1539" max="1539" width="41.25" style="97" customWidth="1"/>
    <col min="1540" max="1546" width="20.625" style="97" customWidth="1"/>
    <col min="1547" max="1547" width="8.625" style="97" customWidth="1"/>
    <col min="1548" max="1792" width="8" style="97"/>
    <col min="1793" max="1793" width="4.625" style="97" customWidth="1"/>
    <col min="1794" max="1794" width="12.5" style="97" customWidth="1"/>
    <col min="1795" max="1795" width="41.25" style="97" customWidth="1"/>
    <col min="1796" max="1802" width="20.625" style="97" customWidth="1"/>
    <col min="1803" max="1803" width="8.625" style="97" customWidth="1"/>
    <col min="1804" max="2048" width="8" style="97"/>
    <col min="2049" max="2049" width="4.625" style="97" customWidth="1"/>
    <col min="2050" max="2050" width="12.5" style="97" customWidth="1"/>
    <col min="2051" max="2051" width="41.25" style="97" customWidth="1"/>
    <col min="2052" max="2058" width="20.625" style="97" customWidth="1"/>
    <col min="2059" max="2059" width="8.625" style="97" customWidth="1"/>
    <col min="2060" max="2304" width="8" style="97"/>
    <col min="2305" max="2305" width="4.625" style="97" customWidth="1"/>
    <col min="2306" max="2306" width="12.5" style="97" customWidth="1"/>
    <col min="2307" max="2307" width="41.25" style="97" customWidth="1"/>
    <col min="2308" max="2314" width="20.625" style="97" customWidth="1"/>
    <col min="2315" max="2315" width="8.625" style="97" customWidth="1"/>
    <col min="2316" max="2560" width="8" style="97"/>
    <col min="2561" max="2561" width="4.625" style="97" customWidth="1"/>
    <col min="2562" max="2562" width="12.5" style="97" customWidth="1"/>
    <col min="2563" max="2563" width="41.25" style="97" customWidth="1"/>
    <col min="2564" max="2570" width="20.625" style="97" customWidth="1"/>
    <col min="2571" max="2571" width="8.625" style="97" customWidth="1"/>
    <col min="2572" max="2816" width="8" style="97"/>
    <col min="2817" max="2817" width="4.625" style="97" customWidth="1"/>
    <col min="2818" max="2818" width="12.5" style="97" customWidth="1"/>
    <col min="2819" max="2819" width="41.25" style="97" customWidth="1"/>
    <col min="2820" max="2826" width="20.625" style="97" customWidth="1"/>
    <col min="2827" max="2827" width="8.625" style="97" customWidth="1"/>
    <col min="2828" max="3072" width="8" style="97"/>
    <col min="3073" max="3073" width="4.625" style="97" customWidth="1"/>
    <col min="3074" max="3074" width="12.5" style="97" customWidth="1"/>
    <col min="3075" max="3075" width="41.25" style="97" customWidth="1"/>
    <col min="3076" max="3082" width="20.625" style="97" customWidth="1"/>
    <col min="3083" max="3083" width="8.625" style="97" customWidth="1"/>
    <col min="3084" max="3328" width="8" style="97"/>
    <col min="3329" max="3329" width="4.625" style="97" customWidth="1"/>
    <col min="3330" max="3330" width="12.5" style="97" customWidth="1"/>
    <col min="3331" max="3331" width="41.25" style="97" customWidth="1"/>
    <col min="3332" max="3338" width="20.625" style="97" customWidth="1"/>
    <col min="3339" max="3339" width="8.625" style="97" customWidth="1"/>
    <col min="3340" max="3584" width="8" style="97"/>
    <col min="3585" max="3585" width="4.625" style="97" customWidth="1"/>
    <col min="3586" max="3586" width="12.5" style="97" customWidth="1"/>
    <col min="3587" max="3587" width="41.25" style="97" customWidth="1"/>
    <col min="3588" max="3594" width="20.625" style="97" customWidth="1"/>
    <col min="3595" max="3595" width="8.625" style="97" customWidth="1"/>
    <col min="3596" max="3840" width="8" style="97"/>
    <col min="3841" max="3841" width="4.625" style="97" customWidth="1"/>
    <col min="3842" max="3842" width="12.5" style="97" customWidth="1"/>
    <col min="3843" max="3843" width="41.25" style="97" customWidth="1"/>
    <col min="3844" max="3850" width="20.625" style="97" customWidth="1"/>
    <col min="3851" max="3851" width="8.625" style="97" customWidth="1"/>
    <col min="3852" max="4096" width="8" style="97"/>
    <col min="4097" max="4097" width="4.625" style="97" customWidth="1"/>
    <col min="4098" max="4098" width="12.5" style="97" customWidth="1"/>
    <col min="4099" max="4099" width="41.25" style="97" customWidth="1"/>
    <col min="4100" max="4106" width="20.625" style="97" customWidth="1"/>
    <col min="4107" max="4107" width="8.625" style="97" customWidth="1"/>
    <col min="4108" max="4352" width="8" style="97"/>
    <col min="4353" max="4353" width="4.625" style="97" customWidth="1"/>
    <col min="4354" max="4354" width="12.5" style="97" customWidth="1"/>
    <col min="4355" max="4355" width="41.25" style="97" customWidth="1"/>
    <col min="4356" max="4362" width="20.625" style="97" customWidth="1"/>
    <col min="4363" max="4363" width="8.625" style="97" customWidth="1"/>
    <col min="4364" max="4608" width="8" style="97"/>
    <col min="4609" max="4609" width="4.625" style="97" customWidth="1"/>
    <col min="4610" max="4610" width="12.5" style="97" customWidth="1"/>
    <col min="4611" max="4611" width="41.25" style="97" customWidth="1"/>
    <col min="4612" max="4618" width="20.625" style="97" customWidth="1"/>
    <col min="4619" max="4619" width="8.625" style="97" customWidth="1"/>
    <col min="4620" max="4864" width="8" style="97"/>
    <col min="4865" max="4865" width="4.625" style="97" customWidth="1"/>
    <col min="4866" max="4866" width="12.5" style="97" customWidth="1"/>
    <col min="4867" max="4867" width="41.25" style="97" customWidth="1"/>
    <col min="4868" max="4874" width="20.625" style="97" customWidth="1"/>
    <col min="4875" max="4875" width="8.625" style="97" customWidth="1"/>
    <col min="4876" max="5120" width="8" style="97"/>
    <col min="5121" max="5121" width="4.625" style="97" customWidth="1"/>
    <col min="5122" max="5122" width="12.5" style="97" customWidth="1"/>
    <col min="5123" max="5123" width="41.25" style="97" customWidth="1"/>
    <col min="5124" max="5130" width="20.625" style="97" customWidth="1"/>
    <col min="5131" max="5131" width="8.625" style="97" customWidth="1"/>
    <col min="5132" max="5376" width="8" style="97"/>
    <col min="5377" max="5377" width="4.625" style="97" customWidth="1"/>
    <col min="5378" max="5378" width="12.5" style="97" customWidth="1"/>
    <col min="5379" max="5379" width="41.25" style="97" customWidth="1"/>
    <col min="5380" max="5386" width="20.625" style="97" customWidth="1"/>
    <col min="5387" max="5387" width="8.625" style="97" customWidth="1"/>
    <col min="5388" max="5632" width="8" style="97"/>
    <col min="5633" max="5633" width="4.625" style="97" customWidth="1"/>
    <col min="5634" max="5634" width="12.5" style="97" customWidth="1"/>
    <col min="5635" max="5635" width="41.25" style="97" customWidth="1"/>
    <col min="5636" max="5642" width="20.625" style="97" customWidth="1"/>
    <col min="5643" max="5643" width="8.625" style="97" customWidth="1"/>
    <col min="5644" max="5888" width="8" style="97"/>
    <col min="5889" max="5889" width="4.625" style="97" customWidth="1"/>
    <col min="5890" max="5890" width="12.5" style="97" customWidth="1"/>
    <col min="5891" max="5891" width="41.25" style="97" customWidth="1"/>
    <col min="5892" max="5898" width="20.625" style="97" customWidth="1"/>
    <col min="5899" max="5899" width="8.625" style="97" customWidth="1"/>
    <col min="5900" max="6144" width="8" style="97"/>
    <col min="6145" max="6145" width="4.625" style="97" customWidth="1"/>
    <col min="6146" max="6146" width="12.5" style="97" customWidth="1"/>
    <col min="6147" max="6147" width="41.25" style="97" customWidth="1"/>
    <col min="6148" max="6154" width="20.625" style="97" customWidth="1"/>
    <col min="6155" max="6155" width="8.625" style="97" customWidth="1"/>
    <col min="6156" max="6400" width="8" style="97"/>
    <col min="6401" max="6401" width="4.625" style="97" customWidth="1"/>
    <col min="6402" max="6402" width="12.5" style="97" customWidth="1"/>
    <col min="6403" max="6403" width="41.25" style="97" customWidth="1"/>
    <col min="6404" max="6410" width="20.625" style="97" customWidth="1"/>
    <col min="6411" max="6411" width="8.625" style="97" customWidth="1"/>
    <col min="6412" max="6656" width="8" style="97"/>
    <col min="6657" max="6657" width="4.625" style="97" customWidth="1"/>
    <col min="6658" max="6658" width="12.5" style="97" customWidth="1"/>
    <col min="6659" max="6659" width="41.25" style="97" customWidth="1"/>
    <col min="6660" max="6666" width="20.625" style="97" customWidth="1"/>
    <col min="6667" max="6667" width="8.625" style="97" customWidth="1"/>
    <col min="6668" max="6912" width="8" style="97"/>
    <col min="6913" max="6913" width="4.625" style="97" customWidth="1"/>
    <col min="6914" max="6914" width="12.5" style="97" customWidth="1"/>
    <col min="6915" max="6915" width="41.25" style="97" customWidth="1"/>
    <col min="6916" max="6922" width="20.625" style="97" customWidth="1"/>
    <col min="6923" max="6923" width="8.625" style="97" customWidth="1"/>
    <col min="6924" max="7168" width="8" style="97"/>
    <col min="7169" max="7169" width="4.625" style="97" customWidth="1"/>
    <col min="7170" max="7170" width="12.5" style="97" customWidth="1"/>
    <col min="7171" max="7171" width="41.25" style="97" customWidth="1"/>
    <col min="7172" max="7178" width="20.625" style="97" customWidth="1"/>
    <col min="7179" max="7179" width="8.625" style="97" customWidth="1"/>
    <col min="7180" max="7424" width="8" style="97"/>
    <col min="7425" max="7425" width="4.625" style="97" customWidth="1"/>
    <col min="7426" max="7426" width="12.5" style="97" customWidth="1"/>
    <col min="7427" max="7427" width="41.25" style="97" customWidth="1"/>
    <col min="7428" max="7434" width="20.625" style="97" customWidth="1"/>
    <col min="7435" max="7435" width="8.625" style="97" customWidth="1"/>
    <col min="7436" max="7680" width="8" style="97"/>
    <col min="7681" max="7681" width="4.625" style="97" customWidth="1"/>
    <col min="7682" max="7682" width="12.5" style="97" customWidth="1"/>
    <col min="7683" max="7683" width="41.25" style="97" customWidth="1"/>
    <col min="7684" max="7690" width="20.625" style="97" customWidth="1"/>
    <col min="7691" max="7691" width="8.625" style="97" customWidth="1"/>
    <col min="7692" max="7936" width="8" style="97"/>
    <col min="7937" max="7937" width="4.625" style="97" customWidth="1"/>
    <col min="7938" max="7938" width="12.5" style="97" customWidth="1"/>
    <col min="7939" max="7939" width="41.25" style="97" customWidth="1"/>
    <col min="7940" max="7946" width="20.625" style="97" customWidth="1"/>
    <col min="7947" max="7947" width="8.625" style="97" customWidth="1"/>
    <col min="7948" max="8192" width="8" style="97"/>
    <col min="8193" max="8193" width="4.625" style="97" customWidth="1"/>
    <col min="8194" max="8194" width="12.5" style="97" customWidth="1"/>
    <col min="8195" max="8195" width="41.25" style="97" customWidth="1"/>
    <col min="8196" max="8202" width="20.625" style="97" customWidth="1"/>
    <col min="8203" max="8203" width="8.625" style="97" customWidth="1"/>
    <col min="8204" max="8448" width="8" style="97"/>
    <col min="8449" max="8449" width="4.625" style="97" customWidth="1"/>
    <col min="8450" max="8450" width="12.5" style="97" customWidth="1"/>
    <col min="8451" max="8451" width="41.25" style="97" customWidth="1"/>
    <col min="8452" max="8458" width="20.625" style="97" customWidth="1"/>
    <col min="8459" max="8459" width="8.625" style="97" customWidth="1"/>
    <col min="8460" max="8704" width="8" style="97"/>
    <col min="8705" max="8705" width="4.625" style="97" customWidth="1"/>
    <col min="8706" max="8706" width="12.5" style="97" customWidth="1"/>
    <col min="8707" max="8707" width="41.25" style="97" customWidth="1"/>
    <col min="8708" max="8714" width="20.625" style="97" customWidth="1"/>
    <col min="8715" max="8715" width="8.625" style="97" customWidth="1"/>
    <col min="8716" max="8960" width="8" style="97"/>
    <col min="8961" max="8961" width="4.625" style="97" customWidth="1"/>
    <col min="8962" max="8962" width="12.5" style="97" customWidth="1"/>
    <col min="8963" max="8963" width="41.25" style="97" customWidth="1"/>
    <col min="8964" max="8970" width="20.625" style="97" customWidth="1"/>
    <col min="8971" max="8971" width="8.625" style="97" customWidth="1"/>
    <col min="8972" max="9216" width="8" style="97"/>
    <col min="9217" max="9217" width="4.625" style="97" customWidth="1"/>
    <col min="9218" max="9218" width="12.5" style="97" customWidth="1"/>
    <col min="9219" max="9219" width="41.25" style="97" customWidth="1"/>
    <col min="9220" max="9226" width="20.625" style="97" customWidth="1"/>
    <col min="9227" max="9227" width="8.625" style="97" customWidth="1"/>
    <col min="9228" max="9472" width="8" style="97"/>
    <col min="9473" max="9473" width="4.625" style="97" customWidth="1"/>
    <col min="9474" max="9474" width="12.5" style="97" customWidth="1"/>
    <col min="9475" max="9475" width="41.25" style="97" customWidth="1"/>
    <col min="9476" max="9482" width="20.625" style="97" customWidth="1"/>
    <col min="9483" max="9483" width="8.625" style="97" customWidth="1"/>
    <col min="9484" max="9728" width="8" style="97"/>
    <col min="9729" max="9729" width="4.625" style="97" customWidth="1"/>
    <col min="9730" max="9730" width="12.5" style="97" customWidth="1"/>
    <col min="9731" max="9731" width="41.25" style="97" customWidth="1"/>
    <col min="9732" max="9738" width="20.625" style="97" customWidth="1"/>
    <col min="9739" max="9739" width="8.625" style="97" customWidth="1"/>
    <col min="9740" max="9984" width="8" style="97"/>
    <col min="9985" max="9985" width="4.625" style="97" customWidth="1"/>
    <col min="9986" max="9986" width="12.5" style="97" customWidth="1"/>
    <col min="9987" max="9987" width="41.25" style="97" customWidth="1"/>
    <col min="9988" max="9994" width="20.625" style="97" customWidth="1"/>
    <col min="9995" max="9995" width="8.625" style="97" customWidth="1"/>
    <col min="9996" max="10240" width="8" style="97"/>
    <col min="10241" max="10241" width="4.625" style="97" customWidth="1"/>
    <col min="10242" max="10242" width="12.5" style="97" customWidth="1"/>
    <col min="10243" max="10243" width="41.25" style="97" customWidth="1"/>
    <col min="10244" max="10250" width="20.625" style="97" customWidth="1"/>
    <col min="10251" max="10251" width="8.625" style="97" customWidth="1"/>
    <col min="10252" max="10496" width="8" style="97"/>
    <col min="10497" max="10497" width="4.625" style="97" customWidth="1"/>
    <col min="10498" max="10498" width="12.5" style="97" customWidth="1"/>
    <col min="10499" max="10499" width="41.25" style="97" customWidth="1"/>
    <col min="10500" max="10506" width="20.625" style="97" customWidth="1"/>
    <col min="10507" max="10507" width="8.625" style="97" customWidth="1"/>
    <col min="10508" max="10752" width="8" style="97"/>
    <col min="10753" max="10753" width="4.625" style="97" customWidth="1"/>
    <col min="10754" max="10754" width="12.5" style="97" customWidth="1"/>
    <col min="10755" max="10755" width="41.25" style="97" customWidth="1"/>
    <col min="10756" max="10762" width="20.625" style="97" customWidth="1"/>
    <col min="10763" max="10763" width="8.625" style="97" customWidth="1"/>
    <col min="10764" max="11008" width="8" style="97"/>
    <col min="11009" max="11009" width="4.625" style="97" customWidth="1"/>
    <col min="11010" max="11010" width="12.5" style="97" customWidth="1"/>
    <col min="11011" max="11011" width="41.25" style="97" customWidth="1"/>
    <col min="11012" max="11018" width="20.625" style="97" customWidth="1"/>
    <col min="11019" max="11019" width="8.625" style="97" customWidth="1"/>
    <col min="11020" max="11264" width="8" style="97"/>
    <col min="11265" max="11265" width="4.625" style="97" customWidth="1"/>
    <col min="11266" max="11266" width="12.5" style="97" customWidth="1"/>
    <col min="11267" max="11267" width="41.25" style="97" customWidth="1"/>
    <col min="11268" max="11274" width="20.625" style="97" customWidth="1"/>
    <col min="11275" max="11275" width="8.625" style="97" customWidth="1"/>
    <col min="11276" max="11520" width="8" style="97"/>
    <col min="11521" max="11521" width="4.625" style="97" customWidth="1"/>
    <col min="11522" max="11522" width="12.5" style="97" customWidth="1"/>
    <col min="11523" max="11523" width="41.25" style="97" customWidth="1"/>
    <col min="11524" max="11530" width="20.625" style="97" customWidth="1"/>
    <col min="11531" max="11531" width="8.625" style="97" customWidth="1"/>
    <col min="11532" max="11776" width="8" style="97"/>
    <col min="11777" max="11777" width="4.625" style="97" customWidth="1"/>
    <col min="11778" max="11778" width="12.5" style="97" customWidth="1"/>
    <col min="11779" max="11779" width="41.25" style="97" customWidth="1"/>
    <col min="11780" max="11786" width="20.625" style="97" customWidth="1"/>
    <col min="11787" max="11787" width="8.625" style="97" customWidth="1"/>
    <col min="11788" max="12032" width="8" style="97"/>
    <col min="12033" max="12033" width="4.625" style="97" customWidth="1"/>
    <col min="12034" max="12034" width="12.5" style="97" customWidth="1"/>
    <col min="12035" max="12035" width="41.25" style="97" customWidth="1"/>
    <col min="12036" max="12042" width="20.625" style="97" customWidth="1"/>
    <col min="12043" max="12043" width="8.625" style="97" customWidth="1"/>
    <col min="12044" max="12288" width="8" style="97"/>
    <col min="12289" max="12289" width="4.625" style="97" customWidth="1"/>
    <col min="12290" max="12290" width="12.5" style="97" customWidth="1"/>
    <col min="12291" max="12291" width="41.25" style="97" customWidth="1"/>
    <col min="12292" max="12298" width="20.625" style="97" customWidth="1"/>
    <col min="12299" max="12299" width="8.625" style="97" customWidth="1"/>
    <col min="12300" max="12544" width="8" style="97"/>
    <col min="12545" max="12545" width="4.625" style="97" customWidth="1"/>
    <col min="12546" max="12546" width="12.5" style="97" customWidth="1"/>
    <col min="12547" max="12547" width="41.25" style="97" customWidth="1"/>
    <col min="12548" max="12554" width="20.625" style="97" customWidth="1"/>
    <col min="12555" max="12555" width="8.625" style="97" customWidth="1"/>
    <col min="12556" max="12800" width="8" style="97"/>
    <col min="12801" max="12801" width="4.625" style="97" customWidth="1"/>
    <col min="12802" max="12802" width="12.5" style="97" customWidth="1"/>
    <col min="12803" max="12803" width="41.25" style="97" customWidth="1"/>
    <col min="12804" max="12810" width="20.625" style="97" customWidth="1"/>
    <col min="12811" max="12811" width="8.625" style="97" customWidth="1"/>
    <col min="12812" max="13056" width="8" style="97"/>
    <col min="13057" max="13057" width="4.625" style="97" customWidth="1"/>
    <col min="13058" max="13058" width="12.5" style="97" customWidth="1"/>
    <col min="13059" max="13059" width="41.25" style="97" customWidth="1"/>
    <col min="13060" max="13066" width="20.625" style="97" customWidth="1"/>
    <col min="13067" max="13067" width="8.625" style="97" customWidth="1"/>
    <col min="13068" max="13312" width="8" style="97"/>
    <col min="13313" max="13313" width="4.625" style="97" customWidth="1"/>
    <col min="13314" max="13314" width="12.5" style="97" customWidth="1"/>
    <col min="13315" max="13315" width="41.25" style="97" customWidth="1"/>
    <col min="13316" max="13322" width="20.625" style="97" customWidth="1"/>
    <col min="13323" max="13323" width="8.625" style="97" customWidth="1"/>
    <col min="13324" max="13568" width="8" style="97"/>
    <col min="13569" max="13569" width="4.625" style="97" customWidth="1"/>
    <col min="13570" max="13570" width="12.5" style="97" customWidth="1"/>
    <col min="13571" max="13571" width="41.25" style="97" customWidth="1"/>
    <col min="13572" max="13578" width="20.625" style="97" customWidth="1"/>
    <col min="13579" max="13579" width="8.625" style="97" customWidth="1"/>
    <col min="13580" max="13824" width="8" style="97"/>
    <col min="13825" max="13825" width="4.625" style="97" customWidth="1"/>
    <col min="13826" max="13826" width="12.5" style="97" customWidth="1"/>
    <col min="13827" max="13827" width="41.25" style="97" customWidth="1"/>
    <col min="13828" max="13834" width="20.625" style="97" customWidth="1"/>
    <col min="13835" max="13835" width="8.625" style="97" customWidth="1"/>
    <col min="13836" max="14080" width="8" style="97"/>
    <col min="14081" max="14081" width="4.625" style="97" customWidth="1"/>
    <col min="14082" max="14082" width="12.5" style="97" customWidth="1"/>
    <col min="14083" max="14083" width="41.25" style="97" customWidth="1"/>
    <col min="14084" max="14090" width="20.625" style="97" customWidth="1"/>
    <col min="14091" max="14091" width="8.625" style="97" customWidth="1"/>
    <col min="14092" max="14336" width="8" style="97"/>
    <col min="14337" max="14337" width="4.625" style="97" customWidth="1"/>
    <col min="14338" max="14338" width="12.5" style="97" customWidth="1"/>
    <col min="14339" max="14339" width="41.25" style="97" customWidth="1"/>
    <col min="14340" max="14346" width="20.625" style="97" customWidth="1"/>
    <col min="14347" max="14347" width="8.625" style="97" customWidth="1"/>
    <col min="14348" max="14592" width="8" style="97"/>
    <col min="14593" max="14593" width="4.625" style="97" customWidth="1"/>
    <col min="14594" max="14594" width="12.5" style="97" customWidth="1"/>
    <col min="14595" max="14595" width="41.25" style="97" customWidth="1"/>
    <col min="14596" max="14602" width="20.625" style="97" customWidth="1"/>
    <col min="14603" max="14603" width="8.625" style="97" customWidth="1"/>
    <col min="14604" max="14848" width="8" style="97"/>
    <col min="14849" max="14849" width="4.625" style="97" customWidth="1"/>
    <col min="14850" max="14850" width="12.5" style="97" customWidth="1"/>
    <col min="14851" max="14851" width="41.25" style="97" customWidth="1"/>
    <col min="14852" max="14858" width="20.625" style="97" customWidth="1"/>
    <col min="14859" max="14859" width="8.625" style="97" customWidth="1"/>
    <col min="14860" max="15104" width="8" style="97"/>
    <col min="15105" max="15105" width="4.625" style="97" customWidth="1"/>
    <col min="15106" max="15106" width="12.5" style="97" customWidth="1"/>
    <col min="15107" max="15107" width="41.25" style="97" customWidth="1"/>
    <col min="15108" max="15114" width="20.625" style="97" customWidth="1"/>
    <col min="15115" max="15115" width="8.625" style="97" customWidth="1"/>
    <col min="15116" max="15360" width="8" style="97"/>
    <col min="15361" max="15361" width="4.625" style="97" customWidth="1"/>
    <col min="15362" max="15362" width="12.5" style="97" customWidth="1"/>
    <col min="15363" max="15363" width="41.25" style="97" customWidth="1"/>
    <col min="15364" max="15370" width="20.625" style="97" customWidth="1"/>
    <col min="15371" max="15371" width="8.625" style="97" customWidth="1"/>
    <col min="15372" max="15616" width="8" style="97"/>
    <col min="15617" max="15617" width="4.625" style="97" customWidth="1"/>
    <col min="15618" max="15618" width="12.5" style="97" customWidth="1"/>
    <col min="15619" max="15619" width="41.25" style="97" customWidth="1"/>
    <col min="15620" max="15626" width="20.625" style="97" customWidth="1"/>
    <col min="15627" max="15627" width="8.625" style="97" customWidth="1"/>
    <col min="15628" max="15872" width="8" style="97"/>
    <col min="15873" max="15873" width="4.625" style="97" customWidth="1"/>
    <col min="15874" max="15874" width="12.5" style="97" customWidth="1"/>
    <col min="15875" max="15875" width="41.25" style="97" customWidth="1"/>
    <col min="15876" max="15882" width="20.625" style="97" customWidth="1"/>
    <col min="15883" max="15883" width="8.625" style="97" customWidth="1"/>
    <col min="15884" max="16128" width="8" style="97"/>
    <col min="16129" max="16129" width="4.625" style="97" customWidth="1"/>
    <col min="16130" max="16130" width="12.5" style="97" customWidth="1"/>
    <col min="16131" max="16131" width="41.25" style="97" customWidth="1"/>
    <col min="16132" max="16138" width="20.625" style="97" customWidth="1"/>
    <col min="16139" max="16139" width="8.625" style="97" customWidth="1"/>
    <col min="16140" max="16384" width="8" style="97"/>
  </cols>
  <sheetData>
    <row r="1" spans="1:11" ht="27.75" customHeight="1">
      <c r="A1" s="96" t="s">
        <v>38</v>
      </c>
      <c r="B1" s="96"/>
    </row>
    <row r="2" spans="1:11" ht="45" customHeight="1">
      <c r="A2" s="162" t="s">
        <v>121</v>
      </c>
      <c r="B2" s="162"/>
      <c r="C2" s="162"/>
      <c r="D2" s="162"/>
      <c r="E2" s="162"/>
      <c r="F2" s="162"/>
      <c r="G2" s="162"/>
      <c r="H2" s="162"/>
      <c r="I2" s="162"/>
      <c r="J2" s="162"/>
      <c r="K2" s="162"/>
    </row>
    <row r="3" spans="1:11" ht="12" customHeight="1">
      <c r="A3" s="98"/>
      <c r="B3" s="98"/>
      <c r="C3" s="98"/>
      <c r="D3" s="98"/>
      <c r="E3" s="98"/>
      <c r="F3" s="98"/>
      <c r="G3" s="98"/>
      <c r="H3" s="98"/>
      <c r="I3" s="98"/>
      <c r="J3" s="98"/>
      <c r="K3" s="98"/>
    </row>
    <row r="4" spans="1:11" ht="24" customHeight="1">
      <c r="B4" s="99"/>
      <c r="C4" s="100"/>
      <c r="D4" s="100"/>
      <c r="E4" s="100"/>
      <c r="F4" s="100"/>
      <c r="G4" s="100"/>
      <c r="H4" s="121" t="s">
        <v>88</v>
      </c>
      <c r="I4" s="146"/>
      <c r="J4" s="146"/>
      <c r="K4"/>
    </row>
    <row r="5" spans="1:11" ht="24" customHeight="1">
      <c r="B5" s="99"/>
      <c r="C5" s="100"/>
      <c r="D5" s="100"/>
      <c r="E5" s="100"/>
      <c r="F5" s="100"/>
      <c r="G5" s="100"/>
      <c r="H5" s="121" t="s">
        <v>92</v>
      </c>
      <c r="I5" s="146"/>
      <c r="J5" s="146"/>
      <c r="K5" s="100"/>
    </row>
    <row r="6" spans="1:11" ht="24" customHeight="1">
      <c r="B6" s="99"/>
      <c r="C6" s="100"/>
      <c r="D6" s="100"/>
      <c r="E6" s="100"/>
      <c r="F6" s="100"/>
      <c r="G6" s="100"/>
      <c r="H6" s="122" t="s">
        <v>89</v>
      </c>
      <c r="I6" s="146"/>
      <c r="J6" s="146"/>
      <c r="K6" s="100"/>
    </row>
    <row r="7" spans="1:11" ht="24" customHeight="1">
      <c r="B7" s="99"/>
      <c r="C7" s="100"/>
      <c r="D7" s="100"/>
      <c r="E7" s="100"/>
      <c r="F7" s="100"/>
      <c r="G7" s="100"/>
      <c r="H7" s="122" t="s">
        <v>90</v>
      </c>
      <c r="I7" s="146"/>
      <c r="J7" s="146"/>
      <c r="K7" s="100"/>
    </row>
    <row r="8" spans="1:11" ht="24" customHeight="1">
      <c r="B8" s="99"/>
      <c r="C8" s="100"/>
      <c r="D8" s="100"/>
      <c r="E8" s="100"/>
      <c r="F8" s="100"/>
      <c r="G8" s="100"/>
      <c r="H8" s="122" t="s">
        <v>91</v>
      </c>
      <c r="I8" s="146"/>
      <c r="J8" s="146"/>
      <c r="K8" s="100"/>
    </row>
    <row r="9" spans="1:11" ht="24" customHeight="1">
      <c r="B9" s="101"/>
      <c r="C9" s="101"/>
      <c r="D9" s="101"/>
      <c r="E9" s="101"/>
      <c r="F9" s="101"/>
      <c r="G9" s="101"/>
      <c r="H9" s="101"/>
      <c r="I9" s="101"/>
      <c r="J9" s="101"/>
      <c r="K9" s="102" t="s">
        <v>0</v>
      </c>
    </row>
    <row r="10" spans="1:11" ht="48.75" customHeight="1">
      <c r="A10" s="163" t="s">
        <v>39</v>
      </c>
      <c r="B10" s="165" t="s">
        <v>62</v>
      </c>
      <c r="C10" s="166"/>
      <c r="D10" s="103" t="s">
        <v>52</v>
      </c>
      <c r="E10" s="103" t="s">
        <v>53</v>
      </c>
      <c r="F10" s="103" t="s">
        <v>40</v>
      </c>
      <c r="G10" s="103" t="s">
        <v>41</v>
      </c>
      <c r="H10" s="109" t="s">
        <v>65</v>
      </c>
      <c r="I10" s="109" t="s">
        <v>58</v>
      </c>
      <c r="J10" s="103" t="s">
        <v>117</v>
      </c>
      <c r="K10" s="103" t="s">
        <v>42</v>
      </c>
    </row>
    <row r="11" spans="1:11" ht="21" customHeight="1">
      <c r="A11" s="164"/>
      <c r="B11" s="167"/>
      <c r="C11" s="168"/>
      <c r="D11" s="104" t="s">
        <v>43</v>
      </c>
      <c r="E11" s="104" t="s">
        <v>44</v>
      </c>
      <c r="F11" s="104" t="s">
        <v>45</v>
      </c>
      <c r="G11" s="104" t="s">
        <v>46</v>
      </c>
      <c r="H11" s="104" t="s">
        <v>57</v>
      </c>
      <c r="I11" s="104" t="s">
        <v>59</v>
      </c>
      <c r="J11" s="104" t="s">
        <v>60</v>
      </c>
      <c r="K11" s="104"/>
    </row>
    <row r="12" spans="1:11" ht="45" customHeight="1">
      <c r="A12" s="105">
        <v>1</v>
      </c>
      <c r="B12" s="169" t="s">
        <v>85</v>
      </c>
      <c r="C12" s="170"/>
      <c r="D12" s="138">
        <f>'別紙３－１（事業計画書要綱第２条関係）'!C37</f>
        <v>0</v>
      </c>
      <c r="E12" s="138">
        <f>'別紙３－１（事業計画書要綱第２条関係）'!C45</f>
        <v>0</v>
      </c>
      <c r="F12" s="141">
        <f>MIN(D12:E12)</f>
        <v>0</v>
      </c>
      <c r="G12" s="137">
        <v>0.5</v>
      </c>
      <c r="H12" s="106">
        <f>'別紙３－１（事業計画書要綱第２条関係）'!C53</f>
        <v>0</v>
      </c>
      <c r="I12" s="110" t="s">
        <v>61</v>
      </c>
      <c r="J12" s="106">
        <f>MAX((ROUNDDOWN((F12*0.5),-3)-H12),0)</f>
        <v>0</v>
      </c>
      <c r="K12" s="106"/>
    </row>
    <row r="13" spans="1:11" ht="45" customHeight="1" thickBot="1">
      <c r="A13" s="148">
        <v>2</v>
      </c>
      <c r="B13" s="171" t="s">
        <v>86</v>
      </c>
      <c r="C13" s="172"/>
      <c r="D13" s="149"/>
      <c r="E13" s="150"/>
      <c r="F13" s="150"/>
      <c r="G13" s="151"/>
      <c r="H13" s="152"/>
      <c r="I13" s="153"/>
      <c r="J13" s="152"/>
      <c r="K13" s="152"/>
    </row>
    <row r="14" spans="1:11" ht="45" customHeight="1" thickTop="1" thickBot="1">
      <c r="A14" s="159" t="s">
        <v>47</v>
      </c>
      <c r="B14" s="160"/>
      <c r="C14" s="161"/>
      <c r="D14" s="107">
        <f>SUM(D12:D13)</f>
        <v>0</v>
      </c>
      <c r="E14" s="107">
        <f>SUM(E12:E13)</f>
        <v>0</v>
      </c>
      <c r="F14" s="107">
        <f>SUM(F12:F13)</f>
        <v>0</v>
      </c>
      <c r="G14" s="107"/>
      <c r="H14" s="107">
        <f>SUM(H12:H13)</f>
        <v>0</v>
      </c>
      <c r="I14" s="107"/>
      <c r="J14" s="107">
        <f>SUM(J12:J13)</f>
        <v>0</v>
      </c>
      <c r="K14" s="107" t="str">
        <f>IF(SUM(K12:K13)=0," ",SUM(K12:K13))</f>
        <v xml:space="preserve"> </v>
      </c>
    </row>
    <row r="15" spans="1:11" s="1" customFormat="1" ht="21" customHeight="1" thickTop="1">
      <c r="B15" s="1" t="s">
        <v>48</v>
      </c>
      <c r="C15" s="1" t="s">
        <v>50</v>
      </c>
    </row>
    <row r="16" spans="1:11" s="1" customFormat="1" ht="21" customHeight="1">
      <c r="B16" s="1" t="s">
        <v>49</v>
      </c>
      <c r="C16" s="1" t="s">
        <v>119</v>
      </c>
    </row>
    <row r="17" spans="2:11" s="1" customFormat="1" ht="21" customHeight="1">
      <c r="B17" s="1" t="s">
        <v>51</v>
      </c>
      <c r="C17" s="1" t="s">
        <v>56</v>
      </c>
    </row>
    <row r="18" spans="2:11" s="1" customFormat="1" ht="21" customHeight="1">
      <c r="B18" s="1" t="s">
        <v>63</v>
      </c>
      <c r="C18" s="1" t="s">
        <v>64</v>
      </c>
    </row>
    <row r="19" spans="2:11" s="1" customFormat="1" ht="21" customHeight="1"/>
    <row r="20" spans="2:11">
      <c r="C20" s="108"/>
      <c r="D20" s="108"/>
      <c r="E20" s="108"/>
      <c r="F20" s="108"/>
      <c r="G20" s="108"/>
      <c r="H20" s="108"/>
      <c r="I20" s="108"/>
      <c r="J20" s="108"/>
      <c r="K20" s="108"/>
    </row>
    <row r="21" spans="2:11">
      <c r="C21" s="108"/>
      <c r="D21" s="108"/>
      <c r="E21" s="108"/>
      <c r="F21" s="108"/>
      <c r="G21" s="108"/>
      <c r="H21" s="108"/>
      <c r="I21" s="108"/>
      <c r="J21" s="108"/>
      <c r="K21" s="108"/>
    </row>
    <row r="22" spans="2:11">
      <c r="C22" s="108"/>
      <c r="D22" s="108"/>
      <c r="E22" s="108"/>
      <c r="F22" s="108"/>
      <c r="G22" s="108"/>
      <c r="H22" s="108"/>
      <c r="I22" s="108"/>
      <c r="J22" s="108"/>
      <c r="K22" s="108"/>
    </row>
  </sheetData>
  <mergeCells count="6">
    <mergeCell ref="A14:C14"/>
    <mergeCell ref="A2:K2"/>
    <mergeCell ref="A10:A11"/>
    <mergeCell ref="B10:C11"/>
    <mergeCell ref="B12:C12"/>
    <mergeCell ref="B13:C13"/>
  </mergeCells>
  <phoneticPr fontId="1"/>
  <printOptions horizontalCentered="1"/>
  <pageMargins left="0.39370078740157483" right="0.39370078740157483" top="0.62992125984251968" bottom="0.31496062992125984" header="0.35433070866141736" footer="0.19685039370078741"/>
  <pageSetup paperSize="9" scale="65" orientation="landscape"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E37"/>
  <sheetViews>
    <sheetView view="pageBreakPreview" zoomScale="115" zoomScaleNormal="100" zoomScaleSheetLayoutView="115" workbookViewId="0"/>
  </sheetViews>
  <sheetFormatPr defaultRowHeight="13.5"/>
  <cols>
    <col min="1" max="1" width="20.625" style="2" customWidth="1"/>
    <col min="2" max="2" width="22.875" style="2" customWidth="1"/>
    <col min="3" max="3" width="12.5" style="2" customWidth="1"/>
    <col min="4" max="4" width="8.125" style="2" customWidth="1"/>
    <col min="5" max="5" width="22.75" style="2" customWidth="1"/>
    <col min="6" max="16384" width="9" style="2"/>
  </cols>
  <sheetData>
    <row r="1" spans="1:5" ht="21" customHeight="1">
      <c r="A1" s="95" t="s">
        <v>87</v>
      </c>
    </row>
    <row r="2" spans="1:5" ht="21" customHeight="1">
      <c r="A2" s="173" t="s">
        <v>122</v>
      </c>
      <c r="B2" s="173"/>
      <c r="C2" s="173"/>
      <c r="D2" s="173"/>
      <c r="E2" s="173"/>
    </row>
    <row r="3" spans="1:5" ht="21" customHeight="1">
      <c r="A3" s="21"/>
      <c r="B3" s="21"/>
      <c r="C3" s="21"/>
      <c r="D3" s="21"/>
      <c r="E3" s="21"/>
    </row>
    <row r="4" spans="1:5" ht="30.75" customHeight="1">
      <c r="A4" s="174" t="s">
        <v>7</v>
      </c>
      <c r="B4" s="175"/>
      <c r="C4" s="174" t="s">
        <v>6</v>
      </c>
      <c r="D4" s="176"/>
      <c r="E4" s="175"/>
    </row>
    <row r="5" spans="1:5" ht="21" customHeight="1">
      <c r="A5" s="18"/>
      <c r="B5" s="17"/>
      <c r="C5" s="177"/>
      <c r="D5" s="178"/>
      <c r="E5" s="20"/>
    </row>
    <row r="6" spans="1:5" ht="21" customHeight="1">
      <c r="A6" s="119" t="s">
        <v>37</v>
      </c>
      <c r="B6" s="17">
        <f>'別紙１（所要額調書） '!J14</f>
        <v>0</v>
      </c>
      <c r="C6" s="227" t="s">
        <v>124</v>
      </c>
      <c r="D6" s="228"/>
      <c r="E6" s="19">
        <f>'別紙１（所要額調書） '!E14</f>
        <v>0</v>
      </c>
    </row>
    <row r="7" spans="1:5" ht="21" customHeight="1">
      <c r="A7" s="119"/>
      <c r="B7" s="17"/>
      <c r="C7" s="227"/>
      <c r="D7" s="228"/>
      <c r="E7" s="19"/>
    </row>
    <row r="8" spans="1:5" ht="21" customHeight="1">
      <c r="A8" s="119" t="s">
        <v>78</v>
      </c>
      <c r="B8" s="17">
        <f>'別紙１（所要額調書） '!H14</f>
        <v>0</v>
      </c>
      <c r="C8" s="227"/>
      <c r="D8" s="228"/>
      <c r="E8" s="19"/>
    </row>
    <row r="9" spans="1:5" ht="21" customHeight="1">
      <c r="A9" s="119"/>
      <c r="B9" s="17"/>
      <c r="C9" s="227"/>
      <c r="D9" s="228"/>
      <c r="E9" s="19"/>
    </row>
    <row r="10" spans="1:5" ht="21" customHeight="1">
      <c r="A10" s="119" t="s">
        <v>5</v>
      </c>
      <c r="B10" s="17">
        <f>E6-B6-B8</f>
        <v>0</v>
      </c>
      <c r="C10" s="227"/>
      <c r="D10" s="228"/>
      <c r="E10" s="19"/>
    </row>
    <row r="11" spans="1:5" ht="21" customHeight="1">
      <c r="A11" s="18"/>
      <c r="B11" s="17"/>
      <c r="C11" s="185"/>
      <c r="D11" s="186"/>
      <c r="E11" s="19"/>
    </row>
    <row r="12" spans="1:5" ht="21" customHeight="1">
      <c r="A12" s="18"/>
      <c r="B12" s="17"/>
      <c r="C12" s="185"/>
      <c r="D12" s="186"/>
      <c r="E12" s="19"/>
    </row>
    <row r="13" spans="1:5" ht="21" customHeight="1">
      <c r="A13" s="18"/>
      <c r="B13" s="17"/>
      <c r="C13" s="18"/>
      <c r="D13" s="4"/>
      <c r="E13" s="19"/>
    </row>
    <row r="14" spans="1:5" ht="21" customHeight="1">
      <c r="A14" s="18"/>
      <c r="B14" s="17"/>
      <c r="C14" s="18"/>
      <c r="D14" s="4"/>
      <c r="E14" s="19"/>
    </row>
    <row r="15" spans="1:5" ht="21" customHeight="1">
      <c r="A15" s="18"/>
      <c r="B15" s="17"/>
      <c r="C15" s="18"/>
      <c r="D15" s="4"/>
      <c r="E15" s="19"/>
    </row>
    <row r="16" spans="1:5" ht="21" customHeight="1">
      <c r="A16" s="18"/>
      <c r="B16" s="17"/>
      <c r="C16" s="18"/>
      <c r="D16" s="4"/>
      <c r="E16" s="19"/>
    </row>
    <row r="17" spans="1:5" ht="21" customHeight="1">
      <c r="A17" s="18"/>
      <c r="B17" s="17"/>
      <c r="C17" s="183"/>
      <c r="D17" s="184"/>
      <c r="E17" s="16"/>
    </row>
    <row r="18" spans="1:5" ht="21" customHeight="1">
      <c r="A18" s="15" t="s">
        <v>4</v>
      </c>
      <c r="B18" s="14">
        <f>SUM(B6,B8,B10)</f>
        <v>0</v>
      </c>
      <c r="C18" s="181" t="s">
        <v>4</v>
      </c>
      <c r="D18" s="182"/>
      <c r="E18" s="13">
        <f>SUM(E6)</f>
        <v>0</v>
      </c>
    </row>
    <row r="19" spans="1:5" ht="21" customHeight="1">
      <c r="A19" s="9"/>
      <c r="B19" s="8"/>
      <c r="C19" s="8"/>
      <c r="D19" s="8"/>
      <c r="E19" s="8"/>
    </row>
    <row r="20" spans="1:5" ht="30.75" customHeight="1">
      <c r="A20" s="12"/>
      <c r="B20" s="8"/>
      <c r="C20" s="8"/>
      <c r="D20" s="8"/>
      <c r="E20" s="8"/>
    </row>
    <row r="21" spans="1:5" ht="21" customHeight="1">
      <c r="A21" s="12" t="s">
        <v>3</v>
      </c>
      <c r="B21" s="8"/>
      <c r="C21" s="8"/>
      <c r="D21" s="8"/>
      <c r="E21" s="8"/>
    </row>
    <row r="22" spans="1:5" ht="21" customHeight="1">
      <c r="A22" s="9"/>
      <c r="B22" s="8"/>
      <c r="C22" s="11"/>
      <c r="D22" s="11"/>
      <c r="E22" s="8"/>
    </row>
    <row r="23" spans="1:5" ht="21" customHeight="1">
      <c r="A23" s="9"/>
      <c r="B23" s="8"/>
      <c r="C23" s="180">
        <f>+様式１!H5</f>
        <v>45748</v>
      </c>
      <c r="D23" s="180"/>
      <c r="E23" s="144"/>
    </row>
    <row r="24" spans="1:5" ht="21" customHeight="1">
      <c r="A24" s="9"/>
      <c r="B24" s="8"/>
      <c r="C24" s="75" t="s">
        <v>2</v>
      </c>
      <c r="D24" s="187"/>
      <c r="E24" s="187"/>
    </row>
    <row r="25" spans="1:5" ht="30" customHeight="1">
      <c r="A25" s="9"/>
      <c r="B25" s="8"/>
      <c r="C25" s="75" t="s">
        <v>1</v>
      </c>
      <c r="D25" s="179"/>
      <c r="E25" s="179"/>
    </row>
    <row r="26" spans="1:5" ht="30" customHeight="1">
      <c r="A26" s="9"/>
      <c r="B26" s="8"/>
      <c r="C26" s="10"/>
      <c r="D26" s="10"/>
      <c r="E26" s="8"/>
    </row>
    <row r="27" spans="1:5" ht="30" customHeight="1">
      <c r="A27" s="9"/>
      <c r="B27" s="8"/>
      <c r="C27" s="8"/>
      <c r="D27" s="8"/>
      <c r="E27" s="8"/>
    </row>
    <row r="28" spans="1:5" ht="21" customHeight="1">
      <c r="A28" s="9"/>
      <c r="B28" s="8"/>
      <c r="C28" s="8"/>
      <c r="D28" s="8"/>
      <c r="E28" s="8"/>
    </row>
    <row r="29" spans="1:5" ht="21" customHeight="1">
      <c r="A29" s="6"/>
      <c r="B29" s="3"/>
      <c r="C29" s="7"/>
      <c r="D29" s="7"/>
      <c r="E29" s="3"/>
    </row>
    <row r="30" spans="1:5" ht="21" customHeight="1">
      <c r="A30" s="6"/>
      <c r="B30" s="3"/>
      <c r="C30" s="7"/>
      <c r="D30" s="7"/>
      <c r="E30" s="3"/>
    </row>
    <row r="31" spans="1:5" ht="21" customHeight="1">
      <c r="A31" s="6"/>
      <c r="B31" s="3"/>
      <c r="C31" s="3"/>
      <c r="D31" s="3"/>
      <c r="E31" s="3"/>
    </row>
    <row r="32" spans="1:5" ht="21" customHeight="1">
      <c r="A32" s="6"/>
      <c r="B32" s="3"/>
      <c r="C32" s="3"/>
      <c r="D32" s="3"/>
      <c r="E32" s="3"/>
    </row>
    <row r="33" spans="1:5" ht="21" customHeight="1">
      <c r="A33" s="4"/>
      <c r="B33" s="5"/>
      <c r="C33" s="5"/>
      <c r="D33" s="5"/>
      <c r="E33" s="5"/>
    </row>
    <row r="34" spans="1:5" ht="21" customHeight="1">
      <c r="A34" s="4"/>
      <c r="B34" s="3"/>
      <c r="C34" s="3"/>
      <c r="D34" s="3"/>
      <c r="E34" s="3"/>
    </row>
    <row r="35" spans="1:5" ht="21" customHeight="1"/>
    <row r="36" spans="1:5" ht="21" customHeight="1"/>
    <row r="37" spans="1:5" ht="23.25" customHeight="1"/>
  </sheetData>
  <mergeCells count="12">
    <mergeCell ref="C6:D10"/>
    <mergeCell ref="A2:E2"/>
    <mergeCell ref="A4:B4"/>
    <mergeCell ref="C4:E4"/>
    <mergeCell ref="C5:D5"/>
    <mergeCell ref="D25:E25"/>
    <mergeCell ref="C23:D23"/>
    <mergeCell ref="C18:D18"/>
    <mergeCell ref="C17:D17"/>
    <mergeCell ref="C12:D12"/>
    <mergeCell ref="D24:E24"/>
    <mergeCell ref="C11:D11"/>
  </mergeCells>
  <phoneticPr fontId="1"/>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L54"/>
  <sheetViews>
    <sheetView view="pageBreakPreview" zoomScaleNormal="75" zoomScaleSheetLayoutView="100" workbookViewId="0"/>
  </sheetViews>
  <sheetFormatPr defaultRowHeight="13.5"/>
  <cols>
    <col min="1" max="1" width="5.625" style="22" bestFit="1" customWidth="1"/>
    <col min="2" max="2" width="7.625" style="23" customWidth="1"/>
    <col min="3" max="4" width="12.25" style="23" customWidth="1"/>
    <col min="5" max="5" width="12.25" style="22" customWidth="1"/>
    <col min="6" max="10" width="12.25" style="23" customWidth="1"/>
    <col min="11" max="11" width="11" style="23" customWidth="1"/>
    <col min="12" max="12" width="9.5" style="23" customWidth="1"/>
    <col min="13" max="16384" width="9" style="24"/>
  </cols>
  <sheetData>
    <row r="1" spans="1:12" ht="21" customHeight="1">
      <c r="B1" s="114" t="s">
        <v>94</v>
      </c>
    </row>
    <row r="2" spans="1:12" ht="21" customHeight="1">
      <c r="B2" s="191" t="s">
        <v>93</v>
      </c>
      <c r="C2" s="191"/>
      <c r="D2" s="191"/>
      <c r="E2" s="191"/>
      <c r="F2" s="191"/>
      <c r="G2" s="191"/>
      <c r="H2" s="191"/>
      <c r="I2" s="191"/>
      <c r="J2" s="191"/>
      <c r="K2" s="191"/>
      <c r="L2" s="191"/>
    </row>
    <row r="3" spans="1:12" ht="21" customHeight="1">
      <c r="B3" s="120"/>
      <c r="C3" s="120"/>
      <c r="D3" s="120"/>
      <c r="E3" s="120"/>
      <c r="F3" s="120"/>
      <c r="G3" s="120"/>
      <c r="H3" s="120"/>
      <c r="I3" s="120"/>
      <c r="J3" s="120"/>
      <c r="K3" s="120"/>
      <c r="L3" s="120"/>
    </row>
    <row r="4" spans="1:12" ht="33.75" customHeight="1">
      <c r="B4" s="114" t="s">
        <v>123</v>
      </c>
    </row>
    <row r="5" spans="1:12" ht="21" customHeight="1" thickBot="1">
      <c r="A5" s="25"/>
      <c r="B5" s="26" t="s">
        <v>8</v>
      </c>
      <c r="C5" s="26" t="s">
        <v>9</v>
      </c>
      <c r="D5" s="26" t="s">
        <v>96</v>
      </c>
      <c r="E5" s="27" t="s">
        <v>11</v>
      </c>
      <c r="F5" s="28" t="s">
        <v>12</v>
      </c>
      <c r="G5" s="29" t="s">
        <v>8</v>
      </c>
      <c r="H5" s="26" t="s">
        <v>13</v>
      </c>
      <c r="I5" s="26" t="s">
        <v>14</v>
      </c>
      <c r="J5" s="139" t="s">
        <v>118</v>
      </c>
      <c r="K5" s="30" t="s">
        <v>68</v>
      </c>
      <c r="L5" s="30" t="s">
        <v>67</v>
      </c>
    </row>
    <row r="6" spans="1:12" ht="27.95" customHeight="1" thickTop="1">
      <c r="A6" s="31">
        <v>1</v>
      </c>
      <c r="B6" s="76"/>
      <c r="C6" s="76"/>
      <c r="D6" s="87"/>
      <c r="E6" s="77"/>
      <c r="F6" s="78"/>
      <c r="G6" s="79"/>
      <c r="H6" s="76"/>
      <c r="I6" s="80"/>
      <c r="J6" s="80"/>
      <c r="K6" s="111"/>
      <c r="L6" s="123">
        <f>ROUND(K6/365*12,0)</f>
        <v>0</v>
      </c>
    </row>
    <row r="7" spans="1:12" ht="27.95" customHeight="1">
      <c r="A7" s="31">
        <v>1</v>
      </c>
      <c r="B7" s="76"/>
      <c r="C7" s="76"/>
      <c r="D7" s="76"/>
      <c r="E7" s="77"/>
      <c r="F7" s="78"/>
      <c r="G7" s="79"/>
      <c r="H7" s="76"/>
      <c r="I7" s="80"/>
      <c r="J7" s="80"/>
      <c r="K7" s="111"/>
      <c r="L7" s="123">
        <f t="shared" ref="L7:L8" si="0">ROUND(K7/365*12,0)</f>
        <v>0</v>
      </c>
    </row>
    <row r="8" spans="1:12" ht="27.95" customHeight="1" thickBot="1">
      <c r="A8" s="31">
        <v>1</v>
      </c>
      <c r="B8" s="88"/>
      <c r="C8" s="88"/>
      <c r="D8" s="88"/>
      <c r="E8" s="89"/>
      <c r="F8" s="90"/>
      <c r="G8" s="91"/>
      <c r="H8" s="88"/>
      <c r="I8" s="92"/>
      <c r="J8" s="92"/>
      <c r="K8" s="112"/>
      <c r="L8" s="142">
        <f t="shared" si="0"/>
        <v>0</v>
      </c>
    </row>
    <row r="9" spans="1:12" ht="27.95" customHeight="1" thickTop="1" thickBot="1">
      <c r="A9" s="31"/>
      <c r="B9" s="188" t="s">
        <v>113</v>
      </c>
      <c r="C9" s="189"/>
      <c r="D9" s="189"/>
      <c r="E9" s="189"/>
      <c r="F9" s="189"/>
      <c r="G9" s="189"/>
      <c r="H9" s="189"/>
      <c r="I9" s="189"/>
      <c r="J9" s="189"/>
      <c r="K9" s="190"/>
      <c r="L9" s="134">
        <f>SUM(L6:L8)</f>
        <v>0</v>
      </c>
    </row>
    <row r="10" spans="1:12" ht="21" customHeight="1" thickTop="1">
      <c r="A10" s="32">
        <f>SUM(A6:A9)</f>
        <v>3</v>
      </c>
      <c r="B10" s="33" t="s">
        <v>15</v>
      </c>
      <c r="C10" s="34" t="s">
        <v>16</v>
      </c>
    </row>
    <row r="11" spans="1:12" ht="21" customHeight="1">
      <c r="A11" s="32"/>
      <c r="B11" s="114" t="s">
        <v>76</v>
      </c>
    </row>
    <row r="12" spans="1:12" ht="21" customHeight="1" thickBot="1">
      <c r="A12" s="32"/>
      <c r="B12" s="26" t="s">
        <v>8</v>
      </c>
      <c r="C12" s="26" t="s">
        <v>9</v>
      </c>
      <c r="D12" s="27" t="s">
        <v>10</v>
      </c>
      <c r="E12" s="27" t="s">
        <v>11</v>
      </c>
      <c r="F12" s="28" t="s">
        <v>12</v>
      </c>
      <c r="G12" s="29" t="s">
        <v>8</v>
      </c>
      <c r="H12" s="26" t="s">
        <v>13</v>
      </c>
      <c r="I12" s="26" t="s">
        <v>14</v>
      </c>
      <c r="J12" s="139" t="s">
        <v>118</v>
      </c>
      <c r="K12" s="30" t="s">
        <v>68</v>
      </c>
      <c r="L12" s="30" t="s">
        <v>67</v>
      </c>
    </row>
    <row r="13" spans="1:12" ht="27.95" customHeight="1" thickTop="1">
      <c r="A13" s="31">
        <v>1</v>
      </c>
      <c r="B13" s="76"/>
      <c r="C13" s="76"/>
      <c r="D13" s="76"/>
      <c r="E13" s="77"/>
      <c r="F13" s="78"/>
      <c r="G13" s="79"/>
      <c r="H13" s="76"/>
      <c r="I13" s="80"/>
      <c r="J13" s="80"/>
      <c r="K13" s="111"/>
      <c r="L13" s="140">
        <f>ROUND(K13/30,2)</f>
        <v>0</v>
      </c>
    </row>
    <row r="14" spans="1:12" ht="27.95" customHeight="1" thickBot="1">
      <c r="A14" s="31">
        <v>1</v>
      </c>
      <c r="B14" s="88"/>
      <c r="C14" s="88"/>
      <c r="D14" s="88"/>
      <c r="E14" s="89"/>
      <c r="F14" s="90"/>
      <c r="G14" s="91"/>
      <c r="H14" s="88"/>
      <c r="I14" s="92"/>
      <c r="J14" s="92"/>
      <c r="K14" s="112"/>
      <c r="L14" s="113">
        <f t="shared" ref="L14" si="1">ROUND(K14/30,2)</f>
        <v>0</v>
      </c>
    </row>
    <row r="15" spans="1:12" ht="27.95" customHeight="1" thickTop="1" thickBot="1">
      <c r="A15" s="31">
        <v>1</v>
      </c>
      <c r="B15" s="188" t="s">
        <v>113</v>
      </c>
      <c r="C15" s="189"/>
      <c r="D15" s="189"/>
      <c r="E15" s="189"/>
      <c r="F15" s="189"/>
      <c r="G15" s="189"/>
      <c r="H15" s="189"/>
      <c r="I15" s="189"/>
      <c r="J15" s="189"/>
      <c r="K15" s="190"/>
      <c r="L15" s="133">
        <f>SUM(L13:L14)</f>
        <v>0</v>
      </c>
    </row>
    <row r="16" spans="1:12" ht="21" customHeight="1" thickTop="1">
      <c r="A16" s="32"/>
      <c r="B16" s="114"/>
    </row>
    <row r="17" spans="1:12" ht="21" customHeight="1">
      <c r="A17" s="32"/>
      <c r="B17" s="114"/>
    </row>
    <row r="18" spans="1:12" ht="21" customHeight="1">
      <c r="A18" s="32"/>
      <c r="B18" s="34"/>
    </row>
    <row r="19" spans="1:12" ht="21" customHeight="1">
      <c r="B19" s="12" t="s">
        <v>70</v>
      </c>
      <c r="C19" s="4"/>
      <c r="D19" s="4"/>
      <c r="E19" s="36"/>
      <c r="F19" s="4"/>
      <c r="G19" s="4"/>
      <c r="H19" s="4"/>
      <c r="I19" s="4"/>
      <c r="J19" s="4"/>
      <c r="K19" s="4"/>
      <c r="L19" s="4"/>
    </row>
    <row r="20" spans="1:12" ht="21" customHeight="1">
      <c r="B20" s="194" t="s">
        <v>17</v>
      </c>
      <c r="C20" s="195" t="s">
        <v>17</v>
      </c>
      <c r="D20" s="132"/>
      <c r="E20" s="37" t="s">
        <v>71</v>
      </c>
      <c r="F20" s="4"/>
      <c r="G20" s="4"/>
      <c r="H20" s="4"/>
      <c r="I20" s="4"/>
      <c r="J20" s="4"/>
      <c r="K20" s="4"/>
      <c r="L20" s="4"/>
    </row>
    <row r="21" spans="1:12" ht="21" customHeight="1">
      <c r="B21" s="196" t="s">
        <v>18</v>
      </c>
      <c r="C21" s="197" t="s">
        <v>18</v>
      </c>
      <c r="D21" s="124"/>
      <c r="E21" s="38"/>
      <c r="F21" s="39"/>
      <c r="G21" s="39"/>
      <c r="H21" s="2"/>
      <c r="I21" s="40"/>
      <c r="J21" s="40"/>
      <c r="K21" s="40"/>
      <c r="L21" s="40"/>
    </row>
    <row r="22" spans="1:12" ht="21" customHeight="1">
      <c r="B22" s="194" t="s">
        <v>19</v>
      </c>
      <c r="C22" s="195" t="s">
        <v>19</v>
      </c>
      <c r="D22" s="81"/>
      <c r="E22" s="116" t="s">
        <v>74</v>
      </c>
      <c r="F22" s="6"/>
      <c r="G22" s="6"/>
      <c r="H22" s="41"/>
      <c r="I22" s="24"/>
      <c r="J22" s="24"/>
      <c r="K22" s="42">
        <f>IF(D25="",0,ROUNDDOWN(D22*D26/D25,0))</f>
        <v>0</v>
      </c>
      <c r="L22" s="42"/>
    </row>
    <row r="23" spans="1:12" ht="21" customHeight="1">
      <c r="B23" s="192" t="s">
        <v>20</v>
      </c>
      <c r="C23" s="193" t="s">
        <v>20</v>
      </c>
      <c r="D23" s="82"/>
      <c r="E23" s="117"/>
      <c r="F23" s="9"/>
      <c r="G23" s="9"/>
      <c r="H23" s="9"/>
      <c r="I23" s="24"/>
      <c r="J23" s="24"/>
      <c r="K23" s="9"/>
      <c r="L23" s="9"/>
    </row>
    <row r="24" spans="1:12" ht="21" customHeight="1">
      <c r="B24" s="192" t="s">
        <v>21</v>
      </c>
      <c r="C24" s="193" t="s">
        <v>21</v>
      </c>
      <c r="D24" s="82"/>
      <c r="E24" s="118" t="s">
        <v>75</v>
      </c>
      <c r="F24" s="43"/>
      <c r="G24" s="2"/>
      <c r="H24" s="41"/>
      <c r="I24" s="24"/>
      <c r="J24" s="24"/>
      <c r="K24" s="44">
        <f>IF(D25="",0,ROUNDDOWN((D24)*D27/D25,0))</f>
        <v>0</v>
      </c>
      <c r="L24" s="44"/>
    </row>
    <row r="25" spans="1:12" ht="21" customHeight="1">
      <c r="B25" s="194" t="s">
        <v>22</v>
      </c>
      <c r="C25" s="198" t="s">
        <v>22</v>
      </c>
      <c r="D25" s="83"/>
      <c r="E25" s="199" t="s">
        <v>72</v>
      </c>
      <c r="F25" s="184" t="s">
        <v>84</v>
      </c>
      <c r="G25" s="184"/>
      <c r="H25" s="184"/>
      <c r="I25" s="184"/>
      <c r="J25" s="4"/>
      <c r="K25" s="4"/>
      <c r="L25" s="4"/>
    </row>
    <row r="26" spans="1:12" ht="21" customHeight="1">
      <c r="B26" s="201" t="s">
        <v>23</v>
      </c>
      <c r="C26" s="202"/>
      <c r="D26" s="84"/>
      <c r="E26" s="200"/>
      <c r="F26" s="203" t="s">
        <v>24</v>
      </c>
      <c r="G26" s="203"/>
      <c r="H26" s="203"/>
      <c r="I26" s="203"/>
      <c r="J26" s="52"/>
      <c r="K26" s="52"/>
      <c r="L26" s="52"/>
    </row>
    <row r="27" spans="1:12" ht="21" customHeight="1">
      <c r="B27" s="196" t="s">
        <v>25</v>
      </c>
      <c r="C27" s="210" t="s">
        <v>25</v>
      </c>
      <c r="D27" s="85"/>
      <c r="E27" s="36"/>
      <c r="F27" s="4"/>
      <c r="G27" s="4"/>
      <c r="H27" s="4"/>
      <c r="I27" s="4"/>
      <c r="J27" s="4"/>
      <c r="K27" s="4"/>
      <c r="L27" s="4"/>
    </row>
    <row r="28" spans="1:12" ht="21" customHeight="1">
      <c r="B28" s="12" t="s">
        <v>26</v>
      </c>
      <c r="C28" s="12"/>
      <c r="D28" s="4"/>
      <c r="E28" s="211" t="s">
        <v>27</v>
      </c>
      <c r="F28" s="212">
        <f>IF(D20="",0,CONCATENATE("　",D20,"＋",D21,"－（",K22,"＋",D23,"＋",K24,"）"))</f>
        <v>0</v>
      </c>
      <c r="G28" s="212"/>
      <c r="H28" s="212"/>
      <c r="I28" s="212"/>
      <c r="J28" s="93"/>
      <c r="K28" s="93"/>
      <c r="L28" s="93"/>
    </row>
    <row r="29" spans="1:12" ht="21" customHeight="1">
      <c r="B29" s="45" t="s">
        <v>28</v>
      </c>
      <c r="C29" s="12"/>
      <c r="D29" s="4"/>
      <c r="E29" s="211"/>
      <c r="F29" s="46"/>
      <c r="G29" s="46">
        <f>D27</f>
        <v>0</v>
      </c>
      <c r="H29" s="46" t="s">
        <v>29</v>
      </c>
      <c r="I29" s="46"/>
      <c r="J29" s="44"/>
      <c r="K29" s="44"/>
      <c r="L29" s="44"/>
    </row>
    <row r="30" spans="1:12" ht="21" customHeight="1">
      <c r="B30" s="4"/>
      <c r="C30" s="4"/>
      <c r="D30" s="4"/>
      <c r="E30" s="41"/>
      <c r="F30" s="47"/>
      <c r="G30" s="44"/>
      <c r="H30" s="44"/>
      <c r="I30" s="44"/>
      <c r="J30" s="44"/>
      <c r="K30" s="44"/>
      <c r="L30" s="44"/>
    </row>
    <row r="31" spans="1:12" ht="21" customHeight="1">
      <c r="B31" s="4"/>
      <c r="C31" s="4"/>
      <c r="D31" s="48"/>
      <c r="E31" s="41" t="s">
        <v>27</v>
      </c>
      <c r="F31" s="49">
        <f>IF(D27="",0,ROUNDDOWN((D20+D21-(K22+D23+K24))/D27/12,0))</f>
        <v>0</v>
      </c>
      <c r="G31" s="2"/>
      <c r="H31" s="2"/>
      <c r="I31" s="2"/>
      <c r="J31" s="2"/>
      <c r="K31" s="2"/>
      <c r="L31" s="2"/>
    </row>
    <row r="32" spans="1:12" ht="21" customHeight="1">
      <c r="B32" s="4"/>
      <c r="C32" s="4"/>
      <c r="D32" s="4"/>
      <c r="E32" s="35"/>
      <c r="F32" s="53"/>
      <c r="G32" s="54"/>
      <c r="H32" s="54"/>
      <c r="I32" s="55"/>
      <c r="J32" s="55"/>
      <c r="K32" s="55"/>
      <c r="L32" s="55"/>
    </row>
    <row r="33" spans="1:12" ht="21" customHeight="1">
      <c r="B33" s="4"/>
      <c r="C33" s="37" t="s">
        <v>82</v>
      </c>
      <c r="D33" s="4"/>
      <c r="E33" s="36"/>
      <c r="F33" s="4"/>
      <c r="G33" s="4"/>
      <c r="H33" s="4"/>
      <c r="I33" s="4"/>
      <c r="J33" s="4"/>
      <c r="K33" s="4"/>
      <c r="L33" s="4"/>
    </row>
    <row r="34" spans="1:12" s="51" customFormat="1" ht="21" customHeight="1">
      <c r="A34" s="50"/>
      <c r="B34" s="4"/>
      <c r="C34" s="56" t="s">
        <v>81</v>
      </c>
      <c r="D34" s="174" t="s">
        <v>30</v>
      </c>
      <c r="E34" s="176"/>
      <c r="F34" s="176"/>
      <c r="G34" s="176"/>
      <c r="H34" s="175"/>
      <c r="I34"/>
      <c r="J34"/>
      <c r="K34" s="36"/>
      <c r="L34" s="36"/>
    </row>
    <row r="35" spans="1:12" ht="21" customHeight="1">
      <c r="B35" s="4"/>
      <c r="C35" s="57"/>
      <c r="D35" s="58" t="s">
        <v>80</v>
      </c>
      <c r="E35" s="59" t="s">
        <v>55</v>
      </c>
      <c r="F35" s="181" t="s">
        <v>31</v>
      </c>
      <c r="G35" s="182"/>
      <c r="H35" s="213"/>
      <c r="I35"/>
      <c r="J35"/>
      <c r="K35" s="4"/>
      <c r="L35" s="4"/>
    </row>
    <row r="36" spans="1:12" ht="12" customHeight="1">
      <c r="B36" s="60"/>
      <c r="C36" s="61" t="s">
        <v>32</v>
      </c>
      <c r="D36" s="62" t="s">
        <v>32</v>
      </c>
      <c r="E36" s="115" t="s">
        <v>33</v>
      </c>
      <c r="F36" s="214"/>
      <c r="G36" s="215"/>
      <c r="H36" s="216"/>
      <c r="I36"/>
      <c r="J36"/>
      <c r="K36" s="60"/>
      <c r="L36" s="60"/>
    </row>
    <row r="37" spans="1:12" ht="21" customHeight="1">
      <c r="B37" s="4"/>
      <c r="C37" s="63">
        <f>ROUNDDOWN(D37*E37,0)</f>
        <v>0</v>
      </c>
      <c r="D37" s="143">
        <v>1000000</v>
      </c>
      <c r="E37" s="135">
        <f>SUM(L9,L15)</f>
        <v>0</v>
      </c>
      <c r="F37" s="183"/>
      <c r="G37" s="184"/>
      <c r="H37" s="226"/>
      <c r="I37"/>
      <c r="J37"/>
      <c r="K37" s="4"/>
      <c r="L37" s="4"/>
    </row>
    <row r="38" spans="1:12" s="66" customFormat="1" ht="6" customHeight="1">
      <c r="A38" s="65"/>
    </row>
    <row r="39" spans="1:12" s="66" customFormat="1" ht="14.1" customHeight="1">
      <c r="A39" s="65"/>
      <c r="C39" s="66" t="s">
        <v>79</v>
      </c>
    </row>
    <row r="40" spans="1:12" s="66" customFormat="1" ht="14.1" customHeight="1">
      <c r="A40" s="65"/>
    </row>
    <row r="41" spans="1:12" ht="21" customHeight="1">
      <c r="B41" s="4"/>
      <c r="C41" s="37" t="s">
        <v>83</v>
      </c>
      <c r="D41" s="4"/>
      <c r="E41" s="36"/>
      <c r="F41" s="4"/>
      <c r="G41" s="4"/>
      <c r="H41" s="4"/>
      <c r="I41" s="4"/>
      <c r="J41" s="4"/>
      <c r="K41" s="4"/>
      <c r="L41" s="4"/>
    </row>
    <row r="42" spans="1:12" s="51" customFormat="1" ht="21" customHeight="1">
      <c r="A42" s="50"/>
      <c r="B42" s="4"/>
      <c r="C42" s="56" t="s">
        <v>73</v>
      </c>
      <c r="D42" s="174" t="s">
        <v>30</v>
      </c>
      <c r="E42" s="176"/>
      <c r="F42" s="176"/>
      <c r="G42" s="176"/>
      <c r="H42" s="175"/>
      <c r="I42"/>
      <c r="J42"/>
      <c r="K42" s="36"/>
      <c r="L42" s="36"/>
    </row>
    <row r="43" spans="1:12" ht="21" customHeight="1">
      <c r="B43" s="4"/>
      <c r="C43" s="57"/>
      <c r="D43" s="58" t="s">
        <v>69</v>
      </c>
      <c r="E43" s="59" t="s">
        <v>55</v>
      </c>
      <c r="F43" s="181" t="s">
        <v>31</v>
      </c>
      <c r="G43" s="182"/>
      <c r="H43" s="213"/>
      <c r="I43"/>
      <c r="J43"/>
      <c r="K43" s="4"/>
      <c r="L43" s="4"/>
    </row>
    <row r="44" spans="1:12" ht="12" customHeight="1">
      <c r="B44" s="60"/>
      <c r="C44" s="61" t="s">
        <v>32</v>
      </c>
      <c r="D44" s="62" t="s">
        <v>32</v>
      </c>
      <c r="E44" s="115" t="s">
        <v>33</v>
      </c>
      <c r="F44" s="214"/>
      <c r="G44" s="215"/>
      <c r="H44" s="216"/>
      <c r="I44"/>
      <c r="J44"/>
      <c r="K44" s="60"/>
      <c r="L44" s="60"/>
    </row>
    <row r="45" spans="1:12" ht="21" customHeight="1">
      <c r="B45" s="4"/>
      <c r="C45" s="63">
        <f>ROUNDDOWN(D45*E45,0)</f>
        <v>0</v>
      </c>
      <c r="D45" s="64">
        <f>F31</f>
        <v>0</v>
      </c>
      <c r="E45" s="135">
        <f>SUM(L9,L15)</f>
        <v>0</v>
      </c>
      <c r="F45" s="183"/>
      <c r="G45" s="184"/>
      <c r="H45" s="226"/>
      <c r="I45"/>
      <c r="J45"/>
      <c r="K45" s="4"/>
      <c r="L45" s="4"/>
    </row>
    <row r="46" spans="1:12" s="66" customFormat="1" ht="6" customHeight="1">
      <c r="A46" s="65"/>
    </row>
    <row r="47" spans="1:12" s="66" customFormat="1" ht="14.1" customHeight="1">
      <c r="A47" s="65"/>
      <c r="C47" s="66" t="s">
        <v>34</v>
      </c>
    </row>
    <row r="48" spans="1:12" s="66" customFormat="1" ht="14.1" customHeight="1">
      <c r="A48" s="65"/>
    </row>
    <row r="49" spans="1:12" s="69" customFormat="1" ht="21" customHeight="1">
      <c r="A49" s="67"/>
      <c r="B49" s="68"/>
      <c r="C49" s="70" t="s">
        <v>77</v>
      </c>
      <c r="D49" s="68"/>
      <c r="E49" s="67"/>
      <c r="F49" s="68"/>
      <c r="G49" s="68"/>
      <c r="H49" s="68"/>
      <c r="I49" s="68"/>
      <c r="J49" s="68"/>
      <c r="K49" s="68"/>
      <c r="L49" s="68"/>
    </row>
    <row r="50" spans="1:12" s="69" customFormat="1" ht="18" customHeight="1">
      <c r="A50" s="67"/>
      <c r="B50" s="68"/>
      <c r="C50" s="71" t="s">
        <v>54</v>
      </c>
      <c r="D50" s="206" t="s">
        <v>35</v>
      </c>
      <c r="E50" s="207"/>
      <c r="F50" s="207"/>
      <c r="G50" s="217" t="s">
        <v>95</v>
      </c>
      <c r="H50" s="218"/>
      <c r="I50" s="218"/>
      <c r="J50" s="218"/>
      <c r="K50" s="219"/>
      <c r="L50" s="94"/>
    </row>
    <row r="51" spans="1:12" s="69" customFormat="1" ht="18" customHeight="1">
      <c r="A51" s="67"/>
      <c r="B51" s="68"/>
      <c r="C51" s="72" t="s">
        <v>66</v>
      </c>
      <c r="D51" s="204" t="s">
        <v>36</v>
      </c>
      <c r="E51" s="205"/>
      <c r="F51" s="205"/>
      <c r="G51" s="220"/>
      <c r="H51" s="221"/>
      <c r="I51" s="221"/>
      <c r="J51" s="221"/>
      <c r="K51" s="222"/>
      <c r="L51" s="67"/>
    </row>
    <row r="52" spans="1:12" s="66" customFormat="1" ht="12" customHeight="1">
      <c r="A52" s="65"/>
      <c r="B52" s="73"/>
      <c r="C52" s="74" t="s">
        <v>32</v>
      </c>
      <c r="D52" s="208"/>
      <c r="E52" s="209"/>
      <c r="F52" s="209"/>
      <c r="G52" s="220"/>
      <c r="H52" s="221"/>
      <c r="I52" s="221"/>
      <c r="J52" s="221"/>
      <c r="K52" s="222"/>
      <c r="L52" s="65"/>
    </row>
    <row r="53" spans="1:12" s="69" customFormat="1" ht="27" customHeight="1">
      <c r="A53" s="67"/>
      <c r="B53" s="68"/>
      <c r="C53" s="86"/>
      <c r="D53" s="204"/>
      <c r="E53" s="205"/>
      <c r="F53" s="205"/>
      <c r="G53" s="223"/>
      <c r="H53" s="224"/>
      <c r="I53" s="224"/>
      <c r="J53" s="224"/>
      <c r="K53" s="225"/>
      <c r="L53" s="67"/>
    </row>
    <row r="54" spans="1:12" ht="9" customHeight="1"/>
  </sheetData>
  <mergeCells count="29">
    <mergeCell ref="D53:F53"/>
    <mergeCell ref="D50:F50"/>
    <mergeCell ref="D51:F51"/>
    <mergeCell ref="D52:F52"/>
    <mergeCell ref="B27:C27"/>
    <mergeCell ref="E28:E29"/>
    <mergeCell ref="F28:I28"/>
    <mergeCell ref="F35:H35"/>
    <mergeCell ref="F36:H36"/>
    <mergeCell ref="D42:H42"/>
    <mergeCell ref="D34:H34"/>
    <mergeCell ref="G50:K53"/>
    <mergeCell ref="F37:H37"/>
    <mergeCell ref="F43:H43"/>
    <mergeCell ref="F44:H44"/>
    <mergeCell ref="F45:H45"/>
    <mergeCell ref="B25:C25"/>
    <mergeCell ref="E25:E26"/>
    <mergeCell ref="F25:I25"/>
    <mergeCell ref="B26:C26"/>
    <mergeCell ref="F26:I26"/>
    <mergeCell ref="B9:K9"/>
    <mergeCell ref="B15:K15"/>
    <mergeCell ref="B2:L2"/>
    <mergeCell ref="B24:C24"/>
    <mergeCell ref="B20:C20"/>
    <mergeCell ref="B21:C21"/>
    <mergeCell ref="B22:C22"/>
    <mergeCell ref="B23:C23"/>
  </mergeCells>
  <phoneticPr fontId="1"/>
  <printOptions horizontalCentered="1"/>
  <pageMargins left="0.59055118110236227" right="0.19685039370078741" top="0.59055118110236227" bottom="0" header="0.11811023622047245" footer="0.11811023622047245"/>
  <pageSetup paperSize="9" scale="76"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vt:lpstr>
      <vt:lpstr>別紙１（所要額調書） </vt:lpstr>
      <vt:lpstr>別紙２（決算書抄本）</vt:lpstr>
      <vt:lpstr>別紙３－１（事業計画書要綱第２条関係）</vt:lpstr>
      <vt:lpstr>'別紙１（所要額調書） '!Print_Area</vt:lpstr>
      <vt:lpstr>'別紙２（決算書抄本）'!Print_Area</vt:lpstr>
      <vt:lpstr>'別紙３－１（事業計画書要綱第２条関係）'!Print_Area</vt:lpstr>
      <vt:lpstr>様式１!Print_Area</vt:lpstr>
      <vt:lpstr>'別紙３－１（事業計画書要綱第２条関係）'!Print_Titles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美沢</dc:creator>
  <cp:lastModifiedBy>0007319</cp:lastModifiedBy>
  <cp:lastPrinted>2025-06-25T06:53:54Z</cp:lastPrinted>
  <dcterms:created xsi:type="dcterms:W3CDTF">2021-06-07T04:05:03Z</dcterms:created>
  <dcterms:modified xsi:type="dcterms:W3CDTF">2025-06-25T06:55:56Z</dcterms:modified>
</cp:coreProperties>
</file>