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fullCalcOnLoad="1"/>
</workbook>
</file>

<file path=xl/sharedStrings.xml><?xml version="1.0" encoding="utf-8"?>
<sst xmlns="http://schemas.openxmlformats.org/spreadsheetml/2006/main" count="467" uniqueCount="311">
  <si>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</si>
  <si>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</si>
  <si>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</si>
  <si>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</si>
  <si>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</si>
  <si>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</si>
  <si>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</si>
  <si>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</si>
  <si>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</si>
  <si>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</si>
  <si>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</si>
  <si>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</si>
  <si>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</si>
  <si>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</si>
  <si>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</si>
  <si>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</si>
  <si>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</si>
  <si>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</si>
  <si>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</si>
  <si>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</si>
  <si>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</si>
  <si>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</si>
  <si>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</si>
  <si>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</si>
  <si>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</si>
  <si>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</si>
  <si>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</si>
  <si>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</si>
  <si>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</si>
  <si>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</si>
  <si>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</si>
  <si>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</si>
  <si>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</si>
  <si>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</si>
  <si>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</si>
  <si>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</si>
  <si>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</si>
  <si>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</si>
  <si>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</si>
  <si>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</si>
  <si>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</si>
  <si>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</si>
  <si>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</si>
  <si>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</si>
  <si>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</si>
  <si>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</si>
  <si>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</si>
  <si>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</si>
  <si>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</si>
  <si>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</si>
  <si>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</si>
  <si>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</si>
  <si>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</si>
  <si>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</si>
  <si>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</si>
  <si>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</si>
  <si>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</si>
  <si>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</si>
  <si>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</si>
  <si>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</si>
  <si>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</si>
  <si>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</si>
  <si>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</si>
  <si>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</si>
  <si>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</si>
  <si>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</si>
  <si>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</si>
  <si>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</si>
  <si>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</si>
  <si>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</si>
  <si>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</si>
  <si>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</si>
  <si>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</si>
  <si>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</si>
  <si>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</si>
  <si>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</si>
  <si>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</si>
  <si>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</si>
  <si>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</si>
  <si>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</si>
  <si>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</si>
  <si>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</si>
  <si>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</si>
  <si>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</si>
  <si>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</si>
  <si>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</si>
  <si>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</si>
  <si>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</si>
  <si>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</si>
  <si>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</si>
  <si>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</si>
  <si>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</si>
  <si>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</si>
  <si>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</si>
  <si>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</si>
  <si>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</si>
  <si>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</si>
  <si>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</si>
  <si>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</si>
  <si>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</si>
  <si>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</si>
  <si>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</si>
  <si>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</si>
  <si>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</si>
  <si>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</si>
  <si>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</si>
  <si>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</si>
  <si>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</si>
  <si>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</si>
  <si>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</si>
  <si>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</si>
  <si>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</si>
  <si>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</si>
  <si>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</si>
  <si>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</si>
  <si>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</si>
  <si>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</si>
  <si>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</si>
  <si>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</si>
  <si>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</si>
  <si>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</si>
  <si>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</si>
  <si>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</si>
  <si>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</si>
  <si>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</si>
  <si>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</si>
  <si>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</si>
  <si>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</si>
  <si>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</si>
  <si>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</si>
  <si>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</si>
  <si>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</si>
  <si>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</si>
  <si>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</si>
  <si>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</si>
  <si>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</si>
  <si>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</si>
  <si>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</si>
  <si>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</si>
  <si>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</si>
  <si>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</si>
  <si>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</si>
  <si>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</si>
  <si>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</si>
  <si>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</si>
  <si>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</si>
  <si>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</si>
  <si>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</si>
  <si>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</si>
  <si>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</si>
  <si>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</si>
  <si>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</si>
  <si>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</si>
  <si>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</si>
  <si>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</si>
  <si>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</si>
  <si>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</si>
  <si>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</si>
  <si>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</si>
  <si>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</si>
  <si>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</si>
  <si>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</si>
  <si>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</si>
  <si>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</si>
  <si>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</si>
  <si>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</si>
  <si>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</si>
  <si>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</si>
  <si>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</si>
  <si>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</si>
  <si>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</si>
  <si>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</si>
  <si>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</si>
  <si>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</si>
  <si>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</si>
  <si>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</si>
  <si>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</si>
  <si>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</si>
  <si>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</si>
  <si>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</si>
  <si>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</si>
  <si>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</si>
  <si>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</si>
  <si>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</si>
  <si>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</si>
  <si>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</si>
  <si>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</si>
  <si>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</si>
  <si>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</si>
  <si>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</si>
  <si>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</si>
  <si>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</si>
  <si>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</si>
  <si>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</si>
  <si>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</si>
  <si>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</si>
  <si>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</si>
  <si>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</si>
  <si>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</si>
  <si>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</si>
  <si>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</si>
  <si>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</si>
  <si>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</si>
  <si>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</si>
  <si>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</si>
  <si>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</si>
  <si>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</si>
  <si>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</si>
  <si>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</si>
  <si>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</si>
  <si>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</si>
  <si>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</si>
  <si>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</si>
  <si>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</si>
  <si>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</si>
  <si>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</si>
  <si>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</si>
  <si>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</si>
  <si>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</si>
  <si>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</si>
  <si>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</si>
  <si>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</si>
  <si>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</si>
  <si>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</si>
  <si>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</si>
  <si>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</si>
  <si>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</si>
  <si>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</si>
  <si>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</si>
  <si>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</si>
  <si>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</si>
  <si>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</si>
  <si>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</si>
  <si>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</si>
  <si>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</si>
  <si>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</si>
  <si>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</si>
  <si>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</si>
  <si>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</si>
  <si>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</si>
  <si>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</si>
  <si>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</si>
  <si>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</si>
  <si>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</si>
  <si>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</si>
  <si>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</si>
  <si>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</si>
  <si>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</si>
  <si>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</si>
  <si>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</si>
  <si>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</si>
  <si>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</si>
  <si>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</si>
  <si>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</si>
  <si>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</si>
  <si>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</si>
  <si>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</si>
  <si>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</si>
  <si>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</si>
  <si>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</si>
  <si>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</si>
  <si>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</si>
  <si>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</si>
  <si>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</si>
  <si>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</si>
  <si>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</si>
  <si>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</si>
  <si>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※a … ｢ﾄｲﾚｯﾄﾍﾟｰﾊﾟｰ」平成30年1月基本銘柄改正</t>
  </si>
  <si>
    <t>※a … ｢洗濯用洗剤」平成30年9月基本銘柄改正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</si>
  <si>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</si>
  <si>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</si>
  <si>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</si>
  <si>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</si>
  <si>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</si>
  <si>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「ふじ」又は「つがる」，1個200～400g　※d</t>
  </si>
  <si>
    <t>国産品、バラ（黒豚を除く）　　　　　　※c</t>
  </si>
  <si>
    <t>※d … ｢りんご(ふじ又はつがる)」令和2年1月基本銘柄改正及び調査月変更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</si>
  <si>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</si>
  <si>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</si>
  <si>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</si>
  <si>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</si>
  <si>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</si>
  <si>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</si>
  <si>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</si>
  <si>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</si>
  <si>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</si>
  <si>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</si>
  <si>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2年</t>
  </si>
  <si>
    <t>1月</t>
  </si>
  <si>
    <t>2月</t>
  </si>
  <si>
    <t>(単位：円)</t>
  </si>
  <si>
    <t>(単位：円)</t>
  </si>
  <si>
    <t>100g</t>
  </si>
  <si>
    <t>3月</t>
  </si>
  <si>
    <t>-</t>
  </si>
  <si>
    <t>4月</t>
  </si>
  <si>
    <t>令和2年5月</t>
  </si>
  <si>
    <t>令和2年5月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</si>
  <si>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</si>
  <si>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※Y …市町村銘柄</t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</si>
  <si>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</si>
  <si>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</si>
  <si>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</si>
  <si>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</si>
  <si>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</si>
  <si>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</si>
  <si>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※e … ｢化粧石けん」令和元年9月基本銘柄改正</t>
  </si>
  <si>
    <t>※c …「ﾊﾞﾅﾅ」ﾌｨﾘﾋﾟﾝ産(高地栽培などを除く)</t>
  </si>
  <si>
    <t>　　　令和2年1月旬別調査から月別調査に変更　</t>
  </si>
  <si>
    <t>※e …「毛布」令和元年7月基本銘柄改正</t>
  </si>
  <si>
    <t>※d …「ﾁｮｺﾚｰﾄ」令和元年10月基本銘柄改正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</si>
</sst>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3001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2228850</xdr:colOff>
      <xdr:row>28</xdr:row>
      <xdr:rowOff>161925</xdr:rowOff>
    </xdr:from>
    <xdr:to>
      <xdr:col>7</xdr:col>
      <xdr:colOff>0</xdr:colOff>
      <xdr:row>28</xdr:row>
      <xdr:rowOff>361950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00550" y="117348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S53" sqref="S53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19" t="s">
        <v>111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430" t="s">
        <v>290</v>
      </c>
      <c r="S2" s="430"/>
    </row>
    <row r="3" spans="1:20" ht="16.5" customHeight="1">
      <c r="A3" s="427" t="s">
        <v>148</v>
      </c>
      <c r="B3" s="27"/>
      <c r="C3" s="145"/>
      <c r="D3" s="8"/>
      <c r="E3" s="247"/>
      <c r="F3" s="277"/>
      <c r="G3" s="277"/>
      <c r="H3" s="420" t="s">
        <v>25</v>
      </c>
      <c r="I3" s="47" t="s">
        <v>73</v>
      </c>
      <c r="J3" s="47"/>
      <c r="K3" s="47" t="s">
        <v>269</v>
      </c>
      <c r="L3" s="58"/>
      <c r="M3" s="237" t="s">
        <v>269</v>
      </c>
      <c r="N3" s="237"/>
      <c r="O3" s="237"/>
      <c r="P3" s="237"/>
      <c r="Q3" s="229"/>
      <c r="R3" s="423" t="s">
        <v>108</v>
      </c>
      <c r="S3" s="425" t="s">
        <v>106</v>
      </c>
      <c r="T3" s="4"/>
    </row>
    <row r="4" spans="1:22" ht="16.5" customHeight="1">
      <c r="A4" s="428"/>
      <c r="B4" s="12"/>
      <c r="C4" s="146"/>
      <c r="D4" s="10" t="s">
        <v>27</v>
      </c>
      <c r="E4" s="248"/>
      <c r="F4" s="278" t="s">
        <v>26</v>
      </c>
      <c r="G4" s="278"/>
      <c r="H4" s="421"/>
      <c r="I4" s="48" t="s">
        <v>250</v>
      </c>
      <c r="J4" s="48" t="s">
        <v>265</v>
      </c>
      <c r="K4" s="48" t="s">
        <v>270</v>
      </c>
      <c r="L4" s="59"/>
      <c r="M4" s="238" t="s">
        <v>287</v>
      </c>
      <c r="N4" s="238"/>
      <c r="O4" s="238"/>
      <c r="P4" s="238"/>
      <c r="Q4" s="230"/>
      <c r="R4" s="424"/>
      <c r="S4" s="426"/>
      <c r="T4" s="5"/>
      <c r="U4" s="241" t="e">
        <f>SUM(U7:U48)</f>
        <v>#VALUE!</v>
      </c>
      <c r="V4" s="240"/>
    </row>
    <row r="5" spans="1:20" ht="16.5" customHeight="1">
      <c r="A5" s="429"/>
      <c r="B5" s="27"/>
      <c r="C5" s="147"/>
      <c r="D5" s="9"/>
      <c r="E5" s="249"/>
      <c r="F5" s="279"/>
      <c r="G5" s="279"/>
      <c r="H5" s="422"/>
      <c r="I5" s="46" t="s">
        <v>109</v>
      </c>
      <c r="J5" s="46" t="s">
        <v>109</v>
      </c>
      <c r="K5" s="46" t="s">
        <v>109</v>
      </c>
      <c r="L5" s="60"/>
      <c r="M5" s="46" t="s">
        <v>288</v>
      </c>
      <c r="N5" s="46" t="s">
        <v>289</v>
      </c>
      <c r="O5" s="46" t="s">
        <v>293</v>
      </c>
      <c r="P5" s="46" t="s">
        <v>295</v>
      </c>
      <c r="Q5" s="179"/>
      <c r="R5" s="417" t="s">
        <v>296</v>
      </c>
      <c r="S5" s="418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151</v>
      </c>
      <c r="E7" s="251"/>
      <c r="F7" s="281" t="s">
        <v>150</v>
      </c>
      <c r="G7" s="281"/>
      <c r="H7" s="75" t="s">
        <v>172</v>
      </c>
      <c r="I7" s="78">
        <v>2513</v>
      </c>
      <c r="J7" s="78">
        <v>2637</v>
      </c>
      <c r="K7" s="78">
        <v>2636</v>
      </c>
      <c r="L7" s="77"/>
      <c r="M7" s="358">
        <v>2597</v>
      </c>
      <c r="N7" s="358">
        <v>2597</v>
      </c>
      <c r="O7" s="358">
        <v>2651</v>
      </c>
      <c r="P7" s="358">
        <v>2651</v>
      </c>
      <c r="Q7" s="181"/>
      <c r="R7" s="357">
        <v>2416</v>
      </c>
      <c r="S7" s="358">
        <v>2651</v>
      </c>
      <c r="T7" s="82"/>
      <c r="U7" s="359">
        <f>7-S7</f>
        <v>-2644</v>
      </c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146</v>
      </c>
      <c r="G8" s="282"/>
      <c r="H8" s="75" t="s">
        <v>173</v>
      </c>
      <c r="I8" s="78">
        <v>533</v>
      </c>
      <c r="J8" s="78">
        <v>565</v>
      </c>
      <c r="K8" s="78">
        <v>546</v>
      </c>
      <c r="L8" s="77"/>
      <c r="M8" s="356">
        <v>540</v>
      </c>
      <c r="N8" s="356">
        <v>540</v>
      </c>
      <c r="O8" s="356">
        <v>524</v>
      </c>
      <c r="P8" s="356">
        <v>535</v>
      </c>
      <c r="Q8" s="181"/>
      <c r="R8" s="361">
        <v>444</v>
      </c>
      <c r="S8" s="356">
        <v>536</v>
      </c>
      <c r="T8" s="82"/>
      <c r="U8" s="359">
        <f aca="true" t="shared" si="0" ref="U8:U48">7-S8</f>
        <v>-529</v>
      </c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246</v>
      </c>
      <c r="G9" s="281"/>
      <c r="H9" s="75" t="s">
        <v>173</v>
      </c>
      <c r="I9" s="76">
        <v>565</v>
      </c>
      <c r="J9" s="76">
        <v>562</v>
      </c>
      <c r="K9" s="76">
        <v>558</v>
      </c>
      <c r="L9" s="83"/>
      <c r="M9" s="356">
        <v>554</v>
      </c>
      <c r="N9" s="356">
        <v>554</v>
      </c>
      <c r="O9" s="356">
        <v>554</v>
      </c>
      <c r="P9" s="356">
        <v>554</v>
      </c>
      <c r="Q9" s="182"/>
      <c r="R9" s="361">
        <v>559</v>
      </c>
      <c r="S9" s="356">
        <v>554</v>
      </c>
      <c r="T9" s="84"/>
      <c r="U9" s="359">
        <f t="shared" si="0"/>
        <v>-547</v>
      </c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235</v>
      </c>
      <c r="G10" s="283"/>
      <c r="H10" s="89" t="s">
        <v>175</v>
      </c>
      <c r="I10" s="91">
        <v>280</v>
      </c>
      <c r="J10" s="91">
        <v>298</v>
      </c>
      <c r="K10" s="91">
        <v>311</v>
      </c>
      <c r="L10" s="90"/>
      <c r="M10" s="356">
        <v>311</v>
      </c>
      <c r="N10" s="356">
        <v>311</v>
      </c>
      <c r="O10" s="356">
        <v>311</v>
      </c>
      <c r="P10" s="356">
        <v>311</v>
      </c>
      <c r="Q10" s="183"/>
      <c r="R10" s="361">
        <v>261</v>
      </c>
      <c r="S10" s="356">
        <v>300</v>
      </c>
      <c r="T10" s="92"/>
      <c r="U10" s="359">
        <f t="shared" si="0"/>
        <v>-293</v>
      </c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152</v>
      </c>
      <c r="G11" s="284"/>
      <c r="H11" s="70" t="s">
        <v>174</v>
      </c>
      <c r="I11" s="72">
        <v>395</v>
      </c>
      <c r="J11" s="72">
        <v>411</v>
      </c>
      <c r="K11" s="72">
        <v>424</v>
      </c>
      <c r="L11" s="71"/>
      <c r="M11" s="350">
        <v>570</v>
      </c>
      <c r="N11" s="350">
        <v>537</v>
      </c>
      <c r="O11" s="350">
        <v>533</v>
      </c>
      <c r="P11" s="350">
        <v>450</v>
      </c>
      <c r="Q11" s="190"/>
      <c r="R11" s="374">
        <v>426</v>
      </c>
      <c r="S11" s="350">
        <v>437</v>
      </c>
      <c r="T11" s="96"/>
      <c r="U11" s="359">
        <f t="shared" si="0"/>
        <v>-430</v>
      </c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147</v>
      </c>
      <c r="G12" s="206"/>
      <c r="H12" s="70" t="s">
        <v>174</v>
      </c>
      <c r="I12" s="72">
        <v>84</v>
      </c>
      <c r="J12" s="72">
        <v>88</v>
      </c>
      <c r="K12" s="72">
        <v>77</v>
      </c>
      <c r="L12" s="71"/>
      <c r="M12" s="349">
        <v>75</v>
      </c>
      <c r="N12" s="349">
        <v>79</v>
      </c>
      <c r="O12" s="349">
        <v>78</v>
      </c>
      <c r="P12" s="349">
        <v>70</v>
      </c>
      <c r="Q12" s="183"/>
      <c r="R12" s="361">
        <v>101</v>
      </c>
      <c r="S12" s="349">
        <v>76</v>
      </c>
      <c r="T12" s="92"/>
      <c r="U12" s="359">
        <f t="shared" si="0"/>
        <v>-69</v>
      </c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153</v>
      </c>
      <c r="G13" s="206"/>
      <c r="H13" s="70" t="s">
        <v>174</v>
      </c>
      <c r="I13" s="98">
        <v>156</v>
      </c>
      <c r="J13" s="98">
        <v>163</v>
      </c>
      <c r="K13" s="98">
        <v>178</v>
      </c>
      <c r="L13" s="199"/>
      <c r="M13" s="412">
        <v>84</v>
      </c>
      <c r="N13" s="412">
        <v>94</v>
      </c>
      <c r="O13" s="412">
        <v>83</v>
      </c>
      <c r="P13" s="412">
        <v>90</v>
      </c>
      <c r="Q13" s="184"/>
      <c r="R13" s="361">
        <v>189</v>
      </c>
      <c r="S13" s="412">
        <v>87</v>
      </c>
      <c r="T13" s="92"/>
      <c r="U13" s="359">
        <f t="shared" si="0"/>
        <v>-80</v>
      </c>
    </row>
    <row r="14" spans="1:21" s="94" customFormat="1" ht="30" customHeight="1">
      <c r="A14" s="51">
        <v>1114</v>
      </c>
      <c r="B14" s="87"/>
      <c r="C14" s="44"/>
      <c r="D14" s="69" t="s">
        <v>154</v>
      </c>
      <c r="E14" s="254"/>
      <c r="F14" s="292" t="s">
        <v>155</v>
      </c>
      <c r="G14" s="284"/>
      <c r="H14" s="70" t="s">
        <v>174</v>
      </c>
      <c r="I14" s="72">
        <v>336</v>
      </c>
      <c r="J14" s="72">
        <v>325</v>
      </c>
      <c r="K14" s="72">
        <v>319</v>
      </c>
      <c r="L14" s="71"/>
      <c r="M14" s="349">
        <v>322</v>
      </c>
      <c r="N14" s="349">
        <v>354</v>
      </c>
      <c r="O14" s="349">
        <v>313</v>
      </c>
      <c r="P14" s="349">
        <v>351</v>
      </c>
      <c r="Q14" s="183"/>
      <c r="R14" s="361">
        <v>325</v>
      </c>
      <c r="S14" s="349">
        <v>334</v>
      </c>
      <c r="T14" s="92"/>
      <c r="U14" s="359">
        <f t="shared" si="0"/>
        <v>-327</v>
      </c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156</v>
      </c>
      <c r="G15" s="284"/>
      <c r="H15" s="70" t="s">
        <v>174</v>
      </c>
      <c r="I15" s="345">
        <v>198</v>
      </c>
      <c r="J15" s="345">
        <v>155</v>
      </c>
      <c r="K15" s="76">
        <v>145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160</v>
      </c>
      <c r="S15" s="76">
        <v>145</v>
      </c>
      <c r="T15" s="92"/>
      <c r="U15" s="359">
        <f t="shared" si="0"/>
        <v>-138</v>
      </c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238</v>
      </c>
      <c r="G16" s="284"/>
      <c r="H16" s="70" t="s">
        <v>178</v>
      </c>
      <c r="I16" s="76">
        <v>203</v>
      </c>
      <c r="J16" s="76">
        <v>196</v>
      </c>
      <c r="K16" s="76">
        <v>144</v>
      </c>
      <c r="L16" s="83"/>
      <c r="M16" s="385">
        <v>149</v>
      </c>
      <c r="N16" s="385">
        <v>149</v>
      </c>
      <c r="O16" s="385">
        <v>149</v>
      </c>
      <c r="P16" s="385">
        <v>149</v>
      </c>
      <c r="Q16" s="182"/>
      <c r="R16" s="361">
        <v>261</v>
      </c>
      <c r="S16" s="385">
        <v>149</v>
      </c>
      <c r="T16" s="92"/>
      <c r="U16" s="359">
        <f t="shared" si="0"/>
        <v>-142</v>
      </c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157</v>
      </c>
      <c r="G17" s="283"/>
      <c r="H17" s="89" t="s">
        <v>176</v>
      </c>
      <c r="I17" s="100">
        <v>129</v>
      </c>
      <c r="J17" s="100">
        <v>127</v>
      </c>
      <c r="K17" s="100">
        <v>127</v>
      </c>
      <c r="L17" s="407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132</v>
      </c>
      <c r="S17" s="352">
        <v>127</v>
      </c>
      <c r="T17" s="101"/>
      <c r="U17" s="359">
        <f t="shared" si="0"/>
        <v>-120</v>
      </c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160</v>
      </c>
      <c r="G18" s="206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1050</v>
      </c>
      <c r="N18" s="131">
        <v>1055</v>
      </c>
      <c r="O18" s="131">
        <v>1028</v>
      </c>
      <c r="P18" s="131">
        <v>1077</v>
      </c>
      <c r="Q18" s="183"/>
      <c r="R18" s="373">
        <v>950</v>
      </c>
      <c r="S18" s="131">
        <v>1131</v>
      </c>
      <c r="T18" s="92"/>
      <c r="U18" s="359">
        <f t="shared" si="0"/>
        <v>-1124</v>
      </c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282</v>
      </c>
      <c r="G19" s="206"/>
      <c r="H19" s="70" t="s">
        <v>2</v>
      </c>
      <c r="I19" s="98">
        <v>211</v>
      </c>
      <c r="J19" s="98">
        <v>206</v>
      </c>
      <c r="K19" s="98">
        <v>216</v>
      </c>
      <c r="L19" s="199"/>
      <c r="M19" s="131">
        <v>214</v>
      </c>
      <c r="N19" s="131">
        <v>176</v>
      </c>
      <c r="O19" s="131">
        <v>225</v>
      </c>
      <c r="P19" s="131">
        <v>225</v>
      </c>
      <c r="Q19" s="184"/>
      <c r="R19" s="362">
        <v>240</v>
      </c>
      <c r="S19" s="131">
        <v>233</v>
      </c>
      <c r="T19" s="92"/>
      <c r="U19" s="359">
        <f t="shared" si="0"/>
        <v>-226</v>
      </c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158</v>
      </c>
      <c r="G20" s="206"/>
      <c r="H20" s="70" t="s">
        <v>2</v>
      </c>
      <c r="I20" s="72">
        <v>138</v>
      </c>
      <c r="J20" s="72">
        <v>142</v>
      </c>
      <c r="K20" s="72">
        <v>143</v>
      </c>
      <c r="L20" s="71"/>
      <c r="M20" s="349">
        <v>141</v>
      </c>
      <c r="N20" s="349">
        <v>139</v>
      </c>
      <c r="O20" s="349">
        <v>139</v>
      </c>
      <c r="P20" s="349">
        <v>143</v>
      </c>
      <c r="Q20" s="183"/>
      <c r="R20" s="362">
        <v>128</v>
      </c>
      <c r="S20" s="349">
        <v>143</v>
      </c>
      <c r="T20" s="92"/>
      <c r="U20" s="359">
        <f t="shared" si="0"/>
        <v>-136</v>
      </c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3"/>
      <c r="F21" s="293" t="s">
        <v>159</v>
      </c>
      <c r="G21" s="285"/>
      <c r="H21" s="89" t="s">
        <v>2</v>
      </c>
      <c r="I21" s="246" t="s">
        <v>229</v>
      </c>
      <c r="J21" s="246" t="s">
        <v>229</v>
      </c>
      <c r="K21" s="246" t="s">
        <v>229</v>
      </c>
      <c r="L21" s="408" t="s">
        <v>229</v>
      </c>
      <c r="M21" s="349" t="s">
        <v>229</v>
      </c>
      <c r="N21" s="349" t="s">
        <v>229</v>
      </c>
      <c r="O21" s="349" t="s">
        <v>229</v>
      </c>
      <c r="P21" s="349" t="s">
        <v>229</v>
      </c>
      <c r="Q21" s="184"/>
      <c r="R21" s="354" t="s">
        <v>229</v>
      </c>
      <c r="S21" s="375" t="s">
        <v>229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4"/>
      <c r="F22" s="292" t="s">
        <v>161</v>
      </c>
      <c r="G22" s="284"/>
      <c r="H22" s="70" t="s">
        <v>179</v>
      </c>
      <c r="I22" s="346">
        <v>266</v>
      </c>
      <c r="J22" s="346">
        <v>271</v>
      </c>
      <c r="K22" s="411">
        <v>273</v>
      </c>
      <c r="L22" s="409"/>
      <c r="M22" s="346">
        <v>290</v>
      </c>
      <c r="N22" s="346">
        <v>290</v>
      </c>
      <c r="O22" s="346">
        <v>290</v>
      </c>
      <c r="P22" s="346">
        <v>290</v>
      </c>
      <c r="Q22" s="186"/>
      <c r="R22" s="372">
        <v>216</v>
      </c>
      <c r="S22" s="346">
        <v>290</v>
      </c>
      <c r="T22" s="96"/>
      <c r="U22" s="359">
        <f>7-S22</f>
        <v>-283</v>
      </c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162</v>
      </c>
      <c r="G23" s="206"/>
      <c r="H23" s="70" t="s">
        <v>180</v>
      </c>
      <c r="I23" s="72">
        <v>464</v>
      </c>
      <c r="J23" s="72">
        <v>462</v>
      </c>
      <c r="K23" s="72">
        <v>485</v>
      </c>
      <c r="L23" s="71"/>
      <c r="M23" s="349">
        <v>478</v>
      </c>
      <c r="N23" s="349">
        <v>505</v>
      </c>
      <c r="O23" s="349">
        <v>505</v>
      </c>
      <c r="P23" s="349">
        <v>505</v>
      </c>
      <c r="Q23" s="183"/>
      <c r="R23" s="376">
        <v>441</v>
      </c>
      <c r="S23" s="349">
        <v>479</v>
      </c>
      <c r="T23" s="92"/>
      <c r="U23" s="359">
        <f t="shared" si="0"/>
        <v>-472</v>
      </c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239</v>
      </c>
      <c r="G24" s="286"/>
      <c r="H24" s="70" t="s">
        <v>2</v>
      </c>
      <c r="I24" s="72">
        <v>198</v>
      </c>
      <c r="J24" s="72">
        <v>210</v>
      </c>
      <c r="K24" s="72">
        <v>216</v>
      </c>
      <c r="L24" s="71"/>
      <c r="M24" s="349">
        <v>217</v>
      </c>
      <c r="N24" s="349">
        <v>217</v>
      </c>
      <c r="O24" s="349">
        <v>217</v>
      </c>
      <c r="P24" s="349">
        <v>217</v>
      </c>
      <c r="Q24" s="183"/>
      <c r="R24" s="357">
        <v>179</v>
      </c>
      <c r="S24" s="349">
        <v>182</v>
      </c>
      <c r="T24" s="92"/>
      <c r="U24" s="359">
        <f t="shared" si="0"/>
        <v>-175</v>
      </c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261</v>
      </c>
      <c r="G25" s="285"/>
      <c r="H25" s="89" t="s">
        <v>177</v>
      </c>
      <c r="I25" s="102">
        <v>241</v>
      </c>
      <c r="J25" s="102">
        <v>201</v>
      </c>
      <c r="K25" s="102">
        <v>200</v>
      </c>
      <c r="L25" s="128"/>
      <c r="M25" s="353">
        <v>215</v>
      </c>
      <c r="N25" s="353">
        <v>204</v>
      </c>
      <c r="O25" s="353">
        <v>210</v>
      </c>
      <c r="P25" s="353">
        <v>221</v>
      </c>
      <c r="Q25" s="187"/>
      <c r="R25" s="376">
        <v>225</v>
      </c>
      <c r="S25" s="353">
        <v>214</v>
      </c>
      <c r="T25" s="101"/>
      <c r="U25" s="359">
        <f t="shared" si="0"/>
        <v>-207</v>
      </c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163</v>
      </c>
      <c r="G26" s="206"/>
      <c r="H26" s="70" t="s">
        <v>1</v>
      </c>
      <c r="I26" s="72">
        <v>213</v>
      </c>
      <c r="J26" s="72">
        <v>261</v>
      </c>
      <c r="K26" s="72">
        <v>210</v>
      </c>
      <c r="L26" s="71"/>
      <c r="M26" s="349">
        <v>171</v>
      </c>
      <c r="N26" s="349">
        <v>155</v>
      </c>
      <c r="O26" s="349">
        <v>145</v>
      </c>
      <c r="P26" s="349">
        <v>209</v>
      </c>
      <c r="Q26" s="183"/>
      <c r="R26" s="372">
        <v>266</v>
      </c>
      <c r="S26" s="349">
        <v>231</v>
      </c>
      <c r="T26" s="92"/>
      <c r="U26" s="359">
        <f>7-S26</f>
        <v>-224</v>
      </c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163</v>
      </c>
      <c r="G27" s="206"/>
      <c r="H27" s="70" t="s">
        <v>1</v>
      </c>
      <c r="I27" s="72">
        <v>1082</v>
      </c>
      <c r="J27" s="72">
        <v>1144</v>
      </c>
      <c r="K27" s="72">
        <v>1114</v>
      </c>
      <c r="L27" s="71"/>
      <c r="M27" s="349">
        <v>650</v>
      </c>
      <c r="N27" s="349">
        <v>655</v>
      </c>
      <c r="O27" s="349">
        <v>673</v>
      </c>
      <c r="P27" s="349">
        <v>843</v>
      </c>
      <c r="Q27" s="183"/>
      <c r="R27" s="376">
        <v>799</v>
      </c>
      <c r="S27" s="349">
        <v>1037</v>
      </c>
      <c r="T27" s="92"/>
      <c r="U27" s="359">
        <f t="shared" si="0"/>
        <v>-1030</v>
      </c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164</v>
      </c>
      <c r="G28" s="206"/>
      <c r="H28" s="70" t="s">
        <v>1</v>
      </c>
      <c r="I28" s="72">
        <v>265</v>
      </c>
      <c r="J28" s="72">
        <v>297</v>
      </c>
      <c r="K28" s="72">
        <v>209</v>
      </c>
      <c r="L28" s="71"/>
      <c r="M28" s="349">
        <v>152</v>
      </c>
      <c r="N28" s="349">
        <v>149</v>
      </c>
      <c r="O28" s="349">
        <v>216</v>
      </c>
      <c r="P28" s="349">
        <v>341</v>
      </c>
      <c r="Q28" s="183"/>
      <c r="R28" s="376">
        <v>375</v>
      </c>
      <c r="S28" s="349">
        <v>343</v>
      </c>
      <c r="T28" s="92"/>
      <c r="U28" s="359">
        <f t="shared" si="0"/>
        <v>-336</v>
      </c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165</v>
      </c>
      <c r="G29" s="206"/>
      <c r="H29" s="70" t="s">
        <v>1</v>
      </c>
      <c r="I29" s="72">
        <v>848</v>
      </c>
      <c r="J29" s="72">
        <v>945</v>
      </c>
      <c r="K29" s="72">
        <v>876</v>
      </c>
      <c r="L29" s="71"/>
      <c r="M29" s="349">
        <v>933</v>
      </c>
      <c r="N29" s="349">
        <v>708</v>
      </c>
      <c r="O29" s="349">
        <v>711</v>
      </c>
      <c r="P29" s="349">
        <v>680</v>
      </c>
      <c r="Q29" s="183"/>
      <c r="R29" s="376">
        <v>693</v>
      </c>
      <c r="S29" s="349">
        <v>816</v>
      </c>
      <c r="T29" s="92"/>
      <c r="U29" s="359">
        <f t="shared" si="0"/>
        <v>-809</v>
      </c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166</v>
      </c>
      <c r="G30" s="206"/>
      <c r="H30" s="70" t="s">
        <v>1</v>
      </c>
      <c r="I30" s="98">
        <v>484</v>
      </c>
      <c r="J30" s="98">
        <v>512</v>
      </c>
      <c r="K30" s="98">
        <v>512</v>
      </c>
      <c r="L30" s="199"/>
      <c r="M30" s="351">
        <v>344</v>
      </c>
      <c r="N30" s="351">
        <v>342</v>
      </c>
      <c r="O30" s="351">
        <v>319</v>
      </c>
      <c r="P30" s="351">
        <v>436</v>
      </c>
      <c r="Q30" s="184"/>
      <c r="R30" s="362">
        <v>462</v>
      </c>
      <c r="S30" s="351">
        <v>377</v>
      </c>
      <c r="T30" s="92"/>
      <c r="U30" s="359">
        <f t="shared" si="0"/>
        <v>-370</v>
      </c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163</v>
      </c>
      <c r="G31" s="206"/>
      <c r="H31" s="70" t="s">
        <v>1</v>
      </c>
      <c r="I31" s="98">
        <v>419</v>
      </c>
      <c r="J31" s="98">
        <v>370</v>
      </c>
      <c r="K31" s="98">
        <v>380</v>
      </c>
      <c r="L31" s="199"/>
      <c r="M31" s="351">
        <v>338</v>
      </c>
      <c r="N31" s="351">
        <v>332</v>
      </c>
      <c r="O31" s="351">
        <v>337</v>
      </c>
      <c r="P31" s="351">
        <v>424</v>
      </c>
      <c r="Q31" s="184"/>
      <c r="R31" s="362">
        <v>375</v>
      </c>
      <c r="S31" s="351">
        <v>400</v>
      </c>
      <c r="T31" s="92"/>
      <c r="U31" s="359">
        <f t="shared" si="0"/>
        <v>-393</v>
      </c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163</v>
      </c>
      <c r="G32" s="206"/>
      <c r="H32" s="70" t="s">
        <v>1</v>
      </c>
      <c r="I32" s="72">
        <v>183</v>
      </c>
      <c r="J32" s="72">
        <v>242</v>
      </c>
      <c r="K32" s="72">
        <v>162</v>
      </c>
      <c r="L32" s="71"/>
      <c r="M32" s="349">
        <v>120</v>
      </c>
      <c r="N32" s="349">
        <v>124</v>
      </c>
      <c r="O32" s="349">
        <v>115</v>
      </c>
      <c r="P32" s="349">
        <v>177</v>
      </c>
      <c r="Q32" s="183"/>
      <c r="R32" s="362">
        <v>199</v>
      </c>
      <c r="S32" s="349">
        <v>169</v>
      </c>
      <c r="T32" s="92"/>
      <c r="U32" s="359">
        <f t="shared" si="0"/>
        <v>-162</v>
      </c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163</v>
      </c>
      <c r="G33" s="206"/>
      <c r="H33" s="70" t="s">
        <v>1</v>
      </c>
      <c r="I33" s="72">
        <v>375</v>
      </c>
      <c r="J33" s="72">
        <v>447</v>
      </c>
      <c r="K33" s="72">
        <v>390</v>
      </c>
      <c r="L33" s="71"/>
      <c r="M33" s="349">
        <v>304</v>
      </c>
      <c r="N33" s="349">
        <v>343</v>
      </c>
      <c r="O33" s="349">
        <v>352</v>
      </c>
      <c r="P33" s="349">
        <v>387</v>
      </c>
      <c r="Q33" s="183"/>
      <c r="R33" s="362">
        <v>450</v>
      </c>
      <c r="S33" s="349">
        <v>427</v>
      </c>
      <c r="T33" s="92"/>
      <c r="U33" s="359">
        <f t="shared" si="0"/>
        <v>-420</v>
      </c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163</v>
      </c>
      <c r="G34" s="206"/>
      <c r="H34" s="70" t="s">
        <v>1</v>
      </c>
      <c r="I34" s="98">
        <v>753</v>
      </c>
      <c r="J34" s="98">
        <v>768</v>
      </c>
      <c r="K34" s="98">
        <v>708</v>
      </c>
      <c r="L34" s="199"/>
      <c r="M34" s="351">
        <v>760</v>
      </c>
      <c r="N34" s="351">
        <v>553</v>
      </c>
      <c r="O34" s="351">
        <v>633</v>
      </c>
      <c r="P34" s="351">
        <v>618</v>
      </c>
      <c r="Q34" s="184"/>
      <c r="R34" s="362">
        <v>866</v>
      </c>
      <c r="S34" s="351">
        <v>630</v>
      </c>
      <c r="T34" s="92"/>
      <c r="U34" s="359">
        <f>7-S34</f>
        <v>-623</v>
      </c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167</v>
      </c>
      <c r="G35" s="206"/>
      <c r="H35" s="70" t="s">
        <v>1</v>
      </c>
      <c r="I35" s="72">
        <v>270</v>
      </c>
      <c r="J35" s="72">
        <v>275</v>
      </c>
      <c r="K35" s="72">
        <v>289</v>
      </c>
      <c r="L35" s="71"/>
      <c r="M35" s="349">
        <v>253</v>
      </c>
      <c r="N35" s="349">
        <v>209</v>
      </c>
      <c r="O35" s="349">
        <v>244</v>
      </c>
      <c r="P35" s="349">
        <v>247</v>
      </c>
      <c r="Q35" s="183"/>
      <c r="R35" s="362">
        <v>232</v>
      </c>
      <c r="S35" s="349">
        <v>281</v>
      </c>
      <c r="T35" s="92"/>
      <c r="U35" s="359">
        <f t="shared" si="0"/>
        <v>-274</v>
      </c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163</v>
      </c>
      <c r="G36" s="206"/>
      <c r="H36" s="70" t="s">
        <v>1</v>
      </c>
      <c r="I36" s="72">
        <v>1853</v>
      </c>
      <c r="J36" s="72">
        <v>2218</v>
      </c>
      <c r="K36" s="72">
        <v>1982</v>
      </c>
      <c r="L36" s="71"/>
      <c r="M36" s="349">
        <v>1330</v>
      </c>
      <c r="N36" s="349">
        <v>1363</v>
      </c>
      <c r="O36" s="349">
        <v>1338</v>
      </c>
      <c r="P36" s="349">
        <v>1315</v>
      </c>
      <c r="Q36" s="183"/>
      <c r="R36" s="362">
        <v>2265</v>
      </c>
      <c r="S36" s="349">
        <v>1373</v>
      </c>
      <c r="T36" s="92"/>
      <c r="U36" s="359">
        <f t="shared" si="0"/>
        <v>-1366</v>
      </c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163</v>
      </c>
      <c r="G37" s="206"/>
      <c r="H37" s="70" t="s">
        <v>1</v>
      </c>
      <c r="I37" s="72">
        <v>393</v>
      </c>
      <c r="J37" s="72">
        <v>399</v>
      </c>
      <c r="K37" s="72">
        <v>364</v>
      </c>
      <c r="L37" s="71"/>
      <c r="M37" s="349">
        <v>384</v>
      </c>
      <c r="N37" s="349">
        <v>343</v>
      </c>
      <c r="O37" s="349">
        <v>324</v>
      </c>
      <c r="P37" s="349">
        <v>330</v>
      </c>
      <c r="Q37" s="183"/>
      <c r="R37" s="361">
        <v>513</v>
      </c>
      <c r="S37" s="349">
        <v>360</v>
      </c>
      <c r="T37" s="92"/>
      <c r="U37" s="359">
        <f t="shared" si="0"/>
        <v>-353</v>
      </c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163</v>
      </c>
      <c r="G38" s="206"/>
      <c r="H38" s="70" t="s">
        <v>1</v>
      </c>
      <c r="I38" s="72">
        <v>649</v>
      </c>
      <c r="J38" s="72">
        <v>759</v>
      </c>
      <c r="K38" s="72">
        <v>717</v>
      </c>
      <c r="L38" s="71"/>
      <c r="M38" s="349">
        <v>813</v>
      </c>
      <c r="N38" s="349">
        <v>747</v>
      </c>
      <c r="O38" s="349">
        <v>674</v>
      </c>
      <c r="P38" s="349">
        <v>730</v>
      </c>
      <c r="Q38" s="183"/>
      <c r="R38" s="362">
        <v>491</v>
      </c>
      <c r="S38" s="349">
        <v>664</v>
      </c>
      <c r="T38" s="92"/>
      <c r="U38" s="359">
        <f t="shared" si="0"/>
        <v>-657</v>
      </c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163</v>
      </c>
      <c r="G39" s="206"/>
      <c r="H39" s="70" t="s">
        <v>1</v>
      </c>
      <c r="I39" s="72">
        <v>708</v>
      </c>
      <c r="J39" s="72">
        <v>725</v>
      </c>
      <c r="K39" s="72">
        <v>692</v>
      </c>
      <c r="L39" s="71"/>
      <c r="M39" s="349">
        <v>695</v>
      </c>
      <c r="N39" s="349">
        <v>730</v>
      </c>
      <c r="O39" s="349">
        <v>537</v>
      </c>
      <c r="P39" s="349">
        <v>584</v>
      </c>
      <c r="Q39" s="183"/>
      <c r="R39" s="362">
        <v>707</v>
      </c>
      <c r="S39" s="349">
        <v>604</v>
      </c>
      <c r="T39" s="105"/>
      <c r="U39" s="359">
        <f t="shared" si="0"/>
        <v>-597</v>
      </c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262</v>
      </c>
      <c r="G40" s="206"/>
      <c r="H40" s="70" t="s">
        <v>1</v>
      </c>
      <c r="I40" s="72">
        <v>659</v>
      </c>
      <c r="J40" s="72">
        <v>705</v>
      </c>
      <c r="K40" s="72">
        <v>677</v>
      </c>
      <c r="L40" s="71"/>
      <c r="M40" s="349">
        <v>597</v>
      </c>
      <c r="N40" s="349">
        <v>571</v>
      </c>
      <c r="O40" s="349">
        <v>509</v>
      </c>
      <c r="P40" s="349">
        <v>542</v>
      </c>
      <c r="Q40" s="183"/>
      <c r="R40" s="362">
        <v>666</v>
      </c>
      <c r="S40" s="349">
        <v>574</v>
      </c>
      <c r="T40" s="105"/>
      <c r="U40" s="359">
        <f t="shared" si="0"/>
        <v>-567</v>
      </c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163</v>
      </c>
      <c r="G41" s="206"/>
      <c r="H41" s="70" t="s">
        <v>1</v>
      </c>
      <c r="I41" s="72">
        <v>766</v>
      </c>
      <c r="J41" s="72">
        <v>838</v>
      </c>
      <c r="K41" s="72">
        <v>862</v>
      </c>
      <c r="L41" s="71"/>
      <c r="M41" s="349">
        <v>943</v>
      </c>
      <c r="N41" s="349">
        <v>912</v>
      </c>
      <c r="O41" s="349">
        <v>918</v>
      </c>
      <c r="P41" s="349">
        <v>922</v>
      </c>
      <c r="Q41" s="72"/>
      <c r="R41" s="354">
        <v>1111</v>
      </c>
      <c r="S41" s="349">
        <v>999</v>
      </c>
      <c r="T41" s="105"/>
      <c r="U41" s="359">
        <f t="shared" si="0"/>
        <v>-992</v>
      </c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5"/>
      <c r="F42" s="235" t="s">
        <v>168</v>
      </c>
      <c r="G42" s="206"/>
      <c r="H42" s="70" t="s">
        <v>2</v>
      </c>
      <c r="I42" s="72" t="s">
        <v>144</v>
      </c>
      <c r="J42" s="72" t="s">
        <v>144</v>
      </c>
      <c r="K42" s="72" t="s">
        <v>144</v>
      </c>
      <c r="L42" s="71"/>
      <c r="M42" s="349" t="s">
        <v>229</v>
      </c>
      <c r="N42" s="349" t="s">
        <v>229</v>
      </c>
      <c r="O42" s="349" t="s">
        <v>229</v>
      </c>
      <c r="P42" s="349" t="s">
        <v>229</v>
      </c>
      <c r="Q42" s="349" t="s">
        <v>229</v>
      </c>
      <c r="R42" s="354" t="s">
        <v>229</v>
      </c>
      <c r="S42" s="349" t="s">
        <v>229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169</v>
      </c>
      <c r="G43" s="206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1245</v>
      </c>
      <c r="N43" s="131">
        <v>1245</v>
      </c>
      <c r="O43" s="131">
        <v>1313</v>
      </c>
      <c r="P43" s="131">
        <v>1227</v>
      </c>
      <c r="Q43" s="72"/>
      <c r="R43" s="354">
        <v>1769</v>
      </c>
      <c r="S43" s="131">
        <v>1313</v>
      </c>
      <c r="T43" s="107"/>
      <c r="U43" s="359">
        <f t="shared" si="0"/>
        <v>-1306</v>
      </c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170</v>
      </c>
      <c r="G44" s="206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642</v>
      </c>
      <c r="N44" s="131">
        <v>642</v>
      </c>
      <c r="O44" s="131">
        <v>642</v>
      </c>
      <c r="P44" s="131">
        <v>643</v>
      </c>
      <c r="Q44" s="183"/>
      <c r="R44" s="354">
        <v>707</v>
      </c>
      <c r="S44" s="131">
        <v>643</v>
      </c>
      <c r="T44" s="107"/>
      <c r="U44" s="359">
        <f t="shared" si="0"/>
        <v>-636</v>
      </c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171</v>
      </c>
      <c r="G45" s="285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268</v>
      </c>
      <c r="N45" s="131">
        <v>268</v>
      </c>
      <c r="O45" s="131">
        <v>279</v>
      </c>
      <c r="P45" s="131">
        <v>279</v>
      </c>
      <c r="Q45" s="182"/>
      <c r="R45" s="404">
        <v>243</v>
      </c>
      <c r="S45" s="131">
        <v>279</v>
      </c>
      <c r="T45" s="107"/>
      <c r="U45" s="359">
        <f t="shared" si="0"/>
        <v>-272</v>
      </c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181</v>
      </c>
      <c r="E46" s="263"/>
      <c r="F46" s="235" t="s">
        <v>281</v>
      </c>
      <c r="G46" s="235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558</v>
      </c>
      <c r="N46" s="130">
        <v>570</v>
      </c>
      <c r="O46" s="130">
        <v>572</v>
      </c>
      <c r="P46" s="130">
        <v>604</v>
      </c>
      <c r="Q46" s="405"/>
      <c r="R46" s="406">
        <v>729</v>
      </c>
      <c r="S46" s="130">
        <v>695</v>
      </c>
      <c r="T46" s="107">
        <v>2422</v>
      </c>
      <c r="U46" s="359">
        <f t="shared" si="0"/>
        <v>-688</v>
      </c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236</v>
      </c>
      <c r="G47" s="292"/>
      <c r="H47" s="70" t="s">
        <v>1</v>
      </c>
      <c r="I47" s="72">
        <v>585</v>
      </c>
      <c r="J47" s="72">
        <v>592</v>
      </c>
      <c r="K47" s="72">
        <v>598</v>
      </c>
      <c r="L47" s="71"/>
      <c r="M47" s="131">
        <v>630</v>
      </c>
      <c r="N47" s="131">
        <v>650</v>
      </c>
      <c r="O47" s="131">
        <v>844</v>
      </c>
      <c r="P47" s="131" t="s">
        <v>136</v>
      </c>
      <c r="Q47" s="181"/>
      <c r="R47" s="212" t="s">
        <v>136</v>
      </c>
      <c r="S47" s="131" t="s">
        <v>136</v>
      </c>
      <c r="T47" s="107">
        <v>556</v>
      </c>
      <c r="U47" s="359" t="e">
        <f t="shared" si="0"/>
        <v>#VALUE!</v>
      </c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237</v>
      </c>
      <c r="G48" s="292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523</v>
      </c>
      <c r="N48" s="131">
        <v>479</v>
      </c>
      <c r="O48" s="131">
        <v>502</v>
      </c>
      <c r="P48" s="131">
        <v>492</v>
      </c>
      <c r="R48" s="355">
        <v>503</v>
      </c>
      <c r="S48" s="131">
        <v>481</v>
      </c>
      <c r="T48" s="107">
        <v>533</v>
      </c>
      <c r="U48" s="359">
        <f t="shared" si="0"/>
        <v>-474</v>
      </c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/>
      <c r="S49" s="113"/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249</v>
      </c>
      <c r="F51" s="170"/>
      <c r="G51" s="170"/>
      <c r="H51" s="232" t="s">
        <v>263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260</v>
      </c>
      <c r="F52" s="224"/>
      <c r="G52" s="224"/>
      <c r="H52" s="170" t="s">
        <v>273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2" t="s">
        <v>277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pane xSplit="5" ySplit="6" topLeftCell="F7" activePane="bottomRight" state="frozen"/>
      <selection pane="topLeft" activeCell="L36" sqref="L36"/>
      <selection pane="topRight" activeCell="L36" sqref="L36"/>
      <selection pane="bottomLeft" activeCell="L36" sqref="L36"/>
      <selection pane="bottomRight" activeCell="O45" sqref="O45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19" t="s">
        <v>112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31" t="s">
        <v>291</v>
      </c>
      <c r="U2" s="431"/>
    </row>
    <row r="3" spans="1:22" ht="15.75" customHeight="1">
      <c r="A3" s="427" t="s">
        <v>148</v>
      </c>
      <c r="C3" s="152"/>
      <c r="D3" s="33"/>
      <c r="E3" s="259"/>
      <c r="F3" s="288"/>
      <c r="G3" s="288"/>
      <c r="H3" s="440" t="s">
        <v>53</v>
      </c>
      <c r="I3" s="47" t="s">
        <v>73</v>
      </c>
      <c r="J3" s="47" t="s">
        <v>73</v>
      </c>
      <c r="K3" s="47" t="s">
        <v>73</v>
      </c>
      <c r="L3" s="47"/>
      <c r="M3" s="47" t="s">
        <v>269</v>
      </c>
      <c r="N3" s="58"/>
      <c r="O3" s="237" t="s">
        <v>269</v>
      </c>
      <c r="P3" s="237"/>
      <c r="Q3" s="237"/>
      <c r="R3" s="237"/>
      <c r="S3" s="229"/>
      <c r="T3" s="423" t="s">
        <v>108</v>
      </c>
      <c r="U3" s="433" t="s">
        <v>106</v>
      </c>
      <c r="V3" s="54"/>
    </row>
    <row r="4" spans="1:23" ht="15.75" customHeight="1">
      <c r="A4" s="428"/>
      <c r="C4" s="153"/>
      <c r="D4" s="35" t="s">
        <v>54</v>
      </c>
      <c r="E4" s="260"/>
      <c r="F4" s="289" t="s">
        <v>121</v>
      </c>
      <c r="G4" s="289"/>
      <c r="H4" s="441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270</v>
      </c>
      <c r="N4" s="59"/>
      <c r="O4" s="238" t="s">
        <v>287</v>
      </c>
      <c r="P4" s="238"/>
      <c r="Q4" s="238"/>
      <c r="R4" s="238"/>
      <c r="S4" s="230"/>
      <c r="T4" s="424"/>
      <c r="U4" s="434"/>
      <c r="V4" s="55"/>
      <c r="W4" s="20" t="e">
        <f>SUM(W8:W36)</f>
        <v>#REF!</v>
      </c>
    </row>
    <row r="5" spans="1:22" ht="15.75" customHeight="1">
      <c r="A5" s="429"/>
      <c r="C5" s="154"/>
      <c r="D5" s="37"/>
      <c r="E5" s="261"/>
      <c r="F5" s="290"/>
      <c r="G5" s="290"/>
      <c r="H5" s="442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288</v>
      </c>
      <c r="P5" s="46" t="s">
        <v>289</v>
      </c>
      <c r="Q5" s="46" t="s">
        <v>293</v>
      </c>
      <c r="R5" s="46" t="s">
        <v>295</v>
      </c>
      <c r="S5" s="46"/>
      <c r="T5" s="417" t="s">
        <v>297</v>
      </c>
      <c r="U5" s="418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182</v>
      </c>
      <c r="G7" s="235"/>
      <c r="H7" s="70" t="s">
        <v>140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 t="s">
        <v>136</v>
      </c>
      <c r="P7" s="131" t="s">
        <v>136</v>
      </c>
      <c r="Q7" s="131" t="s">
        <v>136</v>
      </c>
      <c r="R7" s="131" t="s">
        <v>136</v>
      </c>
      <c r="T7" s="212">
        <v>471</v>
      </c>
      <c r="U7" s="131">
        <v>427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285</v>
      </c>
      <c r="G8" s="293"/>
      <c r="H8" s="89" t="s">
        <v>1</v>
      </c>
      <c r="I8" s="173">
        <v>276</v>
      </c>
      <c r="J8" s="173">
        <v>290</v>
      </c>
      <c r="K8" s="173">
        <v>292</v>
      </c>
      <c r="L8" s="173">
        <v>296</v>
      </c>
      <c r="M8" s="173">
        <v>285</v>
      </c>
      <c r="N8" s="192"/>
      <c r="O8" s="131">
        <v>305</v>
      </c>
      <c r="P8" s="131">
        <v>269</v>
      </c>
      <c r="Q8" s="131">
        <v>282</v>
      </c>
      <c r="R8" s="131">
        <v>283</v>
      </c>
      <c r="S8" s="184"/>
      <c r="T8" s="131">
        <v>271</v>
      </c>
      <c r="U8" s="131">
        <v>315</v>
      </c>
      <c r="V8" s="119">
        <v>386</v>
      </c>
      <c r="W8" s="243" t="e">
        <f>小売価格2!#REF!-U8</f>
        <v>#REF!</v>
      </c>
      <c r="X8" s="106"/>
    </row>
    <row r="9" spans="1:24" s="94" customFormat="1" ht="28.5" customHeight="1">
      <c r="A9" s="51">
        <v>1601</v>
      </c>
      <c r="C9" s="435" t="s">
        <v>118</v>
      </c>
      <c r="D9" s="97" t="s">
        <v>42</v>
      </c>
      <c r="E9" s="255"/>
      <c r="F9" s="292" t="s">
        <v>240</v>
      </c>
      <c r="G9" s="292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273</v>
      </c>
      <c r="P9" s="130">
        <v>273</v>
      </c>
      <c r="Q9" s="130">
        <v>273</v>
      </c>
      <c r="R9" s="130">
        <v>274</v>
      </c>
      <c r="S9" s="190"/>
      <c r="T9" s="214">
        <v>296</v>
      </c>
      <c r="U9" s="130">
        <v>274</v>
      </c>
      <c r="V9" s="107">
        <v>67</v>
      </c>
      <c r="W9" s="243" t="e">
        <f>#REF!-U9</f>
        <v>#REF!</v>
      </c>
      <c r="X9" s="106"/>
    </row>
    <row r="10" spans="1:24" s="94" customFormat="1" ht="39.75" customHeight="1">
      <c r="A10" s="51">
        <v>1602</v>
      </c>
      <c r="C10" s="435"/>
      <c r="D10" s="97" t="s">
        <v>88</v>
      </c>
      <c r="E10" s="255"/>
      <c r="F10" s="292" t="s">
        <v>247</v>
      </c>
      <c r="G10" s="292"/>
      <c r="H10" s="70" t="s">
        <v>137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827</v>
      </c>
      <c r="P10" s="131">
        <v>853</v>
      </c>
      <c r="Q10" s="131">
        <v>853</v>
      </c>
      <c r="R10" s="131">
        <v>838</v>
      </c>
      <c r="S10" s="184"/>
      <c r="T10" s="213">
        <v>708</v>
      </c>
      <c r="U10" s="131">
        <v>827</v>
      </c>
      <c r="V10" s="107">
        <v>83</v>
      </c>
      <c r="W10" s="243" t="e">
        <f>#REF!-U10</f>
        <v>#REF!</v>
      </c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241</v>
      </c>
      <c r="G11" s="292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295</v>
      </c>
      <c r="P11" s="131">
        <v>295</v>
      </c>
      <c r="Q11" s="131">
        <v>300</v>
      </c>
      <c r="R11" s="131">
        <v>295</v>
      </c>
      <c r="S11" s="183"/>
      <c r="T11" s="131">
        <v>251</v>
      </c>
      <c r="U11" s="131">
        <v>295</v>
      </c>
      <c r="V11" s="107">
        <v>350</v>
      </c>
      <c r="W11" s="243" t="e">
        <f>#REF!-U11</f>
        <v>#REF!</v>
      </c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242</v>
      </c>
      <c r="G12" s="294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288</v>
      </c>
      <c r="S12" s="182"/>
      <c r="T12" s="131">
        <v>327</v>
      </c>
      <c r="U12" s="131">
        <v>288</v>
      </c>
      <c r="V12" s="107">
        <v>189</v>
      </c>
      <c r="W12" s="243" t="e">
        <f>#REF!-U12</f>
        <v>#REF!</v>
      </c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183</v>
      </c>
      <c r="G13" s="292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198</v>
      </c>
      <c r="U13" s="131">
        <v>284</v>
      </c>
      <c r="V13" s="107">
        <v>203</v>
      </c>
      <c r="W13" s="243" t="e">
        <f>#REF!-U13</f>
        <v>#REF!</v>
      </c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184</v>
      </c>
      <c r="G14" s="295"/>
      <c r="H14" s="89" t="s">
        <v>139</v>
      </c>
      <c r="I14" s="173">
        <v>294</v>
      </c>
      <c r="J14" s="173">
        <v>307</v>
      </c>
      <c r="K14" s="173">
        <v>288</v>
      </c>
      <c r="L14" s="173">
        <v>307</v>
      </c>
      <c r="M14" s="173">
        <v>307</v>
      </c>
      <c r="N14" s="192"/>
      <c r="O14" s="131">
        <v>307</v>
      </c>
      <c r="P14" s="131">
        <v>305</v>
      </c>
      <c r="Q14" s="131">
        <v>305</v>
      </c>
      <c r="R14" s="131">
        <v>305</v>
      </c>
      <c r="S14" s="184"/>
      <c r="T14" s="131">
        <v>270</v>
      </c>
      <c r="U14" s="131">
        <v>305</v>
      </c>
      <c r="V14" s="119">
        <v>128</v>
      </c>
      <c r="W14" s="243" t="e">
        <f>#REF!-U14</f>
        <v>#REF!</v>
      </c>
      <c r="X14" s="106"/>
    </row>
    <row r="15" spans="1:24" s="94" customFormat="1" ht="39.75" customHeight="1">
      <c r="A15" s="51">
        <v>1761</v>
      </c>
      <c r="C15" s="436" t="s">
        <v>120</v>
      </c>
      <c r="D15" s="97" t="s">
        <v>90</v>
      </c>
      <c r="E15" s="255"/>
      <c r="F15" s="292" t="s">
        <v>298</v>
      </c>
      <c r="G15" s="296"/>
      <c r="H15" s="70" t="s">
        <v>292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209</v>
      </c>
      <c r="P15" s="130">
        <v>211</v>
      </c>
      <c r="Q15" s="130">
        <v>211</v>
      </c>
      <c r="R15" s="130">
        <v>211</v>
      </c>
      <c r="S15" s="190"/>
      <c r="T15" s="373">
        <v>208</v>
      </c>
      <c r="U15" s="130">
        <v>211</v>
      </c>
      <c r="V15" s="107">
        <v>1256</v>
      </c>
      <c r="W15" s="243" t="e">
        <f>#REF!-U15</f>
        <v>#REF!</v>
      </c>
      <c r="X15" s="106"/>
    </row>
    <row r="16" spans="1:24" s="94" customFormat="1" ht="30" customHeight="1">
      <c r="A16" s="51">
        <v>1782</v>
      </c>
      <c r="C16" s="437"/>
      <c r="D16" s="227" t="s">
        <v>47</v>
      </c>
      <c r="E16" s="263"/>
      <c r="F16" s="292" t="s">
        <v>243</v>
      </c>
      <c r="G16" s="292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264</v>
      </c>
      <c r="U16" s="131">
        <v>300</v>
      </c>
      <c r="V16" s="107">
        <v>211</v>
      </c>
      <c r="W16" s="243" t="e">
        <f>#REF!-U16</f>
        <v>#REF!</v>
      </c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185</v>
      </c>
      <c r="G17" s="297"/>
      <c r="H17" s="136" t="s">
        <v>135</v>
      </c>
      <c r="I17" s="174">
        <v>99</v>
      </c>
      <c r="J17" s="174">
        <v>98</v>
      </c>
      <c r="K17" s="174">
        <v>95</v>
      </c>
      <c r="L17" s="174">
        <v>93</v>
      </c>
      <c r="M17" s="174">
        <v>82</v>
      </c>
      <c r="N17" s="194"/>
      <c r="O17" s="378">
        <v>75</v>
      </c>
      <c r="P17" s="378">
        <v>78</v>
      </c>
      <c r="Q17" s="378">
        <v>76</v>
      </c>
      <c r="R17" s="378">
        <v>77</v>
      </c>
      <c r="S17" s="364"/>
      <c r="T17" s="377">
        <v>107</v>
      </c>
      <c r="U17" s="378">
        <v>77</v>
      </c>
      <c r="V17" s="137">
        <v>138</v>
      </c>
      <c r="W17" s="243" t="e">
        <f>#REF!-U17</f>
        <v>#REF!</v>
      </c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187</v>
      </c>
      <c r="G18" s="292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354</v>
      </c>
      <c r="P18" s="131">
        <v>354</v>
      </c>
      <c r="Q18" s="131">
        <v>354</v>
      </c>
      <c r="R18" s="131">
        <v>363</v>
      </c>
      <c r="S18" s="184"/>
      <c r="T18" s="131">
        <v>564</v>
      </c>
      <c r="U18" s="131">
        <v>363</v>
      </c>
      <c r="V18" s="107">
        <v>100</v>
      </c>
      <c r="W18" s="243" t="e">
        <f>#REF!-U18</f>
        <v>#REF!</v>
      </c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284</v>
      </c>
      <c r="G19" s="298"/>
      <c r="H19" s="70" t="s">
        <v>145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673</v>
      </c>
      <c r="P19" s="131">
        <v>673</v>
      </c>
      <c r="Q19" s="131">
        <v>673</v>
      </c>
      <c r="R19" s="131">
        <v>673</v>
      </c>
      <c r="S19" s="184"/>
      <c r="T19" s="131">
        <v>790</v>
      </c>
      <c r="U19" s="131">
        <v>673</v>
      </c>
      <c r="V19" s="107">
        <v>246</v>
      </c>
      <c r="W19" s="243" t="e">
        <f>#REF!-U19</f>
        <v>#REF!</v>
      </c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188</v>
      </c>
      <c r="G20" s="299"/>
      <c r="H20" s="125" t="s">
        <v>103</v>
      </c>
      <c r="I20" s="175">
        <v>1113</v>
      </c>
      <c r="J20" s="175">
        <v>1092</v>
      </c>
      <c r="K20" s="175">
        <v>1094</v>
      </c>
      <c r="L20" s="175">
        <v>1107</v>
      </c>
      <c r="M20" s="175">
        <v>1117</v>
      </c>
      <c r="N20" s="193"/>
      <c r="O20" s="130">
        <v>1129</v>
      </c>
      <c r="P20" s="130">
        <v>1129</v>
      </c>
      <c r="Q20" s="130">
        <v>1129</v>
      </c>
      <c r="R20" s="130">
        <v>1130</v>
      </c>
      <c r="S20" s="190"/>
      <c r="T20" s="373">
        <v>1184</v>
      </c>
      <c r="U20" s="130">
        <v>1130</v>
      </c>
      <c r="V20" s="127">
        <v>443</v>
      </c>
      <c r="W20" s="243" t="e">
        <f>#REF!-U20</f>
        <v>#REF!</v>
      </c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189</v>
      </c>
      <c r="G21" s="300"/>
      <c r="H21" s="89" t="s">
        <v>104</v>
      </c>
      <c r="I21" s="173">
        <v>759</v>
      </c>
      <c r="J21" s="173">
        <v>758</v>
      </c>
      <c r="K21" s="173">
        <v>788</v>
      </c>
      <c r="L21" s="173">
        <v>799</v>
      </c>
      <c r="M21" s="173">
        <v>806</v>
      </c>
      <c r="N21" s="192"/>
      <c r="O21" s="132">
        <v>814</v>
      </c>
      <c r="P21" s="132">
        <v>814</v>
      </c>
      <c r="Q21" s="132">
        <v>814</v>
      </c>
      <c r="R21" s="132">
        <v>822</v>
      </c>
      <c r="S21" s="185"/>
      <c r="T21" s="386">
        <v>823</v>
      </c>
      <c r="U21" s="132">
        <v>820</v>
      </c>
      <c r="V21" s="119">
        <v>190</v>
      </c>
      <c r="W21" s="243" t="e">
        <f>#REF!-U21</f>
        <v>#REF!</v>
      </c>
      <c r="X21" s="106"/>
    </row>
    <row r="22" spans="1:24" s="94" customFormat="1" ht="30" customHeight="1">
      <c r="A22" s="51">
        <v>2102</v>
      </c>
      <c r="C22" s="44" t="s">
        <v>59</v>
      </c>
      <c r="D22" s="325" t="s">
        <v>248</v>
      </c>
      <c r="E22" s="255"/>
      <c r="F22" s="292" t="s">
        <v>186</v>
      </c>
      <c r="G22" s="292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662</v>
      </c>
      <c r="P22" s="131">
        <v>662</v>
      </c>
      <c r="Q22" s="131">
        <v>662</v>
      </c>
      <c r="R22" s="131">
        <v>662</v>
      </c>
      <c r="S22" s="182">
        <v>210</v>
      </c>
      <c r="T22" s="214">
        <v>559</v>
      </c>
      <c r="U22" s="130">
        <v>655</v>
      </c>
      <c r="V22" s="107">
        <v>243</v>
      </c>
      <c r="W22" s="243" t="e">
        <f>#REF!-U22</f>
        <v>#REF!</v>
      </c>
      <c r="X22" s="106"/>
    </row>
    <row r="23" spans="1:24" s="94" customFormat="1" ht="37.5" customHeight="1">
      <c r="A23" s="51">
        <v>2162</v>
      </c>
      <c r="C23" s="44"/>
      <c r="D23" s="216" t="s">
        <v>251</v>
      </c>
      <c r="E23" s="272"/>
      <c r="F23" s="292" t="s">
        <v>201</v>
      </c>
      <c r="G23" s="292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402</v>
      </c>
      <c r="P23" s="131">
        <v>402</v>
      </c>
      <c r="Q23" s="131">
        <v>402</v>
      </c>
      <c r="R23" s="131">
        <v>404</v>
      </c>
      <c r="S23" s="183"/>
      <c r="T23" s="213">
        <v>516</v>
      </c>
      <c r="U23" s="131">
        <v>404</v>
      </c>
      <c r="V23" s="107">
        <v>183</v>
      </c>
      <c r="W23" s="243" t="e">
        <f>#REF!-U23</f>
        <v>#REF!</v>
      </c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190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726</v>
      </c>
      <c r="P24" s="131">
        <v>726</v>
      </c>
      <c r="Q24" s="131">
        <v>726</v>
      </c>
      <c r="R24" s="131" t="s">
        <v>294</v>
      </c>
      <c r="S24" s="184"/>
      <c r="T24" s="213">
        <v>594</v>
      </c>
      <c r="U24" s="131">
        <v>732</v>
      </c>
      <c r="V24" s="119">
        <v>495</v>
      </c>
      <c r="W24" s="243" t="e">
        <f>#REF!-U24</f>
        <v>#REF!</v>
      </c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191</v>
      </c>
      <c r="G25" s="301"/>
      <c r="H25" s="125" t="s">
        <v>200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4402</v>
      </c>
      <c r="P25" s="141">
        <v>4406</v>
      </c>
      <c r="Q25" s="141">
        <v>4393</v>
      </c>
      <c r="R25" s="141">
        <v>4407</v>
      </c>
      <c r="S25" s="364"/>
      <c r="T25" s="410">
        <v>8779</v>
      </c>
      <c r="U25" s="141">
        <v>4401</v>
      </c>
      <c r="V25" s="107">
        <v>155</v>
      </c>
      <c r="W25" s="243" t="e">
        <f>#REF!-U25</f>
        <v>#REF!</v>
      </c>
      <c r="X25" s="106"/>
    </row>
    <row r="26" spans="1:24" s="94" customFormat="1" ht="30" customHeight="1">
      <c r="A26" s="64">
        <v>3121</v>
      </c>
      <c r="C26" s="438" t="s">
        <v>122</v>
      </c>
      <c r="D26" s="124" t="s">
        <v>197</v>
      </c>
      <c r="E26" s="273"/>
      <c r="F26" s="302" t="s">
        <v>244</v>
      </c>
      <c r="G26" s="302"/>
      <c r="H26" s="125" t="s">
        <v>52</v>
      </c>
      <c r="I26" s="175">
        <v>1635</v>
      </c>
      <c r="J26" s="175">
        <v>1666</v>
      </c>
      <c r="K26" s="175">
        <v>1647</v>
      </c>
      <c r="L26" s="175">
        <v>1630</v>
      </c>
      <c r="M26" s="175">
        <v>1672</v>
      </c>
      <c r="N26" s="193"/>
      <c r="O26" s="126">
        <v>1680</v>
      </c>
      <c r="P26" s="126">
        <v>1630</v>
      </c>
      <c r="Q26" s="126">
        <v>1630</v>
      </c>
      <c r="R26" s="126">
        <v>1630</v>
      </c>
      <c r="S26" s="190"/>
      <c r="T26" s="214">
        <v>1675</v>
      </c>
      <c r="U26" s="126">
        <v>1680</v>
      </c>
      <c r="V26" s="127">
        <v>366</v>
      </c>
      <c r="W26" s="243" t="e">
        <f>#REF!-U26</f>
        <v>#REF!</v>
      </c>
      <c r="X26" s="106"/>
    </row>
    <row r="27" spans="1:24" s="93" customFormat="1" ht="21" customHeight="1">
      <c r="A27" s="86">
        <v>3172</v>
      </c>
      <c r="C27" s="439"/>
      <c r="D27" s="88" t="s">
        <v>94</v>
      </c>
      <c r="E27" s="253"/>
      <c r="F27" s="293" t="s">
        <v>192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21217</v>
      </c>
      <c r="U27" s="380">
        <v>15950</v>
      </c>
      <c r="V27" s="119">
        <v>289</v>
      </c>
      <c r="W27" s="243" t="e">
        <f>#REF!-U27</f>
        <v>#REF!</v>
      </c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4"/>
      <c r="F28" s="302" t="s">
        <v>283</v>
      </c>
      <c r="G28" s="301"/>
      <c r="H28" s="125" t="s">
        <v>199</v>
      </c>
      <c r="I28" s="217">
        <v>7621</v>
      </c>
      <c r="J28" s="217">
        <v>7383</v>
      </c>
      <c r="K28" s="217">
        <v>7173</v>
      </c>
      <c r="L28" s="217">
        <v>7503</v>
      </c>
      <c r="M28" s="217">
        <v>7752</v>
      </c>
      <c r="N28" s="218"/>
      <c r="O28" s="217">
        <v>7625</v>
      </c>
      <c r="P28" s="217">
        <v>7629</v>
      </c>
      <c r="Q28" s="217">
        <v>7670</v>
      </c>
      <c r="R28" s="217">
        <v>7645</v>
      </c>
      <c r="S28" s="366"/>
      <c r="T28" s="372">
        <v>6803</v>
      </c>
      <c r="U28" s="217">
        <v>7548</v>
      </c>
      <c r="V28" s="127">
        <v>139</v>
      </c>
      <c r="W28" s="243" t="e">
        <f>#REF!-U28</f>
        <v>#REF!</v>
      </c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304</v>
      </c>
      <c r="G29" s="302"/>
      <c r="H29" s="125" t="s">
        <v>62</v>
      </c>
      <c r="I29" s="328">
        <v>78693</v>
      </c>
      <c r="J29" s="328">
        <v>81143</v>
      </c>
      <c r="K29" s="328">
        <v>76878</v>
      </c>
      <c r="L29" s="328">
        <v>84875</v>
      </c>
      <c r="M29" s="328">
        <v>82647</v>
      </c>
      <c r="N29" s="329"/>
      <c r="O29" s="382">
        <v>73040</v>
      </c>
      <c r="P29" s="382">
        <v>70098</v>
      </c>
      <c r="Q29" s="382">
        <v>73040</v>
      </c>
      <c r="R29" s="382">
        <v>68800</v>
      </c>
      <c r="S29" s="365"/>
      <c r="T29" s="403">
        <v>74446</v>
      </c>
      <c r="U29" s="382">
        <v>65038</v>
      </c>
      <c r="V29" s="127">
        <v>643</v>
      </c>
      <c r="W29" s="243" t="e">
        <f>#REF!-U29</f>
        <v>#REF!</v>
      </c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193</v>
      </c>
      <c r="G30" s="292"/>
      <c r="H30" s="70" t="s">
        <v>62</v>
      </c>
      <c r="I30" s="331">
        <v>157561</v>
      </c>
      <c r="J30" s="331">
        <v>159106</v>
      </c>
      <c r="K30" s="331">
        <v>142101</v>
      </c>
      <c r="L30" s="331">
        <v>146805</v>
      </c>
      <c r="M30" s="331">
        <v>161717</v>
      </c>
      <c r="N30" s="332"/>
      <c r="O30" s="383">
        <v>180793</v>
      </c>
      <c r="P30" s="383">
        <v>185193</v>
      </c>
      <c r="Q30" s="383">
        <v>152693</v>
      </c>
      <c r="R30" s="383">
        <v>168693</v>
      </c>
      <c r="S30" s="330"/>
      <c r="T30" s="381">
        <v>175731</v>
      </c>
      <c r="U30" s="383">
        <v>173607</v>
      </c>
      <c r="V30" s="107">
        <v>280</v>
      </c>
      <c r="W30" s="243" t="e">
        <f>#REF!-U30</f>
        <v>#REF!</v>
      </c>
    </row>
    <row r="31" spans="1:23" s="94" customFormat="1" ht="49.5" customHeight="1">
      <c r="A31" s="51">
        <v>4042</v>
      </c>
      <c r="C31" s="44"/>
      <c r="D31" s="69" t="s">
        <v>252</v>
      </c>
      <c r="E31" s="255"/>
      <c r="F31" s="324" t="s">
        <v>234</v>
      </c>
      <c r="G31" s="303"/>
      <c r="H31" s="70" t="s">
        <v>62</v>
      </c>
      <c r="I31" s="331">
        <v>67186</v>
      </c>
      <c r="J31" s="331">
        <v>69590</v>
      </c>
      <c r="K31" s="331">
        <v>87550</v>
      </c>
      <c r="L31" s="331">
        <v>91508</v>
      </c>
      <c r="M31" s="331">
        <v>97945</v>
      </c>
      <c r="N31" s="332"/>
      <c r="O31" s="383">
        <v>84323</v>
      </c>
      <c r="P31" s="383">
        <v>81367</v>
      </c>
      <c r="Q31" s="383">
        <v>83747</v>
      </c>
      <c r="R31" s="383">
        <v>84773</v>
      </c>
      <c r="S31" s="334"/>
      <c r="T31" s="381">
        <v>89465</v>
      </c>
      <c r="U31" s="383">
        <v>81347</v>
      </c>
      <c r="V31" s="107">
        <v>1362</v>
      </c>
      <c r="W31" s="243" t="e">
        <f>#REF!-U31</f>
        <v>#REF!</v>
      </c>
    </row>
    <row r="32" spans="1:23" s="94" customFormat="1" ht="63.75" customHeight="1">
      <c r="A32" s="51">
        <v>4063</v>
      </c>
      <c r="C32" s="44"/>
      <c r="D32" s="226" t="s">
        <v>198</v>
      </c>
      <c r="E32" s="275"/>
      <c r="F32" s="292" t="s">
        <v>194</v>
      </c>
      <c r="G32" s="292"/>
      <c r="H32" s="70" t="s">
        <v>62</v>
      </c>
      <c r="I32" s="331">
        <v>205536</v>
      </c>
      <c r="J32" s="331">
        <v>204908</v>
      </c>
      <c r="K32" s="331">
        <v>200904</v>
      </c>
      <c r="L32" s="331">
        <v>202863</v>
      </c>
      <c r="M32" s="331">
        <v>217378</v>
      </c>
      <c r="N32" s="332"/>
      <c r="O32" s="384">
        <v>180527</v>
      </c>
      <c r="P32" s="384">
        <v>192757</v>
      </c>
      <c r="Q32" s="384">
        <v>207267</v>
      </c>
      <c r="R32" s="384">
        <v>233127</v>
      </c>
      <c r="S32" s="334"/>
      <c r="T32" s="381">
        <v>235760</v>
      </c>
      <c r="U32" s="384">
        <v>250860</v>
      </c>
      <c r="V32" s="107">
        <v>472</v>
      </c>
      <c r="W32" s="243" t="e">
        <f>#REF!-U32</f>
        <v>#REF!</v>
      </c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300</v>
      </c>
      <c r="G33" s="304"/>
      <c r="H33" s="136" t="s">
        <v>52</v>
      </c>
      <c r="I33" s="219">
        <v>3960</v>
      </c>
      <c r="J33" s="219">
        <v>4120</v>
      </c>
      <c r="K33" s="219">
        <v>3984</v>
      </c>
      <c r="L33" s="219">
        <v>3752</v>
      </c>
      <c r="M33" s="219">
        <v>4241</v>
      </c>
      <c r="N33" s="220"/>
      <c r="O33" s="368">
        <v>3379</v>
      </c>
      <c r="P33" s="368">
        <v>3194</v>
      </c>
      <c r="Q33" s="368">
        <v>5390</v>
      </c>
      <c r="R33" s="368" t="s">
        <v>136</v>
      </c>
      <c r="S33" s="364"/>
      <c r="T33" s="367" t="s">
        <v>136</v>
      </c>
      <c r="U33" s="368" t="s">
        <v>136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195</v>
      </c>
      <c r="G34" s="304"/>
      <c r="H34" s="136" t="s">
        <v>52</v>
      </c>
      <c r="I34" s="318">
        <v>469</v>
      </c>
      <c r="J34" s="318">
        <v>389</v>
      </c>
      <c r="K34" s="318">
        <v>406</v>
      </c>
      <c r="L34" s="318">
        <v>440</v>
      </c>
      <c r="M34" s="318">
        <v>429</v>
      </c>
      <c r="N34" s="319"/>
      <c r="O34" s="130">
        <v>386</v>
      </c>
      <c r="P34" s="130">
        <v>386</v>
      </c>
      <c r="Q34" s="130">
        <v>386</v>
      </c>
      <c r="R34" s="130">
        <v>406</v>
      </c>
      <c r="S34" s="190"/>
      <c r="T34" s="131">
        <v>444</v>
      </c>
      <c r="U34" s="130">
        <v>406</v>
      </c>
      <c r="V34" s="137">
        <v>848</v>
      </c>
      <c r="W34" s="243" t="e">
        <f>#REF!-U34</f>
        <v>#REF!</v>
      </c>
    </row>
    <row r="35" spans="1:25" s="94" customFormat="1" ht="30" customHeight="1">
      <c r="A35" s="51">
        <v>4401</v>
      </c>
      <c r="B35" s="93"/>
      <c r="C35" s="432" t="s">
        <v>127</v>
      </c>
      <c r="D35" s="97" t="s">
        <v>96</v>
      </c>
      <c r="E35" s="255"/>
      <c r="F35" s="292" t="s">
        <v>196</v>
      </c>
      <c r="G35" s="292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2"/>
      <c r="O35" s="130">
        <v>303</v>
      </c>
      <c r="P35" s="130">
        <v>314</v>
      </c>
      <c r="Q35" s="130">
        <v>314</v>
      </c>
      <c r="R35" s="130">
        <v>303</v>
      </c>
      <c r="S35" s="405"/>
      <c r="T35" s="373">
        <v>307</v>
      </c>
      <c r="U35" s="130">
        <v>303</v>
      </c>
      <c r="V35" s="107"/>
      <c r="W35" s="243" t="e">
        <f>#REF!-U35</f>
        <v>#REF!</v>
      </c>
      <c r="X35" s="133"/>
      <c r="Y35" s="133"/>
    </row>
    <row r="36" spans="1:25" s="94" customFormat="1" ht="30" customHeight="1">
      <c r="A36" s="51">
        <v>4413</v>
      </c>
      <c r="B36" s="93"/>
      <c r="C36" s="432"/>
      <c r="D36" s="97" t="s">
        <v>76</v>
      </c>
      <c r="E36" s="255"/>
      <c r="F36" s="292" t="s">
        <v>264</v>
      </c>
      <c r="G36" s="292"/>
      <c r="H36" s="70" t="s">
        <v>80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7"/>
      <c r="O36" s="131">
        <v>495</v>
      </c>
      <c r="P36" s="131">
        <v>495</v>
      </c>
      <c r="Q36" s="131">
        <v>469</v>
      </c>
      <c r="R36" s="131">
        <v>468</v>
      </c>
      <c r="S36" s="181"/>
      <c r="T36" s="131">
        <v>451</v>
      </c>
      <c r="U36" s="131">
        <v>469</v>
      </c>
      <c r="V36" s="107"/>
      <c r="W36" s="243" t="e">
        <f>#REF!-U36</f>
        <v>#REF!</v>
      </c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267</v>
      </c>
      <c r="F39" s="224"/>
      <c r="G39" s="224"/>
      <c r="I39" s="98"/>
      <c r="J39" s="98"/>
      <c r="K39" s="416" t="s">
        <v>307</v>
      </c>
      <c r="L39" s="416"/>
      <c r="M39" s="416"/>
      <c r="N39" s="416"/>
      <c r="O39" s="415"/>
      <c r="P39" s="415"/>
      <c r="Q39" s="415" t="s">
        <v>309</v>
      </c>
      <c r="S39" s="72"/>
      <c r="T39" s="415"/>
      <c r="U39" s="120"/>
      <c r="V39" s="93">
        <v>148</v>
      </c>
      <c r="W39" s="104"/>
    </row>
    <row r="40" spans="1:23" s="94" customFormat="1" ht="12.75" customHeight="1">
      <c r="A40" s="170" t="s">
        <v>286</v>
      </c>
      <c r="F40" s="224"/>
      <c r="G40" s="224"/>
      <c r="I40" s="98"/>
      <c r="J40" s="98"/>
      <c r="K40" s="416" t="s">
        <v>308</v>
      </c>
      <c r="L40" s="416"/>
      <c r="M40" s="416"/>
      <c r="N40" s="416"/>
      <c r="O40" s="415"/>
      <c r="P40" s="415"/>
      <c r="Q40" s="120" t="s">
        <v>299</v>
      </c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K41" s="121" t="s">
        <v>310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3:T4"/>
    <mergeCell ref="T5:U5"/>
    <mergeCell ref="T2:U2"/>
    <mergeCell ref="A3:A5"/>
    <mergeCell ref="C35:C36"/>
    <mergeCell ref="U3:U4"/>
    <mergeCell ref="A1:V1"/>
    <mergeCell ref="C9:C10"/>
    <mergeCell ref="C15:C16"/>
    <mergeCell ref="C26:C27"/>
    <mergeCell ref="H3:H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pane xSplit="5" ySplit="6" topLeftCell="F7" activePane="bottomRight" state="frozen"/>
      <selection pane="topLeft" activeCell="O45" sqref="O45"/>
      <selection pane="topRight" activeCell="O45" sqref="O45"/>
      <selection pane="bottomLeft" activeCell="O45" sqref="O45"/>
      <selection pane="bottomRight" activeCell="O45" sqref="O45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19" t="s">
        <v>112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431" t="s">
        <v>291</v>
      </c>
      <c r="U2" s="431"/>
    </row>
    <row r="3" spans="1:23" ht="15.75" customHeight="1">
      <c r="A3" s="427" t="s">
        <v>148</v>
      </c>
      <c r="C3" s="152"/>
      <c r="D3" s="33"/>
      <c r="E3" s="259"/>
      <c r="F3" s="288"/>
      <c r="G3" s="288"/>
      <c r="H3" s="440" t="s">
        <v>72</v>
      </c>
      <c r="I3" s="47" t="s">
        <v>73</v>
      </c>
      <c r="J3" s="47" t="s">
        <v>73</v>
      </c>
      <c r="K3" s="47" t="s">
        <v>73</v>
      </c>
      <c r="L3" s="47"/>
      <c r="M3" s="47" t="s">
        <v>269</v>
      </c>
      <c r="N3" s="58"/>
      <c r="O3" s="237" t="s">
        <v>269</v>
      </c>
      <c r="P3" s="237"/>
      <c r="Q3" s="237"/>
      <c r="R3" s="237"/>
      <c r="S3" s="237"/>
      <c r="T3" s="443" t="s">
        <v>108</v>
      </c>
      <c r="U3" s="425" t="s">
        <v>106</v>
      </c>
      <c r="V3" s="34"/>
      <c r="W3" s="242"/>
    </row>
    <row r="4" spans="1:23" ht="15.75" customHeight="1">
      <c r="A4" s="428"/>
      <c r="C4" s="153"/>
      <c r="D4" s="35" t="s">
        <v>74</v>
      </c>
      <c r="E4" s="260"/>
      <c r="F4" s="289" t="s">
        <v>129</v>
      </c>
      <c r="G4" s="289"/>
      <c r="H4" s="447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270</v>
      </c>
      <c r="N4" s="59"/>
      <c r="O4" s="238" t="s">
        <v>287</v>
      </c>
      <c r="P4" s="238"/>
      <c r="Q4" s="238"/>
      <c r="R4" s="238"/>
      <c r="S4" s="238"/>
      <c r="T4" s="444"/>
      <c r="U4" s="426"/>
      <c r="V4" s="36"/>
      <c r="W4" s="244" t="e">
        <f>SUM(W7:W18,W21:W31)</f>
        <v>#REF!</v>
      </c>
    </row>
    <row r="5" spans="1:23" ht="14.25">
      <c r="A5" s="429"/>
      <c r="C5" s="154"/>
      <c r="D5" s="37"/>
      <c r="E5" s="261"/>
      <c r="F5" s="305"/>
      <c r="G5" s="305"/>
      <c r="H5" s="448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288</v>
      </c>
      <c r="P5" s="46" t="s">
        <v>289</v>
      </c>
      <c r="Q5" s="46" t="s">
        <v>293</v>
      </c>
      <c r="R5" s="46" t="s">
        <v>295</v>
      </c>
      <c r="S5" s="46"/>
      <c r="T5" s="449" t="s">
        <v>296</v>
      </c>
      <c r="U5" s="418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7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258</v>
      </c>
      <c r="E7" s="253"/>
      <c r="F7" s="320" t="s">
        <v>266</v>
      </c>
      <c r="G7" s="307"/>
      <c r="H7" s="89" t="s">
        <v>137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6"/>
      <c r="O7" s="131">
        <v>307</v>
      </c>
      <c r="P7" s="131">
        <v>296</v>
      </c>
      <c r="Q7" s="131">
        <v>278</v>
      </c>
      <c r="R7" s="131">
        <v>277</v>
      </c>
      <c r="S7" s="76"/>
      <c r="T7" s="388">
        <v>306</v>
      </c>
      <c r="U7" s="131">
        <v>277</v>
      </c>
      <c r="V7" s="119"/>
      <c r="W7" s="95" t="e">
        <f>#REF!-U7</f>
        <v>#REF!</v>
      </c>
      <c r="X7" s="138"/>
      <c r="Y7" s="138"/>
    </row>
    <row r="8" spans="1:25" s="94" customFormat="1" ht="39.75" customHeight="1">
      <c r="A8" s="51">
        <v>5191</v>
      </c>
      <c r="C8" s="438" t="s">
        <v>128</v>
      </c>
      <c r="D8" s="97" t="s">
        <v>206</v>
      </c>
      <c r="E8" s="255"/>
      <c r="F8" s="292" t="s">
        <v>203</v>
      </c>
      <c r="G8" s="292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5"/>
      <c r="O8" s="130">
        <v>1970</v>
      </c>
      <c r="P8" s="130">
        <v>2140</v>
      </c>
      <c r="Q8" s="130">
        <v>2140</v>
      </c>
      <c r="R8" s="130">
        <v>2079</v>
      </c>
      <c r="S8" s="395"/>
      <c r="T8" s="389">
        <v>1988</v>
      </c>
      <c r="U8" s="130">
        <v>2075</v>
      </c>
      <c r="V8" s="107"/>
      <c r="W8" s="95" t="e">
        <f>#REF!-U8</f>
        <v>#REF!</v>
      </c>
      <c r="X8" s="133"/>
      <c r="Y8" s="133"/>
    </row>
    <row r="9" spans="1:25" s="94" customFormat="1" ht="39.75" customHeight="1">
      <c r="A9" s="51">
        <v>5192</v>
      </c>
      <c r="C9" s="432"/>
      <c r="D9" s="227" t="s">
        <v>231</v>
      </c>
      <c r="E9" s="255"/>
      <c r="F9" s="292" t="s">
        <v>202</v>
      </c>
      <c r="G9" s="292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7"/>
      <c r="O9" s="131">
        <v>1432</v>
      </c>
      <c r="P9" s="131">
        <v>1510</v>
      </c>
      <c r="Q9" s="131">
        <v>1309</v>
      </c>
      <c r="R9" s="131">
        <v>1448</v>
      </c>
      <c r="S9" s="72"/>
      <c r="T9" s="388">
        <v>1802</v>
      </c>
      <c r="U9" s="131">
        <v>1338</v>
      </c>
      <c r="V9" s="107"/>
      <c r="W9" s="95" t="e">
        <f>#REF!-U9</f>
        <v>#REF!</v>
      </c>
      <c r="X9" s="133"/>
      <c r="Y9" s="133"/>
    </row>
    <row r="10" spans="1:25" s="94" customFormat="1" ht="49.5" customHeight="1">
      <c r="A10" s="51">
        <v>5202</v>
      </c>
      <c r="C10" s="432"/>
      <c r="D10" s="69" t="s">
        <v>253</v>
      </c>
      <c r="E10" s="255"/>
      <c r="F10" s="292" t="s">
        <v>278</v>
      </c>
      <c r="G10" s="308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7"/>
      <c r="O10" s="131">
        <v>2479</v>
      </c>
      <c r="P10" s="131">
        <v>2315</v>
      </c>
      <c r="Q10" s="131">
        <v>2479</v>
      </c>
      <c r="R10" s="131">
        <v>2479</v>
      </c>
      <c r="S10" s="72"/>
      <c r="T10" s="388">
        <v>2844</v>
      </c>
      <c r="U10" s="131">
        <v>2479</v>
      </c>
      <c r="V10" s="107"/>
      <c r="W10" s="95" t="e">
        <f>#REF!-U10</f>
        <v>#REF!</v>
      </c>
      <c r="X10" s="133"/>
      <c r="Y10" s="133"/>
    </row>
    <row r="11" spans="1:25" s="94" customFormat="1" ht="42" customHeight="1">
      <c r="A11" s="51">
        <v>5601</v>
      </c>
      <c r="C11" s="44"/>
      <c r="D11" s="97" t="s">
        <v>207</v>
      </c>
      <c r="E11" s="255"/>
      <c r="F11" s="292" t="s">
        <v>204</v>
      </c>
      <c r="G11" s="292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7"/>
      <c r="O11" s="131">
        <v>9845</v>
      </c>
      <c r="P11" s="131">
        <v>9845</v>
      </c>
      <c r="Q11" s="131">
        <v>9845</v>
      </c>
      <c r="R11" s="131">
        <v>9845</v>
      </c>
      <c r="S11" s="98"/>
      <c r="T11" s="388">
        <v>10905</v>
      </c>
      <c r="U11" s="131">
        <v>9845</v>
      </c>
      <c r="V11" s="107"/>
      <c r="W11" s="95" t="e">
        <f>#REF!-U11</f>
        <v>#REF!</v>
      </c>
      <c r="X11" s="133"/>
      <c r="Y11" s="133"/>
    </row>
    <row r="12" spans="1:25" s="94" customFormat="1" ht="42" customHeight="1">
      <c r="A12" s="51">
        <v>5611</v>
      </c>
      <c r="C12" s="44"/>
      <c r="D12" s="97" t="s">
        <v>208</v>
      </c>
      <c r="E12" s="255"/>
      <c r="F12" s="292" t="s">
        <v>205</v>
      </c>
      <c r="G12" s="292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7"/>
      <c r="O12" s="131">
        <v>7040</v>
      </c>
      <c r="P12" s="131">
        <v>7040</v>
      </c>
      <c r="Q12" s="131">
        <v>7040</v>
      </c>
      <c r="R12" s="131">
        <v>7040</v>
      </c>
      <c r="S12" s="72"/>
      <c r="T12" s="388">
        <v>7662</v>
      </c>
      <c r="U12" s="131">
        <v>7040</v>
      </c>
      <c r="V12" s="107"/>
      <c r="W12" s="95" t="e">
        <f>#REF!-U12</f>
        <v>#REF!</v>
      </c>
      <c r="X12" s="133"/>
      <c r="Y12" s="133"/>
    </row>
    <row r="13" spans="1:25" s="94" customFormat="1" ht="42" customHeight="1">
      <c r="A13" s="51">
        <v>5711</v>
      </c>
      <c r="C13" s="150"/>
      <c r="D13" s="99" t="s">
        <v>271</v>
      </c>
      <c r="E13" s="253"/>
      <c r="F13" s="295" t="s">
        <v>280</v>
      </c>
      <c r="G13" s="295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6"/>
      <c r="O13" s="131">
        <v>205</v>
      </c>
      <c r="P13" s="131">
        <v>205</v>
      </c>
      <c r="Q13" s="131">
        <v>205</v>
      </c>
      <c r="R13" s="131">
        <v>205</v>
      </c>
      <c r="S13" s="138"/>
      <c r="T13" s="388">
        <v>240</v>
      </c>
      <c r="U13" s="131">
        <v>205</v>
      </c>
      <c r="V13" s="119"/>
      <c r="W13" s="95" t="e">
        <f>#REF!-U13</f>
        <v>#REF!</v>
      </c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254</v>
      </c>
      <c r="E14" s="254"/>
      <c r="F14" s="296" t="s">
        <v>210</v>
      </c>
      <c r="G14" s="308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2"/>
      <c r="O14" s="130">
        <v>1561</v>
      </c>
      <c r="P14" s="130">
        <v>1561</v>
      </c>
      <c r="Q14" s="130">
        <v>1561</v>
      </c>
      <c r="R14" s="130">
        <v>1561</v>
      </c>
      <c r="S14" s="411"/>
      <c r="T14" s="389">
        <v>1393</v>
      </c>
      <c r="U14" s="130">
        <v>1561</v>
      </c>
      <c r="V14" s="107"/>
      <c r="W14" s="95" t="e">
        <f>#REF!-U14</f>
        <v>#REF!</v>
      </c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209</v>
      </c>
      <c r="E15" s="253"/>
      <c r="F15" s="327" t="s">
        <v>211</v>
      </c>
      <c r="G15" s="309"/>
      <c r="H15" s="89" t="s">
        <v>82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201"/>
      <c r="O15" s="132">
        <v>1564</v>
      </c>
      <c r="P15" s="132">
        <v>1637</v>
      </c>
      <c r="Q15" s="132">
        <v>1820</v>
      </c>
      <c r="R15" s="132">
        <v>1637</v>
      </c>
      <c r="S15" s="100"/>
      <c r="T15" s="390">
        <v>1726</v>
      </c>
      <c r="U15" s="132">
        <v>1637</v>
      </c>
      <c r="V15" s="119"/>
      <c r="W15" s="95" t="e">
        <f>#REF!-U15</f>
        <v>#REF!</v>
      </c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212</v>
      </c>
      <c r="E16" s="262"/>
      <c r="F16" s="295" t="s">
        <v>245</v>
      </c>
      <c r="G16" s="293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201"/>
      <c r="O16" s="132">
        <v>158</v>
      </c>
      <c r="P16" s="132">
        <v>156</v>
      </c>
      <c r="Q16" s="132">
        <v>149</v>
      </c>
      <c r="R16" s="132">
        <v>133</v>
      </c>
      <c r="S16" s="100"/>
      <c r="T16" s="391">
        <v>126</v>
      </c>
      <c r="U16" s="378">
        <v>128</v>
      </c>
      <c r="V16" s="119"/>
      <c r="W16" s="95" t="e">
        <f>#REF!-U16</f>
        <v>#REF!</v>
      </c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213</v>
      </c>
      <c r="E17" s="263"/>
      <c r="F17" s="235" t="s">
        <v>215</v>
      </c>
      <c r="G17" s="310"/>
      <c r="H17" s="161" t="s">
        <v>226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338622</v>
      </c>
      <c r="P17" s="371">
        <v>338622</v>
      </c>
      <c r="Q17" s="371">
        <v>338622</v>
      </c>
      <c r="R17" s="371">
        <v>337745</v>
      </c>
      <c r="S17" s="396"/>
      <c r="T17" s="392">
        <v>452295</v>
      </c>
      <c r="U17" s="371">
        <v>337702</v>
      </c>
      <c r="V17" s="107"/>
      <c r="W17" s="95" t="e">
        <f>#REF!-U17</f>
        <v>#REF!</v>
      </c>
      <c r="X17" s="133"/>
      <c r="Y17" s="133"/>
    </row>
    <row r="18" spans="1:25" s="94" customFormat="1" ht="28.5" customHeight="1">
      <c r="A18" s="51">
        <v>8061</v>
      </c>
      <c r="C18" s="44"/>
      <c r="D18" s="97" t="s">
        <v>214</v>
      </c>
      <c r="E18" s="255"/>
      <c r="F18" s="235" t="s">
        <v>216</v>
      </c>
      <c r="G18" s="235"/>
      <c r="H18" s="161" t="s">
        <v>226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647470</v>
      </c>
      <c r="P18" s="371">
        <v>647470</v>
      </c>
      <c r="Q18" s="371">
        <v>647470</v>
      </c>
      <c r="R18" s="371">
        <v>648173</v>
      </c>
      <c r="S18" s="397"/>
      <c r="T18" s="392">
        <v>824595</v>
      </c>
      <c r="U18" s="371">
        <v>648278</v>
      </c>
      <c r="V18" s="107"/>
      <c r="W18" s="95" t="e">
        <f>#REF!-U18</f>
        <v>#REF!</v>
      </c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275</v>
      </c>
      <c r="G19" s="308"/>
      <c r="H19" s="161" t="s">
        <v>199</v>
      </c>
      <c r="I19" s="338">
        <v>16200</v>
      </c>
      <c r="J19" s="331" t="s">
        <v>230</v>
      </c>
      <c r="K19" s="331" t="s">
        <v>144</v>
      </c>
      <c r="L19" s="331"/>
      <c r="M19" s="331"/>
      <c r="N19" s="339"/>
      <c r="O19" s="371">
        <v>0</v>
      </c>
      <c r="P19" s="371">
        <v>0</v>
      </c>
      <c r="Q19" s="371">
        <v>0</v>
      </c>
      <c r="R19" s="371">
        <v>0</v>
      </c>
      <c r="S19" s="397" t="s">
        <v>229</v>
      </c>
      <c r="T19" s="392">
        <v>55280</v>
      </c>
      <c r="U19" s="371">
        <v>0</v>
      </c>
      <c r="V19" s="107"/>
      <c r="W19" s="95" t="e">
        <f>#REF!-U19</f>
        <v>#REF!</v>
      </c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149</v>
      </c>
      <c r="G20" s="308"/>
      <c r="H20" s="161" t="s">
        <v>199</v>
      </c>
      <c r="I20" s="333">
        <v>39600</v>
      </c>
      <c r="J20" s="331" t="s">
        <v>230</v>
      </c>
      <c r="K20" s="331" t="s">
        <v>144</v>
      </c>
      <c r="L20" s="331"/>
      <c r="M20" s="331"/>
      <c r="N20" s="341"/>
      <c r="O20" s="340"/>
      <c r="P20" s="340"/>
      <c r="Q20" s="340"/>
      <c r="R20" s="340"/>
      <c r="S20" s="397" t="s">
        <v>229</v>
      </c>
      <c r="T20" s="401"/>
      <c r="U20" s="340"/>
      <c r="V20" s="107"/>
      <c r="W20" s="95" t="e">
        <f>#REF!-U20</f>
        <v>#REF!</v>
      </c>
      <c r="X20" s="133"/>
      <c r="Y20" s="133"/>
    </row>
    <row r="21" spans="1:25" s="94" customFormat="1" ht="54.75" customHeight="1">
      <c r="A21" s="51">
        <v>8311</v>
      </c>
      <c r="C21" s="44"/>
      <c r="D21" s="97" t="s">
        <v>217</v>
      </c>
      <c r="E21" s="255"/>
      <c r="F21" s="292" t="s">
        <v>218</v>
      </c>
      <c r="G21" s="308"/>
      <c r="H21" s="161" t="s">
        <v>226</v>
      </c>
      <c r="I21" s="340" t="s">
        <v>230</v>
      </c>
      <c r="J21" s="340">
        <v>161900</v>
      </c>
      <c r="K21" s="340">
        <v>162400</v>
      </c>
      <c r="L21" s="340">
        <v>182400</v>
      </c>
      <c r="M21" s="340">
        <v>0</v>
      </c>
      <c r="N21" s="342"/>
      <c r="O21" s="340">
        <v>0</v>
      </c>
      <c r="P21" s="340">
        <v>0</v>
      </c>
      <c r="Q21" s="340">
        <v>0</v>
      </c>
      <c r="R21" s="340">
        <v>0</v>
      </c>
      <c r="S21" s="397"/>
      <c r="T21" s="393">
        <v>55920</v>
      </c>
      <c r="U21" s="340">
        <v>0</v>
      </c>
      <c r="V21" s="107"/>
      <c r="W21" s="95" t="e">
        <f>#REF!-U21</f>
        <v>#REF!</v>
      </c>
      <c r="X21" s="133"/>
      <c r="Y21" s="133"/>
    </row>
    <row r="22" spans="1:25" s="94" customFormat="1" ht="61.5" customHeight="1">
      <c r="A22" s="413" t="s">
        <v>272</v>
      </c>
      <c r="C22" s="44"/>
      <c r="D22" s="69" t="s">
        <v>256</v>
      </c>
      <c r="E22" s="255"/>
      <c r="F22" s="292" t="s">
        <v>279</v>
      </c>
      <c r="G22" s="308"/>
      <c r="H22" s="161" t="s">
        <v>226</v>
      </c>
      <c r="I22" s="340" t="s">
        <v>144</v>
      </c>
      <c r="J22" s="347">
        <v>458400</v>
      </c>
      <c r="K22" s="347">
        <v>458400</v>
      </c>
      <c r="L22" s="347">
        <v>458400</v>
      </c>
      <c r="M22" s="414">
        <v>458400</v>
      </c>
      <c r="N22" s="342"/>
      <c r="O22" s="371">
        <v>283800</v>
      </c>
      <c r="P22" s="371">
        <v>283800</v>
      </c>
      <c r="Q22" s="371">
        <v>283800</v>
      </c>
      <c r="R22" s="371">
        <v>283800</v>
      </c>
      <c r="S22" s="398">
        <v>210</v>
      </c>
      <c r="T22" s="392">
        <v>254903</v>
      </c>
      <c r="U22" s="371">
        <v>283800</v>
      </c>
      <c r="V22" s="107"/>
      <c r="W22" s="95" t="e">
        <f>#REF!-U22</f>
        <v>#REF!</v>
      </c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219</v>
      </c>
      <c r="E23" s="265"/>
      <c r="F23" s="321" t="s">
        <v>220</v>
      </c>
      <c r="G23" s="311"/>
      <c r="H23" s="125" t="s">
        <v>62</v>
      </c>
      <c r="I23" s="343">
        <v>53783</v>
      </c>
      <c r="J23" s="343">
        <v>54867</v>
      </c>
      <c r="K23" s="343">
        <v>54292</v>
      </c>
      <c r="L23" s="343">
        <v>49636</v>
      </c>
      <c r="M23" s="343">
        <v>50386</v>
      </c>
      <c r="N23" s="344"/>
      <c r="O23" s="130">
        <v>47510</v>
      </c>
      <c r="P23" s="130">
        <v>48353</v>
      </c>
      <c r="Q23" s="130">
        <v>48478</v>
      </c>
      <c r="R23" s="130">
        <v>48033</v>
      </c>
      <c r="S23" s="399"/>
      <c r="T23" s="389">
        <v>46040</v>
      </c>
      <c r="U23" s="130">
        <v>49445</v>
      </c>
      <c r="V23" s="127"/>
      <c r="W23" s="95" t="e">
        <f>#REF!-U23</f>
        <v>#REF!</v>
      </c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301</v>
      </c>
      <c r="G24" s="308"/>
      <c r="H24" s="70" t="s">
        <v>100</v>
      </c>
      <c r="I24" s="333">
        <v>168894</v>
      </c>
      <c r="J24" s="333">
        <v>155352</v>
      </c>
      <c r="K24" s="333">
        <v>132957</v>
      </c>
      <c r="L24" s="333">
        <v>155691</v>
      </c>
      <c r="M24" s="333">
        <v>144719</v>
      </c>
      <c r="N24" s="341"/>
      <c r="O24" s="371">
        <v>142887</v>
      </c>
      <c r="P24" s="371">
        <v>140320</v>
      </c>
      <c r="Q24" s="371">
        <v>140580</v>
      </c>
      <c r="R24" s="371">
        <v>175787</v>
      </c>
      <c r="S24" s="397"/>
      <c r="T24" s="392">
        <v>170920</v>
      </c>
      <c r="U24" s="371">
        <v>175293</v>
      </c>
      <c r="V24" s="107"/>
      <c r="W24" s="95" t="e">
        <f>#REF!-U24</f>
        <v>#REF!</v>
      </c>
      <c r="X24" s="133"/>
      <c r="Y24" s="133"/>
    </row>
    <row r="25" spans="1:25" s="94" customFormat="1" ht="30" customHeight="1">
      <c r="A25" s="51">
        <v>9201</v>
      </c>
      <c r="C25" s="44"/>
      <c r="D25" s="69" t="s">
        <v>232</v>
      </c>
      <c r="E25" s="254"/>
      <c r="F25" s="298" t="s">
        <v>221</v>
      </c>
      <c r="G25" s="298"/>
      <c r="H25" s="70" t="s">
        <v>227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2">
        <v>3700</v>
      </c>
      <c r="U25" s="131">
        <v>3075</v>
      </c>
      <c r="V25" s="107"/>
      <c r="W25" s="95" t="e">
        <f>#REF!-U25</f>
        <v>#REF!</v>
      </c>
      <c r="X25" s="133"/>
      <c r="Y25" s="133"/>
    </row>
    <row r="26" spans="1:25" s="94" customFormat="1" ht="30" customHeight="1">
      <c r="A26" s="51">
        <v>9328</v>
      </c>
      <c r="C26" s="44"/>
      <c r="D26" s="69" t="s">
        <v>255</v>
      </c>
      <c r="E26" s="263"/>
      <c r="F26" s="292" t="s">
        <v>222</v>
      </c>
      <c r="G26" s="308"/>
      <c r="H26" s="70" t="s">
        <v>228</v>
      </c>
      <c r="I26" s="120">
        <v>9504</v>
      </c>
      <c r="J26" s="120">
        <v>9645</v>
      </c>
      <c r="K26" s="120">
        <v>9641</v>
      </c>
      <c r="L26" s="120">
        <v>9835</v>
      </c>
      <c r="M26" s="120">
        <v>11673</v>
      </c>
      <c r="N26" s="202"/>
      <c r="O26" s="131">
        <v>12262</v>
      </c>
      <c r="P26" s="131">
        <v>12262</v>
      </c>
      <c r="Q26" s="131">
        <v>12262</v>
      </c>
      <c r="R26" s="131">
        <v>12262</v>
      </c>
      <c r="S26" s="76"/>
      <c r="T26" s="388">
        <v>12787</v>
      </c>
      <c r="U26" s="131">
        <v>11894</v>
      </c>
      <c r="V26" s="107"/>
      <c r="W26" s="95" t="e">
        <f>#REF!-U26</f>
        <v>#REF!</v>
      </c>
      <c r="X26" s="133"/>
      <c r="Y26" s="133"/>
    </row>
    <row r="27" spans="1:25" s="94" customFormat="1" ht="30" customHeight="1">
      <c r="A27" s="64">
        <v>9511</v>
      </c>
      <c r="B27" s="127"/>
      <c r="C27" s="445" t="s">
        <v>131</v>
      </c>
      <c r="D27" s="209" t="s">
        <v>69</v>
      </c>
      <c r="E27" s="266"/>
      <c r="F27" s="302" t="s">
        <v>223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2217</v>
      </c>
      <c r="N27" s="200"/>
      <c r="O27" s="130">
        <v>2335</v>
      </c>
      <c r="P27" s="130">
        <v>2335</v>
      </c>
      <c r="Q27" s="130">
        <v>2335</v>
      </c>
      <c r="R27" s="130">
        <v>2335</v>
      </c>
      <c r="S27" s="400"/>
      <c r="T27" s="389">
        <v>3974</v>
      </c>
      <c r="U27" s="130">
        <v>2335</v>
      </c>
      <c r="V27" s="127"/>
      <c r="W27" s="95" t="e">
        <f>#REF!-U27</f>
        <v>#REF!</v>
      </c>
      <c r="X27" s="133"/>
      <c r="Y27" s="133"/>
    </row>
    <row r="28" spans="1:25" s="94" customFormat="1" ht="30" customHeight="1">
      <c r="A28" s="51">
        <v>9521</v>
      </c>
      <c r="C28" s="446"/>
      <c r="D28" s="227" t="s">
        <v>101</v>
      </c>
      <c r="E28" s="263"/>
      <c r="F28" s="292" t="s">
        <v>224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5438</v>
      </c>
      <c r="N28" s="202"/>
      <c r="O28" s="131">
        <v>5650</v>
      </c>
      <c r="P28" s="131">
        <v>5650</v>
      </c>
      <c r="Q28" s="131">
        <v>5650</v>
      </c>
      <c r="R28" s="131">
        <v>5650</v>
      </c>
      <c r="S28" s="76"/>
      <c r="T28" s="388">
        <v>9172</v>
      </c>
      <c r="U28" s="131">
        <v>5650</v>
      </c>
      <c r="V28" s="107"/>
      <c r="W28" s="95" t="e">
        <f>#REF!-U28</f>
        <v>#REF!</v>
      </c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304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318</v>
      </c>
      <c r="M29" s="126">
        <v>304</v>
      </c>
      <c r="N29" s="200"/>
      <c r="O29" s="130">
        <v>284</v>
      </c>
      <c r="P29" s="130">
        <v>308</v>
      </c>
      <c r="Q29" s="130">
        <v>308</v>
      </c>
      <c r="R29" s="130">
        <v>298</v>
      </c>
      <c r="S29" s="395"/>
      <c r="T29" s="389">
        <v>235</v>
      </c>
      <c r="U29" s="130">
        <v>287</v>
      </c>
      <c r="V29" s="127"/>
      <c r="W29" s="95" t="e">
        <f>#REF!-U29</f>
        <v>#REF!</v>
      </c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257</v>
      </c>
      <c r="G30" s="309"/>
      <c r="H30" s="89" t="s">
        <v>259</v>
      </c>
      <c r="I30" s="123">
        <v>1194</v>
      </c>
      <c r="J30" s="123">
        <v>1524</v>
      </c>
      <c r="K30" s="123">
        <v>322</v>
      </c>
      <c r="L30" s="123">
        <v>321</v>
      </c>
      <c r="M30" s="123">
        <v>325</v>
      </c>
      <c r="N30" s="201"/>
      <c r="O30" s="132">
        <v>349</v>
      </c>
      <c r="P30" s="132">
        <v>332</v>
      </c>
      <c r="Q30" s="132">
        <v>332</v>
      </c>
      <c r="R30" s="132">
        <v>326</v>
      </c>
      <c r="S30" s="102"/>
      <c r="T30" s="390">
        <v>336</v>
      </c>
      <c r="U30" s="132">
        <v>340</v>
      </c>
      <c r="V30" s="119"/>
      <c r="W30" s="95" t="e">
        <f>#REF!-U30</f>
        <v>#REF!</v>
      </c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233</v>
      </c>
      <c r="E31" s="268"/>
      <c r="F31" s="292" t="s">
        <v>225</v>
      </c>
      <c r="G31" s="308"/>
      <c r="H31" s="70" t="s">
        <v>17</v>
      </c>
      <c r="I31" s="333">
        <v>16741</v>
      </c>
      <c r="J31" s="333">
        <v>21612</v>
      </c>
      <c r="K31" s="333">
        <v>20596</v>
      </c>
      <c r="L31" s="333">
        <v>20850</v>
      </c>
      <c r="M31" s="333">
        <v>16850</v>
      </c>
      <c r="N31" s="341"/>
      <c r="O31" s="131">
        <v>17527</v>
      </c>
      <c r="P31" s="131">
        <v>17527</v>
      </c>
      <c r="Q31" s="131">
        <v>17527</v>
      </c>
      <c r="R31" s="131">
        <v>17527</v>
      </c>
      <c r="S31" s="396"/>
      <c r="T31" s="388">
        <v>17050</v>
      </c>
      <c r="U31" s="130">
        <v>17527</v>
      </c>
      <c r="V31" s="107"/>
      <c r="W31" s="95" t="e">
        <f>#REF!-U31</f>
        <v>#REF!</v>
      </c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4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249</v>
      </c>
      <c r="B34" s="170"/>
      <c r="C34" s="232"/>
      <c r="D34" s="170"/>
      <c r="E34" s="170"/>
      <c r="F34" s="224"/>
      <c r="G34" s="224"/>
      <c r="H34" s="170" t="s">
        <v>303</v>
      </c>
      <c r="I34" s="416"/>
      <c r="J34" s="416"/>
      <c r="K34" s="416"/>
      <c r="L34" s="416"/>
      <c r="M34" s="416"/>
      <c r="N34" s="416"/>
      <c r="O34" s="415"/>
      <c r="P34" s="415"/>
      <c r="Q34" s="415"/>
      <c r="R34" s="415"/>
      <c r="S34" s="72"/>
      <c r="T34" s="120"/>
      <c r="U34" s="120"/>
      <c r="V34" s="93"/>
      <c r="W34" s="95"/>
    </row>
    <row r="35" spans="1:23" s="94" customFormat="1" ht="12.75" customHeight="1">
      <c r="A35" s="170" t="s">
        <v>268</v>
      </c>
      <c r="B35" s="170"/>
      <c r="C35" s="232"/>
      <c r="D35" s="170"/>
      <c r="E35" s="170"/>
      <c r="F35" s="224"/>
      <c r="G35" s="224"/>
      <c r="H35" s="170" t="s">
        <v>305</v>
      </c>
      <c r="I35" s="416"/>
      <c r="J35" s="416"/>
      <c r="K35" s="416"/>
      <c r="L35" s="416"/>
      <c r="M35" s="416"/>
      <c r="N35" s="416"/>
      <c r="O35" s="415"/>
      <c r="P35" s="415"/>
      <c r="Q35" s="415"/>
      <c r="R35" s="415"/>
      <c r="S35" s="72"/>
      <c r="T35" s="120"/>
      <c r="U35" s="120"/>
      <c r="V35" s="93"/>
      <c r="W35" s="95"/>
    </row>
    <row r="36" spans="1:23" s="94" customFormat="1" ht="12.75" customHeight="1">
      <c r="A36" s="170" t="s">
        <v>302</v>
      </c>
      <c r="B36" s="170"/>
      <c r="C36" s="232"/>
      <c r="D36" s="170"/>
      <c r="E36" s="170"/>
      <c r="F36" s="224"/>
      <c r="G36" s="224"/>
      <c r="H36" s="170" t="s">
        <v>306</v>
      </c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 t="s">
        <v>274</v>
      </c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 t="s">
        <v>276</v>
      </c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9">
    <mergeCell ref="A3:A5"/>
    <mergeCell ref="T3:T4"/>
    <mergeCell ref="C27:C28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7:U31 O7:R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2020-07-29T04:45:51Z</cp:lastPrinted>
  <dcterms:created xsi:type="dcterms:W3CDTF">2002-07-23T05:44:19Z</dcterms:created>
  <dcterms:modified xsi:type="dcterms:W3CDTF">2020-07-29T04:46:17Z</dcterms:modified>
  <cp:category/>
  <cp:version/>
  <cp:contentType/>
  <cp:contentStatus/>
</cp:coreProperties>
</file>