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195" windowWidth="9825" windowHeight="7755" activeTab="0"/>
  </bookViews>
  <sheets>
    <sheet name="総数" sheetId="1" r:id="rId1"/>
    <sheet name="男" sheetId="2" r:id="rId2"/>
    <sheet name="女" sheetId="3" r:id="rId3"/>
  </sheets>
  <definedNames>
    <definedName name="_xlnm.Print_Area" localSheetId="2">'女'!$A$1:$J$56</definedName>
    <definedName name="_xlnm.Print_Area" localSheetId="0">'総数'!$A$1:$J$56</definedName>
  </definedNames>
  <calcPr fullCalcOnLoad="1"/>
</workbook>
</file>

<file path=xl/sharedStrings.xml><?xml version="1.0" encoding="utf-8"?>
<sst xmlns="http://schemas.openxmlformats.org/spreadsheetml/2006/main" count="193" uniqueCount="67">
  <si>
    <t>（総数）</t>
  </si>
  <si>
    <t>市町村</t>
  </si>
  <si>
    <t>総数</t>
  </si>
  <si>
    <t>労働力人口</t>
  </si>
  <si>
    <t>非労働力　　　人口</t>
  </si>
  <si>
    <t xml:space="preserve"> 労働力率　　（％）　２）</t>
  </si>
  <si>
    <t>非労働力率　（％）　２）</t>
  </si>
  <si>
    <t>完全失業率　（％）</t>
  </si>
  <si>
    <t>１）</t>
  </si>
  <si>
    <t>就業者</t>
  </si>
  <si>
    <t>完全失業者</t>
  </si>
  <si>
    <t>県計</t>
  </si>
  <si>
    <t>市部計</t>
  </si>
  <si>
    <t>郡部計</t>
  </si>
  <si>
    <t>那覇市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</si>
  <si>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</si>
  <si>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</si>
  <si>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</si>
  <si>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</si>
  <si>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</si>
  <si>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</si>
  <si>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</si>
  <si>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</si>
  <si>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</si>
  <si>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</si>
  <si>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国頭郡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</si>
  <si>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</si>
  <si>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</si>
  <si>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</si>
  <si>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</si>
  <si>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</si>
  <si>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</si>
  <si>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</si>
  <si>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</si>
  <si>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</si>
  <si>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中頭郡</t>
  </si>
  <si>
    <t>読谷村</t>
  </si>
  <si>
    <t>嘉手納町</t>
  </si>
  <si>
    <t>北谷町</t>
  </si>
  <si>
    <t>北中城村</t>
  </si>
  <si>
    <t>中城村</t>
  </si>
  <si>
    <t>西原町</t>
  </si>
  <si>
    <t>島尻郡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</si>
  <si>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</si>
  <si>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</si>
  <si>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</si>
  <si>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</si>
  <si>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</si>
  <si>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</si>
  <si>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</si>
  <si>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</si>
  <si>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</si>
  <si>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</si>
  <si>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</si>
  <si>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</si>
  <si>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宮古郡</t>
  </si>
  <si>
    <t>多良間村</t>
  </si>
  <si>
    <t>八重山郡</t>
  </si>
  <si>
    <t>竹富町</t>
  </si>
  <si>
    <t>与那国町</t>
  </si>
  <si>
    <t>１）労働力状態「不詳」を含む。</t>
  </si>
  <si>
    <t>２）割合の計算の際には、分母から不詳を除いている。</t>
  </si>
  <si>
    <t>（男）</t>
  </si>
  <si>
    <t>（女）</t>
  </si>
  <si>
    <t>付表１  労働力状態、男女別１５歳以上人口－県、市町村（平成27年）</t>
  </si>
  <si>
    <t>付表１  労働力状態、男女別１５歳以上人口－県、市町村（平成27年）続き</t>
  </si>
  <si>
    <t>付表１  労働力状態、男女別１５歳以上人口－県、市町村（平成27年）続き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</si>
</sst>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[Red]0.0"/>
    <numFmt numFmtId="177" formatCode="0.0%"/>
    <numFmt numFmtId="178" formatCode="0.000%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b/>
      <sz val="9"/>
      <color indexed="8"/>
      <name val="ＭＳ Ｐ明朝"/>
      <family val="1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9"/>
      <color theme="1"/>
      <name val="ＭＳ Ｐ明朝"/>
      <family val="1"/>
    </font>
    <font>
      <sz val="10"/>
      <color theme="1"/>
      <name val="ＭＳ Ｐ明朝"/>
      <family val="1"/>
    </font>
    <font>
      <b/>
      <sz val="9"/>
      <color theme="1"/>
      <name val="ＭＳ Ｐ明朝"/>
      <family val="1"/>
    </font>
    <font>
      <sz val="11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horizontal="right" vertical="center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distributed" vertical="center"/>
    </xf>
    <xf numFmtId="38" fontId="43" fillId="0" borderId="14" xfId="48" applyFont="1" applyBorder="1" applyAlignment="1">
      <alignment/>
    </xf>
    <xf numFmtId="38" fontId="43" fillId="0" borderId="13" xfId="48" applyFont="1" applyBorder="1" applyAlignment="1">
      <alignment/>
    </xf>
    <xf numFmtId="177" fontId="43" fillId="0" borderId="14" xfId="42" applyNumberFormat="1" applyFont="1" applyBorder="1" applyAlignment="1">
      <alignment/>
    </xf>
    <xf numFmtId="0" fontId="43" fillId="0" borderId="15" xfId="0" applyFont="1" applyBorder="1" applyAlignment="1">
      <alignment horizontal="distributed" vertical="center"/>
    </xf>
    <xf numFmtId="38" fontId="43" fillId="0" borderId="0" xfId="48" applyFont="1" applyBorder="1" applyAlignment="1">
      <alignment/>
    </xf>
    <xf numFmtId="38" fontId="43" fillId="0" borderId="15" xfId="48" applyFont="1" applyBorder="1" applyAlignment="1">
      <alignment/>
    </xf>
    <xf numFmtId="177" fontId="43" fillId="0" borderId="0" xfId="42" applyNumberFormat="1" applyFont="1" applyBorder="1" applyAlignment="1">
      <alignment/>
    </xf>
    <xf numFmtId="0" fontId="43" fillId="0" borderId="16" xfId="0" applyFont="1" applyBorder="1" applyAlignment="1">
      <alignment horizontal="distributed" vertical="center"/>
    </xf>
    <xf numFmtId="38" fontId="43" fillId="0" borderId="17" xfId="48" applyFont="1" applyBorder="1" applyAlignment="1">
      <alignment/>
    </xf>
    <xf numFmtId="38" fontId="43" fillId="0" borderId="16" xfId="48" applyFont="1" applyBorder="1" applyAlignment="1">
      <alignment/>
    </xf>
    <xf numFmtId="177" fontId="43" fillId="0" borderId="17" xfId="42" applyNumberFormat="1" applyFont="1" applyBorder="1" applyAlignment="1">
      <alignment/>
    </xf>
    <xf numFmtId="0" fontId="41" fillId="0" borderId="15" xfId="60" applyNumberFormat="1" applyFont="1" applyBorder="1" applyAlignment="1">
      <alignment horizontal="distributed" vertical="center"/>
      <protection/>
    </xf>
    <xf numFmtId="38" fontId="41" fillId="0" borderId="0" xfId="48" applyFont="1" applyAlignment="1">
      <alignment/>
    </xf>
    <xf numFmtId="38" fontId="41" fillId="0" borderId="15" xfId="48" applyFont="1" applyBorder="1" applyAlignment="1">
      <alignment/>
    </xf>
    <xf numFmtId="177" fontId="41" fillId="0" borderId="0" xfId="42" applyNumberFormat="1" applyFont="1" applyAlignment="1">
      <alignment vertical="center"/>
    </xf>
    <xf numFmtId="177" fontId="41" fillId="0" borderId="0" xfId="42" applyNumberFormat="1" applyFont="1" applyBorder="1" applyAlignment="1">
      <alignment/>
    </xf>
    <xf numFmtId="177" fontId="41" fillId="0" borderId="18" xfId="42" applyNumberFormat="1" applyFont="1" applyBorder="1" applyAlignment="1">
      <alignment/>
    </xf>
    <xf numFmtId="0" fontId="41" fillId="0" borderId="16" xfId="60" applyNumberFormat="1" applyFont="1" applyBorder="1" applyAlignment="1">
      <alignment horizontal="distributed" vertical="center"/>
      <protection/>
    </xf>
    <xf numFmtId="38" fontId="41" fillId="0" borderId="17" xfId="48" applyFont="1" applyBorder="1" applyAlignment="1">
      <alignment/>
    </xf>
    <xf numFmtId="38" fontId="41" fillId="0" borderId="16" xfId="48" applyFont="1" applyBorder="1" applyAlignment="1">
      <alignment/>
    </xf>
    <xf numFmtId="177" fontId="41" fillId="0" borderId="17" xfId="42" applyNumberFormat="1" applyFont="1" applyBorder="1" applyAlignment="1">
      <alignment vertical="center"/>
    </xf>
    <xf numFmtId="177" fontId="41" fillId="0" borderId="17" xfId="42" applyNumberFormat="1" applyFont="1" applyBorder="1" applyAlignment="1">
      <alignment/>
    </xf>
    <xf numFmtId="0" fontId="43" fillId="0" borderId="15" xfId="60" applyNumberFormat="1" applyFont="1" applyBorder="1" applyAlignment="1">
      <alignment horizontal="distributed" vertical="center"/>
      <protection/>
    </xf>
    <xf numFmtId="38" fontId="43" fillId="0" borderId="0" xfId="48" applyFont="1" applyAlignment="1">
      <alignment/>
    </xf>
    <xf numFmtId="177" fontId="43" fillId="0" borderId="0" xfId="42" applyNumberFormat="1" applyFont="1" applyAlignment="1">
      <alignment vertical="center"/>
    </xf>
    <xf numFmtId="0" fontId="43" fillId="0" borderId="19" xfId="60" applyNumberFormat="1" applyFont="1" applyBorder="1" applyAlignment="1">
      <alignment horizontal="distributed" vertical="center"/>
      <protection/>
    </xf>
    <xf numFmtId="38" fontId="43" fillId="0" borderId="18" xfId="48" applyFont="1" applyBorder="1" applyAlignment="1">
      <alignment/>
    </xf>
    <xf numFmtId="38" fontId="43" fillId="0" borderId="19" xfId="48" applyFont="1" applyBorder="1" applyAlignment="1">
      <alignment/>
    </xf>
    <xf numFmtId="177" fontId="43" fillId="0" borderId="18" xfId="42" applyNumberFormat="1" applyFont="1" applyBorder="1" applyAlignment="1">
      <alignment vertical="center"/>
    </xf>
    <xf numFmtId="177" fontId="43" fillId="0" borderId="18" xfId="42" applyNumberFormat="1" applyFont="1" applyBorder="1" applyAlignment="1">
      <alignment/>
    </xf>
    <xf numFmtId="177" fontId="43" fillId="0" borderId="20" xfId="42" applyNumberFormat="1" applyFont="1" applyBorder="1" applyAlignment="1">
      <alignment vertical="center"/>
    </xf>
    <xf numFmtId="0" fontId="41" fillId="0" borderId="21" xfId="60" applyNumberFormat="1" applyFont="1" applyBorder="1" applyAlignment="1">
      <alignment horizontal="distributed" vertical="center"/>
      <protection/>
    </xf>
    <xf numFmtId="38" fontId="41" fillId="0" borderId="22" xfId="48" applyFont="1" applyBorder="1" applyAlignment="1">
      <alignment/>
    </xf>
    <xf numFmtId="38" fontId="41" fillId="0" borderId="21" xfId="48" applyFont="1" applyBorder="1" applyAlignment="1">
      <alignment/>
    </xf>
    <xf numFmtId="177" fontId="41" fillId="0" borderId="22" xfId="42" applyNumberFormat="1" applyFont="1" applyBorder="1" applyAlignment="1">
      <alignment vertical="center"/>
    </xf>
    <xf numFmtId="177" fontId="41" fillId="0" borderId="22" xfId="42" applyNumberFormat="1" applyFont="1" applyBorder="1" applyAlignment="1">
      <alignment/>
    </xf>
    <xf numFmtId="0" fontId="44" fillId="0" borderId="14" xfId="0" applyFont="1" applyBorder="1" applyAlignment="1">
      <alignment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24" xfId="0" applyFont="1" applyBorder="1" applyAlignment="1">
      <alignment horizontal="center" vertical="center"/>
    </xf>
    <xf numFmtId="0" fontId="41" fillId="0" borderId="25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27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JB16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zoomScalePageLayoutView="0" workbookViewId="0" topLeftCell="A1">
      <pane ySplit="5" topLeftCell="A10" activePane="bottomLeft" state="frozen"/>
      <selection pane="topLeft" activeCell="A1" sqref="A1"/>
      <selection pane="bottomLeft" activeCell="A1" sqref="A1:J1"/>
    </sheetView>
  </sheetViews>
  <sheetFormatPr defaultColWidth="9.00390625" defaultRowHeight="13.5"/>
  <cols>
    <col min="1" max="1" width="12.125" style="50" customWidth="1"/>
    <col min="2" max="6" width="9.25390625" style="49" customWidth="1"/>
    <col min="7" max="7" width="1.75390625" style="49" customWidth="1"/>
    <col min="8" max="10" width="9.25390625" style="49" customWidth="1"/>
    <col min="11" max="16384" width="9.00390625" style="1" customWidth="1"/>
  </cols>
  <sheetData>
    <row r="1" spans="1:10" ht="13.5">
      <c r="A1" s="51" t="s">
        <v>64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13.5">
      <c r="A2" s="2"/>
      <c r="B2" s="3"/>
      <c r="C2" s="3"/>
      <c r="D2" s="3"/>
      <c r="E2" s="3"/>
      <c r="F2" s="3"/>
      <c r="G2" s="3"/>
      <c r="H2" s="3"/>
      <c r="I2" s="3"/>
      <c r="J2" s="3"/>
    </row>
    <row r="3" spans="1:10" ht="13.5">
      <c r="A3" s="2"/>
      <c r="B3" s="3"/>
      <c r="C3" s="3"/>
      <c r="D3" s="3"/>
      <c r="E3" s="3"/>
      <c r="F3" s="3"/>
      <c r="G3" s="3"/>
      <c r="H3" s="3"/>
      <c r="I3" s="3"/>
      <c r="J3" s="4" t="s">
        <v>0</v>
      </c>
    </row>
    <row r="4" spans="1:10" ht="13.5">
      <c r="A4" s="52" t="s">
        <v>1</v>
      </c>
      <c r="B4" s="5" t="s">
        <v>2</v>
      </c>
      <c r="C4" s="54" t="s">
        <v>3</v>
      </c>
      <c r="D4" s="55"/>
      <c r="E4" s="56"/>
      <c r="F4" s="57" t="s">
        <v>4</v>
      </c>
      <c r="G4" s="58"/>
      <c r="H4" s="61" t="s">
        <v>5</v>
      </c>
      <c r="I4" s="61" t="s">
        <v>6</v>
      </c>
      <c r="J4" s="57" t="s">
        <v>7</v>
      </c>
    </row>
    <row r="5" spans="1:10" ht="13.5">
      <c r="A5" s="53"/>
      <c r="B5" s="7" t="s">
        <v>8</v>
      </c>
      <c r="C5" s="8" t="s">
        <v>2</v>
      </c>
      <c r="D5" s="8" t="s">
        <v>9</v>
      </c>
      <c r="E5" s="9" t="s">
        <v>10</v>
      </c>
      <c r="F5" s="59"/>
      <c r="G5" s="60"/>
      <c r="H5" s="62"/>
      <c r="I5" s="62"/>
      <c r="J5" s="59"/>
    </row>
    <row r="6" spans="1:10" ht="13.5">
      <c r="A6" s="11" t="s">
        <v>11</v>
      </c>
      <c r="B6" s="12">
        <f>B7+B8</f>
        <v>1170446</v>
      </c>
      <c r="C6" s="12">
        <f>C7+C8</f>
        <v>629394</v>
      </c>
      <c r="D6" s="12">
        <f>D7+D8</f>
        <v>589634</v>
      </c>
      <c r="E6" s="12">
        <f>E7+E8</f>
        <v>39760</v>
      </c>
      <c r="F6" s="12">
        <f>F7+F8</f>
        <v>398505</v>
      </c>
      <c r="G6" s="13"/>
      <c r="H6" s="14">
        <f>C6/(C6+F6)</f>
        <v>0.6123111317357055</v>
      </c>
      <c r="I6" s="14">
        <f>F6/(C6+F6)</f>
        <v>0.38768886826429444</v>
      </c>
      <c r="J6" s="14">
        <f>E6/C6</f>
        <v>0.0631718764398771</v>
      </c>
    </row>
    <row r="7" spans="1:10" ht="13.5">
      <c r="A7" s="15" t="s">
        <v>12</v>
      </c>
      <c r="B7" s="16">
        <f>SUM(B9:B19)</f>
        <v>905856</v>
      </c>
      <c r="C7" s="16">
        <f>SUM(C9:C19)</f>
        <v>479063</v>
      </c>
      <c r="D7" s="16">
        <f>SUM(D9:D19)</f>
        <v>448775</v>
      </c>
      <c r="E7" s="16">
        <f>SUM(E9:E19)</f>
        <v>30288</v>
      </c>
      <c r="F7" s="16">
        <f>SUM(F9:F19)</f>
        <v>300994</v>
      </c>
      <c r="G7" s="17"/>
      <c r="H7" s="18">
        <f aca="true" t="shared" si="0" ref="H7:H54">C7/(C7+F7)</f>
        <v>0.614138453984773</v>
      </c>
      <c r="I7" s="18">
        <f aca="true" t="shared" si="1" ref="I7:I54">F7/(C7+F7)</f>
        <v>0.3858615460152271</v>
      </c>
      <c r="J7" s="18">
        <f>E7/C7</f>
        <v>0.06322341737934259</v>
      </c>
    </row>
    <row r="8" spans="1:10" ht="13.5">
      <c r="A8" s="19" t="s">
        <v>13</v>
      </c>
      <c r="B8" s="20">
        <f>B20+B30+B37+B50+B52</f>
        <v>264590</v>
      </c>
      <c r="C8" s="20">
        <f>C20+C30+C37+C50+C52</f>
        <v>150331</v>
      </c>
      <c r="D8" s="20">
        <f>D20+D30+D37+D50+D52</f>
        <v>140859</v>
      </c>
      <c r="E8" s="20">
        <f>E20+E30+E37+E50+E52</f>
        <v>9472</v>
      </c>
      <c r="F8" s="20">
        <f>F20+F30+F37+F50+F52</f>
        <v>97511</v>
      </c>
      <c r="G8" s="21"/>
      <c r="H8" s="22">
        <f t="shared" si="0"/>
        <v>0.6065598244042576</v>
      </c>
      <c r="I8" s="22">
        <f t="shared" si="1"/>
        <v>0.39344017559574246</v>
      </c>
      <c r="J8" s="18">
        <f aca="true" t="shared" si="2" ref="J8:J52">E8/C8</f>
        <v>0.06300762983017474</v>
      </c>
    </row>
    <row r="9" spans="1:10" ht="13.5">
      <c r="A9" s="23" t="s">
        <v>14</v>
      </c>
      <c r="B9" s="24">
        <v>263690</v>
      </c>
      <c r="C9" s="24">
        <v>136531</v>
      </c>
      <c r="D9" s="24">
        <v>127621</v>
      </c>
      <c r="E9" s="24">
        <v>8910</v>
      </c>
      <c r="F9" s="24">
        <v>86859</v>
      </c>
      <c r="G9" s="25"/>
      <c r="H9" s="26">
        <f t="shared" si="0"/>
        <v>0.6111777608666458</v>
      </c>
      <c r="I9" s="27">
        <f t="shared" si="1"/>
        <v>0.38882223913335423</v>
      </c>
      <c r="J9" s="28">
        <f t="shared" si="2"/>
        <v>0.06525990434406838</v>
      </c>
    </row>
    <row r="10" spans="1:10" ht="13.5">
      <c r="A10" s="23" t="s">
        <v>15</v>
      </c>
      <c r="B10" s="24">
        <v>77540</v>
      </c>
      <c r="C10" s="24">
        <v>40438</v>
      </c>
      <c r="D10" s="24">
        <v>37853</v>
      </c>
      <c r="E10" s="24">
        <v>2585</v>
      </c>
      <c r="F10" s="24">
        <v>24674</v>
      </c>
      <c r="G10" s="25"/>
      <c r="H10" s="26">
        <f t="shared" si="0"/>
        <v>0.6210529549084655</v>
      </c>
      <c r="I10" s="27">
        <f t="shared" si="1"/>
        <v>0.3789470450915346</v>
      </c>
      <c r="J10" s="27">
        <f t="shared" si="2"/>
        <v>0.06392502101983283</v>
      </c>
    </row>
    <row r="11" spans="1:10" ht="13.5">
      <c r="A11" s="23" t="s">
        <v>16</v>
      </c>
      <c r="B11" s="24">
        <v>38669</v>
      </c>
      <c r="C11" s="24">
        <v>23832</v>
      </c>
      <c r="D11" s="24">
        <v>22711</v>
      </c>
      <c r="E11" s="24">
        <v>1121</v>
      </c>
      <c r="F11" s="24">
        <v>11497</v>
      </c>
      <c r="G11" s="25"/>
      <c r="H11" s="26">
        <f t="shared" si="0"/>
        <v>0.67457329672507</v>
      </c>
      <c r="I11" s="27">
        <f t="shared" si="1"/>
        <v>0.32542670327492995</v>
      </c>
      <c r="J11" s="27">
        <f t="shared" si="2"/>
        <v>0.0470375965088956</v>
      </c>
    </row>
    <row r="12" spans="1:10" ht="13.5">
      <c r="A12" s="23" t="s">
        <v>17</v>
      </c>
      <c r="B12" s="24">
        <v>92102</v>
      </c>
      <c r="C12" s="24">
        <v>48949</v>
      </c>
      <c r="D12" s="24">
        <v>46104</v>
      </c>
      <c r="E12" s="24">
        <v>2845</v>
      </c>
      <c r="F12" s="24">
        <v>29310</v>
      </c>
      <c r="G12" s="25"/>
      <c r="H12" s="26">
        <f t="shared" si="0"/>
        <v>0.6254743863325624</v>
      </c>
      <c r="I12" s="27">
        <f t="shared" si="1"/>
        <v>0.3745256136674376</v>
      </c>
      <c r="J12" s="27">
        <f t="shared" si="2"/>
        <v>0.05812171852336105</v>
      </c>
    </row>
    <row r="13" spans="1:10" ht="13.5">
      <c r="A13" s="23" t="s">
        <v>18</v>
      </c>
      <c r="B13" s="24">
        <v>50063</v>
      </c>
      <c r="C13" s="24">
        <v>27025</v>
      </c>
      <c r="D13" s="24">
        <v>25651</v>
      </c>
      <c r="E13" s="24">
        <v>1374</v>
      </c>
      <c r="F13" s="24">
        <v>16845</v>
      </c>
      <c r="G13" s="25"/>
      <c r="H13" s="26">
        <f t="shared" si="0"/>
        <v>0.6160246181901071</v>
      </c>
      <c r="I13" s="27">
        <f t="shared" si="1"/>
        <v>0.3839753818098929</v>
      </c>
      <c r="J13" s="27">
        <f t="shared" si="2"/>
        <v>0.0508418131359852</v>
      </c>
    </row>
    <row r="14" spans="1:10" ht="13.5">
      <c r="A14" s="23" t="s">
        <v>19</v>
      </c>
      <c r="B14" s="24">
        <v>47601</v>
      </c>
      <c r="C14" s="24">
        <v>28270</v>
      </c>
      <c r="D14" s="24">
        <v>26320</v>
      </c>
      <c r="E14" s="24">
        <v>1950</v>
      </c>
      <c r="F14" s="24">
        <v>17831</v>
      </c>
      <c r="G14" s="25"/>
      <c r="H14" s="26">
        <f t="shared" si="0"/>
        <v>0.6132188021951801</v>
      </c>
      <c r="I14" s="27">
        <f t="shared" si="1"/>
        <v>0.38678119780481984</v>
      </c>
      <c r="J14" s="27">
        <f t="shared" si="2"/>
        <v>0.06897771489211178</v>
      </c>
    </row>
    <row r="15" spans="1:10" ht="13.5">
      <c r="A15" s="23" t="s">
        <v>20</v>
      </c>
      <c r="B15" s="24">
        <v>113017</v>
      </c>
      <c r="C15" s="24">
        <v>53861</v>
      </c>
      <c r="D15" s="24">
        <v>49997</v>
      </c>
      <c r="E15" s="24">
        <v>3864</v>
      </c>
      <c r="F15" s="24">
        <v>35857</v>
      </c>
      <c r="G15" s="25"/>
      <c r="H15" s="26">
        <f t="shared" si="0"/>
        <v>0.6003366102677278</v>
      </c>
      <c r="I15" s="27">
        <f t="shared" si="1"/>
        <v>0.3996633897322722</v>
      </c>
      <c r="J15" s="27">
        <f t="shared" si="2"/>
        <v>0.07174022019643156</v>
      </c>
    </row>
    <row r="16" spans="1:10" ht="13.5">
      <c r="A16" s="23" t="s">
        <v>21</v>
      </c>
      <c r="B16" s="24">
        <v>48421</v>
      </c>
      <c r="C16" s="24">
        <v>26436</v>
      </c>
      <c r="D16" s="24">
        <v>25085</v>
      </c>
      <c r="E16" s="24">
        <v>1351</v>
      </c>
      <c r="F16" s="24">
        <v>14319</v>
      </c>
      <c r="G16" s="25"/>
      <c r="H16" s="26">
        <f t="shared" si="0"/>
        <v>0.6486566065513434</v>
      </c>
      <c r="I16" s="27">
        <f t="shared" si="1"/>
        <v>0.3513433934486566</v>
      </c>
      <c r="J16" s="27">
        <f t="shared" si="2"/>
        <v>0.05110455439552126</v>
      </c>
    </row>
    <row r="17" spans="1:10" ht="13.5">
      <c r="A17" s="23" t="s">
        <v>22</v>
      </c>
      <c r="B17" s="24">
        <v>97493</v>
      </c>
      <c r="C17" s="24">
        <v>49206</v>
      </c>
      <c r="D17" s="24">
        <v>45519</v>
      </c>
      <c r="E17" s="24">
        <v>3687</v>
      </c>
      <c r="F17" s="24">
        <v>34943</v>
      </c>
      <c r="G17" s="25"/>
      <c r="H17" s="26">
        <f t="shared" si="0"/>
        <v>0.5847484818595586</v>
      </c>
      <c r="I17" s="27">
        <f t="shared" si="1"/>
        <v>0.41525151814044137</v>
      </c>
      <c r="J17" s="27">
        <f t="shared" si="2"/>
        <v>0.07492988659919522</v>
      </c>
    </row>
    <row r="18" spans="1:10" ht="13.5">
      <c r="A18" s="23" t="s">
        <v>23</v>
      </c>
      <c r="B18" s="24">
        <v>42350</v>
      </c>
      <c r="C18" s="24">
        <v>24612</v>
      </c>
      <c r="D18" s="24">
        <v>23297</v>
      </c>
      <c r="E18" s="24">
        <v>1315</v>
      </c>
      <c r="F18" s="24">
        <v>14826</v>
      </c>
      <c r="G18" s="25"/>
      <c r="H18" s="26">
        <f t="shared" si="0"/>
        <v>0.6240681576144835</v>
      </c>
      <c r="I18" s="27">
        <f t="shared" si="1"/>
        <v>0.3759318423855165</v>
      </c>
      <c r="J18" s="27">
        <f t="shared" si="2"/>
        <v>0.05342922151795872</v>
      </c>
    </row>
    <row r="19" spans="1:10" ht="13.5">
      <c r="A19" s="29" t="s">
        <v>24</v>
      </c>
      <c r="B19" s="30">
        <v>34910</v>
      </c>
      <c r="C19" s="30">
        <v>19903</v>
      </c>
      <c r="D19" s="30">
        <v>18617</v>
      </c>
      <c r="E19" s="30">
        <v>1286</v>
      </c>
      <c r="F19" s="30">
        <v>14033</v>
      </c>
      <c r="G19" s="31"/>
      <c r="H19" s="32">
        <f t="shared" si="0"/>
        <v>0.586486327204149</v>
      </c>
      <c r="I19" s="33">
        <f t="shared" si="1"/>
        <v>0.413513672795851</v>
      </c>
      <c r="J19" s="33">
        <f t="shared" si="2"/>
        <v>0.06461337486811033</v>
      </c>
    </row>
    <row r="20" spans="1:10" ht="13.5">
      <c r="A20" s="34" t="s">
        <v>25</v>
      </c>
      <c r="B20" s="35">
        <f>SUM(B21:B29)</f>
        <v>54544</v>
      </c>
      <c r="C20" s="35">
        <f>SUM(C21:C29)</f>
        <v>32101</v>
      </c>
      <c r="D20" s="35">
        <f>SUM(D21:D29)</f>
        <v>29909</v>
      </c>
      <c r="E20" s="35">
        <f>SUM(E21:E29)</f>
        <v>2192</v>
      </c>
      <c r="F20" s="35">
        <f>SUM(F21:F29)</f>
        <v>22089</v>
      </c>
      <c r="G20" s="17"/>
      <c r="H20" s="36">
        <f t="shared" si="0"/>
        <v>0.5923786676508581</v>
      </c>
      <c r="I20" s="18">
        <f t="shared" si="1"/>
        <v>0.4076213323491419</v>
      </c>
      <c r="J20" s="18">
        <f t="shared" si="2"/>
        <v>0.06828447711909286</v>
      </c>
    </row>
    <row r="21" spans="1:10" ht="13.5">
      <c r="A21" s="23" t="s">
        <v>26</v>
      </c>
      <c r="B21" s="24">
        <v>4262</v>
      </c>
      <c r="C21" s="24">
        <v>2469</v>
      </c>
      <c r="D21" s="24">
        <v>2266</v>
      </c>
      <c r="E21" s="24">
        <v>203</v>
      </c>
      <c r="F21" s="24">
        <v>1793</v>
      </c>
      <c r="G21" s="25"/>
      <c r="H21" s="26">
        <f t="shared" si="0"/>
        <v>0.5793054903801033</v>
      </c>
      <c r="I21" s="27">
        <f t="shared" si="1"/>
        <v>0.42069450961989674</v>
      </c>
      <c r="J21" s="27">
        <f t="shared" si="2"/>
        <v>0.08221952207371405</v>
      </c>
    </row>
    <row r="22" spans="1:10" ht="13.5">
      <c r="A22" s="23" t="s">
        <v>27</v>
      </c>
      <c r="B22" s="24">
        <v>2687</v>
      </c>
      <c r="C22" s="24">
        <v>1496</v>
      </c>
      <c r="D22" s="24">
        <v>1384</v>
      </c>
      <c r="E22" s="24">
        <v>112</v>
      </c>
      <c r="F22" s="24">
        <v>1191</v>
      </c>
      <c r="G22" s="25"/>
      <c r="H22" s="26">
        <f t="shared" si="0"/>
        <v>0.55675474506885</v>
      </c>
      <c r="I22" s="27">
        <f t="shared" si="1"/>
        <v>0.44324525493114997</v>
      </c>
      <c r="J22" s="27">
        <f t="shared" si="2"/>
        <v>0.0748663101604278</v>
      </c>
    </row>
    <row r="23" spans="1:10" ht="13.5">
      <c r="A23" s="23" t="s">
        <v>28</v>
      </c>
      <c r="B23" s="24">
        <v>1488</v>
      </c>
      <c r="C23" s="24">
        <v>968</v>
      </c>
      <c r="D23" s="24">
        <v>937</v>
      </c>
      <c r="E23" s="24">
        <v>31</v>
      </c>
      <c r="F23" s="24">
        <v>519</v>
      </c>
      <c r="G23" s="25"/>
      <c r="H23" s="26">
        <f t="shared" si="0"/>
        <v>0.6509751176866173</v>
      </c>
      <c r="I23" s="27">
        <f t="shared" si="1"/>
        <v>0.34902488231338263</v>
      </c>
      <c r="J23" s="27">
        <f t="shared" si="2"/>
        <v>0.03202479338842975</v>
      </c>
    </row>
    <row r="24" spans="1:10" ht="13.5">
      <c r="A24" s="23" t="s">
        <v>29</v>
      </c>
      <c r="B24" s="24">
        <v>8086</v>
      </c>
      <c r="C24" s="24">
        <v>4691</v>
      </c>
      <c r="D24" s="24">
        <v>4303</v>
      </c>
      <c r="E24" s="24">
        <v>388</v>
      </c>
      <c r="F24" s="24">
        <v>3303</v>
      </c>
      <c r="G24" s="25"/>
      <c r="H24" s="26">
        <f t="shared" si="0"/>
        <v>0.5868151113335002</v>
      </c>
      <c r="I24" s="27">
        <f t="shared" si="1"/>
        <v>0.4131848886664999</v>
      </c>
      <c r="J24" s="27">
        <f t="shared" si="2"/>
        <v>0.08271157535706672</v>
      </c>
    </row>
    <row r="25" spans="1:10" ht="13.5">
      <c r="A25" s="23" t="s">
        <v>30</v>
      </c>
      <c r="B25" s="24">
        <v>11572</v>
      </c>
      <c r="C25" s="24">
        <v>6740</v>
      </c>
      <c r="D25" s="24">
        <v>6241</v>
      </c>
      <c r="E25" s="24">
        <v>499</v>
      </c>
      <c r="F25" s="24">
        <v>4628</v>
      </c>
      <c r="G25" s="25"/>
      <c r="H25" s="26">
        <f t="shared" si="0"/>
        <v>0.5928923293455313</v>
      </c>
      <c r="I25" s="27">
        <f t="shared" si="1"/>
        <v>0.4071076706544687</v>
      </c>
      <c r="J25" s="27">
        <f t="shared" si="2"/>
        <v>0.07403560830860534</v>
      </c>
    </row>
    <row r="26" spans="1:10" ht="13.5">
      <c r="A26" s="23" t="s">
        <v>31</v>
      </c>
      <c r="B26" s="24">
        <v>9078</v>
      </c>
      <c r="C26" s="24">
        <v>5627</v>
      </c>
      <c r="D26" s="24">
        <v>5242</v>
      </c>
      <c r="E26" s="24">
        <v>385</v>
      </c>
      <c r="F26" s="24">
        <v>3447</v>
      </c>
      <c r="G26" s="25"/>
      <c r="H26" s="26">
        <f t="shared" si="0"/>
        <v>0.620123429579017</v>
      </c>
      <c r="I26" s="27">
        <f t="shared" si="1"/>
        <v>0.37987657042098305</v>
      </c>
      <c r="J26" s="27">
        <f t="shared" si="2"/>
        <v>0.06842011729162964</v>
      </c>
    </row>
    <row r="27" spans="1:10" ht="13.5">
      <c r="A27" s="23" t="s">
        <v>32</v>
      </c>
      <c r="B27" s="24">
        <v>4454</v>
      </c>
      <c r="C27" s="24">
        <v>2764</v>
      </c>
      <c r="D27" s="24">
        <v>2641</v>
      </c>
      <c r="E27" s="24">
        <v>123</v>
      </c>
      <c r="F27" s="24">
        <v>1646</v>
      </c>
      <c r="G27" s="25"/>
      <c r="H27" s="26">
        <f t="shared" si="0"/>
        <v>0.6267573696145124</v>
      </c>
      <c r="I27" s="27">
        <f t="shared" si="1"/>
        <v>0.37324263038548755</v>
      </c>
      <c r="J27" s="27">
        <f t="shared" si="2"/>
        <v>0.044500723589001444</v>
      </c>
    </row>
    <row r="28" spans="1:10" ht="13.5">
      <c r="A28" s="23" t="s">
        <v>33</v>
      </c>
      <c r="B28" s="24">
        <v>9266</v>
      </c>
      <c r="C28" s="24">
        <v>4992</v>
      </c>
      <c r="D28" s="24">
        <v>4608</v>
      </c>
      <c r="E28" s="24">
        <v>384</v>
      </c>
      <c r="F28" s="24">
        <v>4266</v>
      </c>
      <c r="G28" s="25"/>
      <c r="H28" s="26">
        <f t="shared" si="0"/>
        <v>0.5392093324692158</v>
      </c>
      <c r="I28" s="27">
        <f t="shared" si="1"/>
        <v>0.4607906675307842</v>
      </c>
      <c r="J28" s="27">
        <f t="shared" si="2"/>
        <v>0.07692307692307693</v>
      </c>
    </row>
    <row r="29" spans="1:10" ht="13.5">
      <c r="A29" s="23" t="s">
        <v>34</v>
      </c>
      <c r="B29" s="24">
        <v>3651</v>
      </c>
      <c r="C29" s="24">
        <v>2354</v>
      </c>
      <c r="D29" s="24">
        <v>2287</v>
      </c>
      <c r="E29" s="24">
        <v>67</v>
      </c>
      <c r="F29" s="24">
        <v>1296</v>
      </c>
      <c r="G29" s="25"/>
      <c r="H29" s="26">
        <f t="shared" si="0"/>
        <v>0.6449315068493151</v>
      </c>
      <c r="I29" s="27">
        <f t="shared" si="1"/>
        <v>0.35506849315068495</v>
      </c>
      <c r="J29" s="27">
        <f t="shared" si="2"/>
        <v>0.028462192013593884</v>
      </c>
    </row>
    <row r="30" spans="1:10" ht="13.5">
      <c r="A30" s="37" t="s">
        <v>35</v>
      </c>
      <c r="B30" s="38">
        <f>SUM(B31:B36)</f>
        <v>123196</v>
      </c>
      <c r="C30" s="38">
        <f>SUM(C31:C36)</f>
        <v>66053</v>
      </c>
      <c r="D30" s="38">
        <f>SUM(D31:D36)</f>
        <v>61719</v>
      </c>
      <c r="E30" s="38">
        <f>SUM(E31:E36)</f>
        <v>4334</v>
      </c>
      <c r="F30" s="38">
        <f>SUM(F31:F36)</f>
        <v>45257</v>
      </c>
      <c r="G30" s="39"/>
      <c r="H30" s="40">
        <f t="shared" si="0"/>
        <v>0.5934147875303207</v>
      </c>
      <c r="I30" s="41">
        <f t="shared" si="1"/>
        <v>0.40658521246967927</v>
      </c>
      <c r="J30" s="41">
        <f t="shared" si="2"/>
        <v>0.06561397665511029</v>
      </c>
    </row>
    <row r="31" spans="1:10" ht="13.5">
      <c r="A31" s="23" t="s">
        <v>36</v>
      </c>
      <c r="B31" s="24">
        <v>32113</v>
      </c>
      <c r="C31" s="24">
        <v>17161</v>
      </c>
      <c r="D31" s="24">
        <v>16034</v>
      </c>
      <c r="E31" s="24">
        <v>1127</v>
      </c>
      <c r="F31" s="24">
        <v>11154</v>
      </c>
      <c r="G31" s="25"/>
      <c r="H31" s="26">
        <f t="shared" si="0"/>
        <v>0.6060745188062864</v>
      </c>
      <c r="I31" s="27">
        <f t="shared" si="1"/>
        <v>0.39392548119371357</v>
      </c>
      <c r="J31" s="27">
        <f t="shared" si="2"/>
        <v>0.06567216362682828</v>
      </c>
    </row>
    <row r="32" spans="1:10" ht="13.5">
      <c r="A32" s="23" t="s">
        <v>37</v>
      </c>
      <c r="B32" s="24">
        <v>11306</v>
      </c>
      <c r="C32" s="24">
        <v>5859</v>
      </c>
      <c r="D32" s="24">
        <v>5403</v>
      </c>
      <c r="E32" s="24">
        <v>456</v>
      </c>
      <c r="F32" s="24">
        <v>4841</v>
      </c>
      <c r="G32" s="25"/>
      <c r="H32" s="26">
        <f t="shared" si="0"/>
        <v>0.5475700934579439</v>
      </c>
      <c r="I32" s="27">
        <f t="shared" si="1"/>
        <v>0.45242990654205606</v>
      </c>
      <c r="J32" s="27">
        <f t="shared" si="2"/>
        <v>0.07782898105478751</v>
      </c>
    </row>
    <row r="33" spans="1:10" ht="13.5">
      <c r="A33" s="23" t="s">
        <v>38</v>
      </c>
      <c r="B33" s="24">
        <v>23125</v>
      </c>
      <c r="C33" s="24">
        <v>11506</v>
      </c>
      <c r="D33" s="24">
        <v>10676</v>
      </c>
      <c r="E33" s="24">
        <v>830</v>
      </c>
      <c r="F33" s="24">
        <v>7574</v>
      </c>
      <c r="G33" s="25"/>
      <c r="H33" s="26">
        <f t="shared" si="0"/>
        <v>0.6030398322851153</v>
      </c>
      <c r="I33" s="27">
        <f t="shared" si="1"/>
        <v>0.3969601677148847</v>
      </c>
      <c r="J33" s="27">
        <f t="shared" si="2"/>
        <v>0.07213627672518685</v>
      </c>
    </row>
    <row r="34" spans="1:10" ht="13.5">
      <c r="A34" s="23" t="s">
        <v>39</v>
      </c>
      <c r="B34" s="24">
        <v>13379</v>
      </c>
      <c r="C34" s="24">
        <v>6710</v>
      </c>
      <c r="D34" s="24">
        <v>6249</v>
      </c>
      <c r="E34" s="24">
        <v>461</v>
      </c>
      <c r="F34" s="24">
        <v>5393</v>
      </c>
      <c r="G34" s="25"/>
      <c r="H34" s="26">
        <f t="shared" si="0"/>
        <v>0.5544079980170206</v>
      </c>
      <c r="I34" s="27">
        <f t="shared" si="1"/>
        <v>0.44559200198297944</v>
      </c>
      <c r="J34" s="27">
        <f t="shared" si="2"/>
        <v>0.06870342771982116</v>
      </c>
    </row>
    <row r="35" spans="1:10" ht="13.5">
      <c r="A35" s="23" t="s">
        <v>40</v>
      </c>
      <c r="B35" s="24">
        <v>15986</v>
      </c>
      <c r="C35" s="24">
        <v>9379</v>
      </c>
      <c r="D35" s="24">
        <v>8801</v>
      </c>
      <c r="E35" s="24">
        <v>578</v>
      </c>
      <c r="F35" s="24">
        <v>5720</v>
      </c>
      <c r="G35" s="25"/>
      <c r="H35" s="26">
        <f t="shared" si="0"/>
        <v>0.6211669646996489</v>
      </c>
      <c r="I35" s="27">
        <f t="shared" si="1"/>
        <v>0.378833035300351</v>
      </c>
      <c r="J35" s="27">
        <f t="shared" si="2"/>
        <v>0.06162703912997121</v>
      </c>
    </row>
    <row r="36" spans="1:10" ht="13.5">
      <c r="A36" s="29" t="s">
        <v>41</v>
      </c>
      <c r="B36" s="30">
        <v>27287</v>
      </c>
      <c r="C36" s="30">
        <v>15438</v>
      </c>
      <c r="D36" s="30">
        <v>14556</v>
      </c>
      <c r="E36" s="30">
        <v>882</v>
      </c>
      <c r="F36" s="30">
        <v>10575</v>
      </c>
      <c r="G36" s="31"/>
      <c r="H36" s="32">
        <f t="shared" si="0"/>
        <v>0.5934724945219698</v>
      </c>
      <c r="I36" s="33">
        <f t="shared" si="1"/>
        <v>0.40652750547803024</v>
      </c>
      <c r="J36" s="33">
        <f t="shared" si="2"/>
        <v>0.0571317528177225</v>
      </c>
    </row>
    <row r="37" spans="1:10" ht="13.5">
      <c r="A37" s="34" t="s">
        <v>42</v>
      </c>
      <c r="B37" s="35">
        <f>SUM(B38:B49)</f>
        <v>80985</v>
      </c>
      <c r="C37" s="35">
        <f>SUM(C38:C49)</f>
        <v>47782</v>
      </c>
      <c r="D37" s="35">
        <f>SUM(D38:D49)</f>
        <v>44955</v>
      </c>
      <c r="E37" s="35">
        <f>SUM(E38:E49)</f>
        <v>2827</v>
      </c>
      <c r="F37" s="35">
        <f>SUM(F38:F49)</f>
        <v>28896</v>
      </c>
      <c r="G37" s="17"/>
      <c r="H37" s="36">
        <f t="shared" si="0"/>
        <v>0.6231513602337045</v>
      </c>
      <c r="I37" s="18">
        <f t="shared" si="1"/>
        <v>0.3768486397662954</v>
      </c>
      <c r="J37" s="18">
        <f t="shared" si="2"/>
        <v>0.0591645389477209</v>
      </c>
    </row>
    <row r="38" spans="1:10" ht="13.5">
      <c r="A38" s="23" t="s">
        <v>43</v>
      </c>
      <c r="B38" s="24">
        <v>14708</v>
      </c>
      <c r="C38" s="24">
        <v>8495</v>
      </c>
      <c r="D38" s="24">
        <v>7974</v>
      </c>
      <c r="E38" s="24">
        <v>521</v>
      </c>
      <c r="F38" s="24">
        <v>5394</v>
      </c>
      <c r="G38" s="25"/>
      <c r="H38" s="26">
        <f t="shared" si="0"/>
        <v>0.6116351069191447</v>
      </c>
      <c r="I38" s="27">
        <f t="shared" si="1"/>
        <v>0.38836489308085537</v>
      </c>
      <c r="J38" s="27">
        <f t="shared" si="2"/>
        <v>0.06133019423190112</v>
      </c>
    </row>
    <row r="39" spans="1:10" ht="13.5">
      <c r="A39" s="23" t="s">
        <v>44</v>
      </c>
      <c r="B39" s="24">
        <v>29837</v>
      </c>
      <c r="C39" s="24">
        <v>17237</v>
      </c>
      <c r="D39" s="24">
        <v>16390</v>
      </c>
      <c r="E39" s="24">
        <v>847</v>
      </c>
      <c r="F39" s="24">
        <v>10509</v>
      </c>
      <c r="G39" s="25"/>
      <c r="H39" s="26">
        <f t="shared" si="0"/>
        <v>0.6212427016506884</v>
      </c>
      <c r="I39" s="27">
        <f t="shared" si="1"/>
        <v>0.3787572983493116</v>
      </c>
      <c r="J39" s="27">
        <f t="shared" si="2"/>
        <v>0.04913848117421825</v>
      </c>
    </row>
    <row r="40" spans="1:10" ht="13.5">
      <c r="A40" s="23" t="s">
        <v>45</v>
      </c>
      <c r="B40" s="24">
        <v>621</v>
      </c>
      <c r="C40" s="24">
        <v>465</v>
      </c>
      <c r="D40" s="24">
        <v>442</v>
      </c>
      <c r="E40" s="24">
        <v>23</v>
      </c>
      <c r="F40" s="24">
        <v>156</v>
      </c>
      <c r="G40" s="25"/>
      <c r="H40" s="26">
        <f t="shared" si="0"/>
        <v>0.748792270531401</v>
      </c>
      <c r="I40" s="27">
        <f t="shared" si="1"/>
        <v>0.25120772946859904</v>
      </c>
      <c r="J40" s="27">
        <f t="shared" si="2"/>
        <v>0.04946236559139785</v>
      </c>
    </row>
    <row r="41" spans="1:10" ht="13.5">
      <c r="A41" s="23" t="s">
        <v>46</v>
      </c>
      <c r="B41" s="24">
        <v>714</v>
      </c>
      <c r="C41" s="24">
        <v>540</v>
      </c>
      <c r="D41" s="24">
        <v>528</v>
      </c>
      <c r="E41" s="24">
        <v>12</v>
      </c>
      <c r="F41" s="24">
        <v>174</v>
      </c>
      <c r="G41" s="25"/>
      <c r="H41" s="26">
        <f t="shared" si="0"/>
        <v>0.7563025210084033</v>
      </c>
      <c r="I41" s="27">
        <f t="shared" si="1"/>
        <v>0.24369747899159663</v>
      </c>
      <c r="J41" s="27">
        <f t="shared" si="2"/>
        <v>0.022222222222222223</v>
      </c>
    </row>
    <row r="42" spans="1:10" ht="13.5">
      <c r="A42" s="23" t="s">
        <v>47</v>
      </c>
      <c r="B42" s="24">
        <v>665</v>
      </c>
      <c r="C42" s="24">
        <v>375</v>
      </c>
      <c r="D42" s="24">
        <v>363</v>
      </c>
      <c r="E42" s="24">
        <v>12</v>
      </c>
      <c r="F42" s="24">
        <v>266</v>
      </c>
      <c r="G42" s="25"/>
      <c r="H42" s="26">
        <f t="shared" si="0"/>
        <v>0.5850234009360374</v>
      </c>
      <c r="I42" s="27">
        <f t="shared" si="1"/>
        <v>0.41497659906396256</v>
      </c>
      <c r="J42" s="27">
        <f t="shared" si="2"/>
        <v>0.032</v>
      </c>
    </row>
    <row r="43" spans="1:10" ht="13.5">
      <c r="A43" s="23" t="s">
        <v>48</v>
      </c>
      <c r="B43" s="24">
        <v>390</v>
      </c>
      <c r="C43" s="24">
        <v>279</v>
      </c>
      <c r="D43" s="24">
        <v>273</v>
      </c>
      <c r="E43" s="24">
        <v>6</v>
      </c>
      <c r="F43" s="24">
        <v>111</v>
      </c>
      <c r="G43" s="25"/>
      <c r="H43" s="26">
        <f t="shared" si="0"/>
        <v>0.7153846153846154</v>
      </c>
      <c r="I43" s="27">
        <f t="shared" si="1"/>
        <v>0.2846153846153846</v>
      </c>
      <c r="J43" s="27">
        <f t="shared" si="2"/>
        <v>0.021505376344086023</v>
      </c>
    </row>
    <row r="44" spans="1:10" ht="13.5">
      <c r="A44" s="23" t="s">
        <v>49</v>
      </c>
      <c r="B44" s="24">
        <v>1101</v>
      </c>
      <c r="C44" s="24">
        <v>858</v>
      </c>
      <c r="D44" s="24">
        <v>853</v>
      </c>
      <c r="E44" s="24">
        <v>5</v>
      </c>
      <c r="F44" s="24">
        <v>243</v>
      </c>
      <c r="G44" s="25"/>
      <c r="H44" s="26">
        <f t="shared" si="0"/>
        <v>0.779291553133515</v>
      </c>
      <c r="I44" s="27">
        <f t="shared" si="1"/>
        <v>0.22070844686648503</v>
      </c>
      <c r="J44" s="27">
        <f t="shared" si="2"/>
        <v>0.005827505827505828</v>
      </c>
    </row>
    <row r="45" spans="1:10" ht="13.5">
      <c r="A45" s="23" t="s">
        <v>50</v>
      </c>
      <c r="B45" s="24">
        <v>519</v>
      </c>
      <c r="C45" s="24">
        <v>420</v>
      </c>
      <c r="D45" s="24">
        <v>420</v>
      </c>
      <c r="E45" s="24">
        <v>0</v>
      </c>
      <c r="F45" s="24">
        <v>99</v>
      </c>
      <c r="G45" s="25"/>
      <c r="H45" s="26">
        <f t="shared" si="0"/>
        <v>0.8092485549132948</v>
      </c>
      <c r="I45" s="27">
        <f t="shared" si="1"/>
        <v>0.1907514450867052</v>
      </c>
      <c r="J45" s="27">
        <f t="shared" si="2"/>
        <v>0</v>
      </c>
    </row>
    <row r="46" spans="1:10" ht="13.5">
      <c r="A46" s="23" t="s">
        <v>51</v>
      </c>
      <c r="B46" s="24">
        <v>1001</v>
      </c>
      <c r="C46" s="24">
        <v>675</v>
      </c>
      <c r="D46" s="24">
        <v>623</v>
      </c>
      <c r="E46" s="24">
        <v>52</v>
      </c>
      <c r="F46" s="24">
        <v>326</v>
      </c>
      <c r="G46" s="25"/>
      <c r="H46" s="26">
        <f t="shared" si="0"/>
        <v>0.6743256743256744</v>
      </c>
      <c r="I46" s="27">
        <f t="shared" si="1"/>
        <v>0.3256743256743257</v>
      </c>
      <c r="J46" s="27">
        <f t="shared" si="2"/>
        <v>0.07703703703703704</v>
      </c>
    </row>
    <row r="47" spans="1:10" ht="13.5">
      <c r="A47" s="23" t="s">
        <v>52</v>
      </c>
      <c r="B47" s="24">
        <v>1280</v>
      </c>
      <c r="C47" s="24">
        <v>821</v>
      </c>
      <c r="D47" s="24">
        <v>739</v>
      </c>
      <c r="E47" s="24">
        <v>82</v>
      </c>
      <c r="F47" s="24">
        <v>459</v>
      </c>
      <c r="G47" s="25"/>
      <c r="H47" s="26">
        <f t="shared" si="0"/>
        <v>0.64140625</v>
      </c>
      <c r="I47" s="27">
        <f t="shared" si="1"/>
        <v>0.35859375</v>
      </c>
      <c r="J47" s="27">
        <f t="shared" si="2"/>
        <v>0.09987819732034105</v>
      </c>
    </row>
    <row r="48" spans="1:10" ht="13.5">
      <c r="A48" s="23" t="s">
        <v>53</v>
      </c>
      <c r="B48" s="24">
        <v>6527</v>
      </c>
      <c r="C48" s="24">
        <v>4199</v>
      </c>
      <c r="D48" s="24">
        <v>3918</v>
      </c>
      <c r="E48" s="24">
        <v>281</v>
      </c>
      <c r="F48" s="24">
        <v>2291</v>
      </c>
      <c r="G48" s="25"/>
      <c r="H48" s="26">
        <f t="shared" si="0"/>
        <v>0.646995377503852</v>
      </c>
      <c r="I48" s="27">
        <f t="shared" si="1"/>
        <v>0.35300462249614795</v>
      </c>
      <c r="J48" s="27">
        <f t="shared" si="2"/>
        <v>0.06692069540366755</v>
      </c>
    </row>
    <row r="49" spans="1:10" ht="13.5">
      <c r="A49" s="29" t="s">
        <v>54</v>
      </c>
      <c r="B49" s="30">
        <v>23622</v>
      </c>
      <c r="C49" s="30">
        <v>13418</v>
      </c>
      <c r="D49" s="30">
        <v>12432</v>
      </c>
      <c r="E49" s="30">
        <v>986</v>
      </c>
      <c r="F49" s="30">
        <v>8868</v>
      </c>
      <c r="G49" s="31"/>
      <c r="H49" s="32">
        <f t="shared" si="0"/>
        <v>0.6020820245894284</v>
      </c>
      <c r="I49" s="33">
        <f t="shared" si="1"/>
        <v>0.39791797541057167</v>
      </c>
      <c r="J49" s="33">
        <f t="shared" si="2"/>
        <v>0.07348338053361157</v>
      </c>
    </row>
    <row r="50" spans="1:10" ht="13.5">
      <c r="A50" s="34" t="s">
        <v>55</v>
      </c>
      <c r="B50" s="35">
        <f>SUM(B51)</f>
        <v>986</v>
      </c>
      <c r="C50" s="35">
        <f>SUM(C51)</f>
        <v>669</v>
      </c>
      <c r="D50" s="35">
        <f>SUM(D51)</f>
        <v>621</v>
      </c>
      <c r="E50" s="35">
        <f>SUM(E51)</f>
        <v>48</v>
      </c>
      <c r="F50" s="35">
        <f>SUM(F51)</f>
        <v>316</v>
      </c>
      <c r="G50" s="17"/>
      <c r="H50" s="42">
        <f t="shared" si="0"/>
        <v>0.6791878172588832</v>
      </c>
      <c r="I50" s="41">
        <f t="shared" si="1"/>
        <v>0.3208121827411167</v>
      </c>
      <c r="J50" s="18">
        <f t="shared" si="2"/>
        <v>0.07174887892376682</v>
      </c>
    </row>
    <row r="51" spans="1:10" ht="13.5">
      <c r="A51" s="29" t="s">
        <v>56</v>
      </c>
      <c r="B51" s="30">
        <v>986</v>
      </c>
      <c r="C51" s="30">
        <v>669</v>
      </c>
      <c r="D51" s="30">
        <v>621</v>
      </c>
      <c r="E51" s="30">
        <v>48</v>
      </c>
      <c r="F51" s="30">
        <v>316</v>
      </c>
      <c r="G51" s="31"/>
      <c r="H51" s="32">
        <f t="shared" si="0"/>
        <v>0.6791878172588832</v>
      </c>
      <c r="I51" s="33">
        <f t="shared" si="1"/>
        <v>0.3208121827411167</v>
      </c>
      <c r="J51" s="33">
        <f t="shared" si="2"/>
        <v>0.07174887892376682</v>
      </c>
    </row>
    <row r="52" spans="1:10" ht="13.5">
      <c r="A52" s="34" t="s">
        <v>57</v>
      </c>
      <c r="B52" s="35">
        <f>SUM(B53:B54)</f>
        <v>4879</v>
      </c>
      <c r="C52" s="35">
        <f>SUM(C53:C54)</f>
        <v>3726</v>
      </c>
      <c r="D52" s="35">
        <f>SUM(D53:D54)</f>
        <v>3655</v>
      </c>
      <c r="E52" s="35">
        <f>SUM(E53:E54)</f>
        <v>71</v>
      </c>
      <c r="F52" s="35">
        <f>SUM(F53:F54)</f>
        <v>953</v>
      </c>
      <c r="G52" s="17"/>
      <c r="H52" s="36">
        <f>C52/(C52+F52)</f>
        <v>0.7963240008548835</v>
      </c>
      <c r="I52" s="18">
        <f t="shared" si="1"/>
        <v>0.20367599914511647</v>
      </c>
      <c r="J52" s="18">
        <f t="shared" si="2"/>
        <v>0.0190552871712292</v>
      </c>
    </row>
    <row r="53" spans="1:10" ht="13.5">
      <c r="A53" s="23" t="s">
        <v>58</v>
      </c>
      <c r="B53" s="24">
        <v>3267</v>
      </c>
      <c r="C53" s="24">
        <v>2376</v>
      </c>
      <c r="D53" s="24">
        <v>2338</v>
      </c>
      <c r="E53" s="24">
        <v>38</v>
      </c>
      <c r="F53" s="24">
        <v>691</v>
      </c>
      <c r="G53" s="25"/>
      <c r="H53" s="26">
        <f t="shared" si="0"/>
        <v>0.7746984023475709</v>
      </c>
      <c r="I53" s="27">
        <f t="shared" si="1"/>
        <v>0.22530159765242908</v>
      </c>
      <c r="J53" s="27">
        <f>E53/C53</f>
        <v>0.015993265993265993</v>
      </c>
    </row>
    <row r="54" spans="1:10" ht="13.5">
      <c r="A54" s="43" t="s">
        <v>59</v>
      </c>
      <c r="B54" s="44">
        <v>1612</v>
      </c>
      <c r="C54" s="44">
        <v>1350</v>
      </c>
      <c r="D54" s="44">
        <v>1317</v>
      </c>
      <c r="E54" s="44">
        <v>33</v>
      </c>
      <c r="F54" s="44">
        <v>262</v>
      </c>
      <c r="G54" s="45"/>
      <c r="H54" s="46">
        <f t="shared" si="0"/>
        <v>0.8374689826302729</v>
      </c>
      <c r="I54" s="47">
        <f t="shared" si="1"/>
        <v>0.16253101736972705</v>
      </c>
      <c r="J54" s="27">
        <f>E54/C54</f>
        <v>0.024444444444444446</v>
      </c>
    </row>
    <row r="55" spans="1:10" ht="13.5">
      <c r="A55" s="2" t="s">
        <v>60</v>
      </c>
      <c r="B55" s="3"/>
      <c r="C55" s="3"/>
      <c r="D55" s="3"/>
      <c r="E55" s="3"/>
      <c r="F55" s="3"/>
      <c r="G55" s="3"/>
      <c r="H55" s="3"/>
      <c r="I55" s="3"/>
      <c r="J55" s="48"/>
    </row>
    <row r="56" ht="13.5">
      <c r="A56" s="2" t="s">
        <v>61</v>
      </c>
    </row>
  </sheetData>
  <sheetProtection/>
  <mergeCells count="7">
    <mergeCell ref="A1:J1"/>
    <mergeCell ref="A4:A5"/>
    <mergeCell ref="C4:E4"/>
    <mergeCell ref="F4:G5"/>
    <mergeCell ref="H4:H5"/>
    <mergeCell ref="I4:I5"/>
    <mergeCell ref="J4:J5"/>
  </mergeCells>
  <printOptions/>
  <pageMargins left="1.1811023622047245" right="1.1811023622047245" top="0.984251968503937" bottom="0.984251968503937" header="0.5118110236220472" footer="0.5118110236220472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6"/>
  <sheetViews>
    <sheetView zoomScalePageLayoutView="0" workbookViewId="0" topLeftCell="A1">
      <pane ySplit="5" topLeftCell="A6" activePane="bottomLeft" state="frozen"/>
      <selection pane="topLeft" activeCell="A1" sqref="A1:IV16384"/>
      <selection pane="bottomLeft" activeCell="A1" sqref="A1:J1"/>
    </sheetView>
  </sheetViews>
  <sheetFormatPr defaultColWidth="9.00390625" defaultRowHeight="13.5"/>
  <cols>
    <col min="1" max="1" width="12.125" style="50" customWidth="1"/>
    <col min="2" max="6" width="9.25390625" style="49" customWidth="1"/>
    <col min="7" max="7" width="1.75390625" style="49" customWidth="1"/>
    <col min="8" max="10" width="9.25390625" style="49" customWidth="1"/>
    <col min="11" max="16384" width="9.00390625" style="1" customWidth="1"/>
  </cols>
  <sheetData>
    <row r="1" spans="1:10" ht="13.5">
      <c r="A1" s="51" t="s">
        <v>65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13.5">
      <c r="A2" s="2" t="s">
        <v>66</v>
      </c>
      <c r="B2" s="3"/>
      <c r="C2" s="3"/>
      <c r="D2" s="3"/>
      <c r="E2" s="3"/>
      <c r="F2" s="3"/>
      <c r="G2" s="3"/>
      <c r="H2" s="3"/>
      <c r="I2" s="3"/>
      <c r="J2" s="3"/>
    </row>
    <row r="3" spans="1:10" ht="13.5">
      <c r="A3" s="2"/>
      <c r="B3" s="3"/>
      <c r="C3" s="3"/>
      <c r="D3" s="3"/>
      <c r="E3" s="3"/>
      <c r="F3" s="3"/>
      <c r="G3" s="3"/>
      <c r="H3" s="3"/>
      <c r="I3" s="3"/>
      <c r="J3" s="4" t="s">
        <v>62</v>
      </c>
    </row>
    <row r="4" spans="1:10" ht="13.5">
      <c r="A4" s="52" t="s">
        <v>1</v>
      </c>
      <c r="B4" s="6" t="s">
        <v>2</v>
      </c>
      <c r="C4" s="54" t="s">
        <v>3</v>
      </c>
      <c r="D4" s="55"/>
      <c r="E4" s="56"/>
      <c r="F4" s="57" t="s">
        <v>4</v>
      </c>
      <c r="G4" s="58"/>
      <c r="H4" s="61" t="s">
        <v>5</v>
      </c>
      <c r="I4" s="61" t="s">
        <v>6</v>
      </c>
      <c r="J4" s="57" t="s">
        <v>7</v>
      </c>
    </row>
    <row r="5" spans="1:10" ht="13.5">
      <c r="A5" s="53"/>
      <c r="B5" s="10" t="s">
        <v>8</v>
      </c>
      <c r="C5" s="8" t="s">
        <v>2</v>
      </c>
      <c r="D5" s="8" t="s">
        <v>9</v>
      </c>
      <c r="E5" s="9" t="s">
        <v>10</v>
      </c>
      <c r="F5" s="59"/>
      <c r="G5" s="60"/>
      <c r="H5" s="62"/>
      <c r="I5" s="62"/>
      <c r="J5" s="59"/>
    </row>
    <row r="6" spans="1:10" ht="13.5">
      <c r="A6" s="11" t="s">
        <v>11</v>
      </c>
      <c r="B6" s="12">
        <f>B7+B8</f>
        <v>569849</v>
      </c>
      <c r="C6" s="12">
        <f>C7+C8</f>
        <v>351152</v>
      </c>
      <c r="D6" s="12">
        <f>D7+D8</f>
        <v>324924</v>
      </c>
      <c r="E6" s="12">
        <f>E7+E8</f>
        <v>26228</v>
      </c>
      <c r="F6" s="12">
        <f>F7+F8</f>
        <v>148527</v>
      </c>
      <c r="G6" s="13"/>
      <c r="H6" s="14">
        <f>C6/(C6+F6)</f>
        <v>0.7027551688183814</v>
      </c>
      <c r="I6" s="14">
        <f>F6/(C6+F6)</f>
        <v>0.2972448311816186</v>
      </c>
      <c r="J6" s="14">
        <f>E6/C6</f>
        <v>0.07469130177245181</v>
      </c>
    </row>
    <row r="7" spans="1:10" ht="13.5">
      <c r="A7" s="15" t="s">
        <v>12</v>
      </c>
      <c r="B7" s="16">
        <f>SUM(B9:B19)</f>
        <v>439046</v>
      </c>
      <c r="C7" s="16">
        <f>SUM(C9:C19)</f>
        <v>265926</v>
      </c>
      <c r="D7" s="16">
        <f>SUM(D9:D19)</f>
        <v>246166</v>
      </c>
      <c r="E7" s="16">
        <f>SUM(E9:E19)</f>
        <v>19760</v>
      </c>
      <c r="F7" s="16">
        <f>SUM(F9:F19)</f>
        <v>111190</v>
      </c>
      <c r="G7" s="17"/>
      <c r="H7" s="18">
        <f>C7/(C7+F7)</f>
        <v>0.7051570339099905</v>
      </c>
      <c r="I7" s="18">
        <f>F7/(C7+F7)</f>
        <v>0.29484296609000943</v>
      </c>
      <c r="J7" s="18">
        <f>E7/C7</f>
        <v>0.07430638598707912</v>
      </c>
    </row>
    <row r="8" spans="1:10" ht="13.5">
      <c r="A8" s="19" t="s">
        <v>13</v>
      </c>
      <c r="B8" s="20">
        <f>B20+B30+B37+B50+B52</f>
        <v>130803</v>
      </c>
      <c r="C8" s="20">
        <f>C20+C30+C37+C50+C52</f>
        <v>85226</v>
      </c>
      <c r="D8" s="20">
        <f>D20+D30+D37+D50+D52</f>
        <v>78758</v>
      </c>
      <c r="E8" s="20">
        <f>E20+E30+E37+E50+E52</f>
        <v>6468</v>
      </c>
      <c r="F8" s="20">
        <f>F20+F30+F37+F50+F52</f>
        <v>37337</v>
      </c>
      <c r="G8" s="21"/>
      <c r="H8" s="22">
        <f>C8/(C8+F8)</f>
        <v>0.6953648327798765</v>
      </c>
      <c r="I8" s="22">
        <f>F8/(C8+F8)</f>
        <v>0.3046351672201235</v>
      </c>
      <c r="J8" s="22">
        <f>E8/C8</f>
        <v>0.075892333325511</v>
      </c>
    </row>
    <row r="9" spans="1:10" ht="13.5">
      <c r="A9" s="23" t="s">
        <v>14</v>
      </c>
      <c r="B9" s="24">
        <v>126001</v>
      </c>
      <c r="C9" s="24">
        <v>75101</v>
      </c>
      <c r="D9" s="24">
        <v>69411</v>
      </c>
      <c r="E9" s="24">
        <v>5690</v>
      </c>
      <c r="F9" s="24">
        <v>31299</v>
      </c>
      <c r="G9" s="25"/>
      <c r="H9" s="27">
        <f aca="true" t="shared" si="0" ref="H9:H54">C9/(C9+F9)</f>
        <v>0.7058364661654135</v>
      </c>
      <c r="I9" s="27">
        <f aca="true" t="shared" si="1" ref="I9:I54">F9/(C9+F9)</f>
        <v>0.2941635338345865</v>
      </c>
      <c r="J9" s="27">
        <f aca="true" t="shared" si="2" ref="J9:J54">E9/C9</f>
        <v>0.0757646369555665</v>
      </c>
    </row>
    <row r="10" spans="1:10" ht="13.5">
      <c r="A10" s="23" t="s">
        <v>15</v>
      </c>
      <c r="B10" s="24">
        <v>37423</v>
      </c>
      <c r="C10" s="24">
        <v>22149</v>
      </c>
      <c r="D10" s="24">
        <v>20493</v>
      </c>
      <c r="E10" s="24">
        <v>1656</v>
      </c>
      <c r="F10" s="24">
        <v>9006</v>
      </c>
      <c r="G10" s="25"/>
      <c r="H10" s="27">
        <f t="shared" si="0"/>
        <v>0.7109292248435243</v>
      </c>
      <c r="I10" s="27">
        <f t="shared" si="1"/>
        <v>0.28907077515647567</v>
      </c>
      <c r="J10" s="27">
        <f t="shared" si="2"/>
        <v>0.07476635514018691</v>
      </c>
    </row>
    <row r="11" spans="1:10" ht="13.5">
      <c r="A11" s="23" t="s">
        <v>16</v>
      </c>
      <c r="B11" s="24">
        <v>19125</v>
      </c>
      <c r="C11" s="24">
        <v>13402</v>
      </c>
      <c r="D11" s="24">
        <v>12674</v>
      </c>
      <c r="E11" s="24">
        <v>728</v>
      </c>
      <c r="F11" s="24">
        <v>4040</v>
      </c>
      <c r="G11" s="25"/>
      <c r="H11" s="27">
        <f t="shared" si="0"/>
        <v>0.7683751863318427</v>
      </c>
      <c r="I11" s="27">
        <f t="shared" si="1"/>
        <v>0.23162481366815732</v>
      </c>
      <c r="J11" s="27">
        <f t="shared" si="2"/>
        <v>0.054320250708849424</v>
      </c>
    </row>
    <row r="12" spans="1:10" ht="13.5">
      <c r="A12" s="23" t="s">
        <v>17</v>
      </c>
      <c r="B12" s="24">
        <v>44202</v>
      </c>
      <c r="C12" s="24">
        <v>26669</v>
      </c>
      <c r="D12" s="24">
        <v>24843</v>
      </c>
      <c r="E12" s="24">
        <v>1826</v>
      </c>
      <c r="F12" s="24">
        <v>10720</v>
      </c>
      <c r="G12" s="25"/>
      <c r="H12" s="27">
        <f t="shared" si="0"/>
        <v>0.7132846559148412</v>
      </c>
      <c r="I12" s="27">
        <f t="shared" si="1"/>
        <v>0.28671534408515875</v>
      </c>
      <c r="J12" s="27">
        <f t="shared" si="2"/>
        <v>0.06846900896171584</v>
      </c>
    </row>
    <row r="13" spans="1:10" ht="13.5">
      <c r="A13" s="23" t="s">
        <v>18</v>
      </c>
      <c r="B13" s="24">
        <v>24639</v>
      </c>
      <c r="C13" s="24">
        <v>14732</v>
      </c>
      <c r="D13" s="24">
        <v>13829</v>
      </c>
      <c r="E13" s="24">
        <v>903</v>
      </c>
      <c r="F13" s="24">
        <v>6883</v>
      </c>
      <c r="G13" s="25"/>
      <c r="H13" s="27">
        <f t="shared" si="0"/>
        <v>0.6815637288919731</v>
      </c>
      <c r="I13" s="27">
        <f t="shared" si="1"/>
        <v>0.31843627110802686</v>
      </c>
      <c r="J13" s="27">
        <f t="shared" si="2"/>
        <v>0.061295139831658976</v>
      </c>
    </row>
    <row r="14" spans="1:10" ht="13.5">
      <c r="A14" s="23" t="s">
        <v>19</v>
      </c>
      <c r="B14" s="24">
        <v>23768</v>
      </c>
      <c r="C14" s="24">
        <v>16134</v>
      </c>
      <c r="D14" s="24">
        <v>14811</v>
      </c>
      <c r="E14" s="24">
        <v>1323</v>
      </c>
      <c r="F14" s="24">
        <v>6871</v>
      </c>
      <c r="G14" s="25"/>
      <c r="H14" s="27">
        <f t="shared" si="0"/>
        <v>0.7013257987394045</v>
      </c>
      <c r="I14" s="27">
        <f t="shared" si="1"/>
        <v>0.2986742012605955</v>
      </c>
      <c r="J14" s="27">
        <f t="shared" si="2"/>
        <v>0.08200074377091855</v>
      </c>
    </row>
    <row r="15" spans="1:10" ht="13.5">
      <c r="A15" s="23" t="s">
        <v>20</v>
      </c>
      <c r="B15" s="24">
        <v>54095</v>
      </c>
      <c r="C15" s="24">
        <v>29656</v>
      </c>
      <c r="D15" s="24">
        <v>27198</v>
      </c>
      <c r="E15" s="24">
        <v>2458</v>
      </c>
      <c r="F15" s="24">
        <v>13099</v>
      </c>
      <c r="G15" s="25"/>
      <c r="H15" s="27">
        <f t="shared" si="0"/>
        <v>0.6936264764355046</v>
      </c>
      <c r="I15" s="27">
        <f t="shared" si="1"/>
        <v>0.3063735235644954</v>
      </c>
      <c r="J15" s="27">
        <f t="shared" si="2"/>
        <v>0.08288373347720529</v>
      </c>
    </row>
    <row r="16" spans="1:10" ht="13.5">
      <c r="A16" s="23" t="s">
        <v>21</v>
      </c>
      <c r="B16" s="24">
        <v>23307</v>
      </c>
      <c r="C16" s="24">
        <v>14542</v>
      </c>
      <c r="D16" s="24">
        <v>13670</v>
      </c>
      <c r="E16" s="24">
        <v>872</v>
      </c>
      <c r="F16" s="24">
        <v>4958</v>
      </c>
      <c r="G16" s="25"/>
      <c r="H16" s="27">
        <f t="shared" si="0"/>
        <v>0.7457435897435898</v>
      </c>
      <c r="I16" s="27">
        <f t="shared" si="1"/>
        <v>0.25425641025641027</v>
      </c>
      <c r="J16" s="27">
        <f t="shared" si="2"/>
        <v>0.059964241507358</v>
      </c>
    </row>
    <row r="17" spans="1:10" ht="13.5">
      <c r="A17" s="23" t="s">
        <v>22</v>
      </c>
      <c r="B17" s="24">
        <v>48334</v>
      </c>
      <c r="C17" s="24">
        <v>28160</v>
      </c>
      <c r="D17" s="24">
        <v>25632</v>
      </c>
      <c r="E17" s="24">
        <v>2528</v>
      </c>
      <c r="F17" s="24">
        <v>13461</v>
      </c>
      <c r="G17" s="25"/>
      <c r="H17" s="27">
        <f t="shared" si="0"/>
        <v>0.6765815333605631</v>
      </c>
      <c r="I17" s="27">
        <f t="shared" si="1"/>
        <v>0.3234184666394368</v>
      </c>
      <c r="J17" s="27">
        <f t="shared" si="2"/>
        <v>0.08977272727272727</v>
      </c>
    </row>
    <row r="18" spans="1:10" ht="13.5">
      <c r="A18" s="23" t="s">
        <v>23</v>
      </c>
      <c r="B18" s="24">
        <v>20593</v>
      </c>
      <c r="C18" s="24">
        <v>14009</v>
      </c>
      <c r="D18" s="24">
        <v>13127</v>
      </c>
      <c r="E18" s="24">
        <v>882</v>
      </c>
      <c r="F18" s="24">
        <v>5187</v>
      </c>
      <c r="G18" s="25"/>
      <c r="H18" s="27">
        <f t="shared" si="0"/>
        <v>0.7297874557199416</v>
      </c>
      <c r="I18" s="27">
        <f t="shared" si="1"/>
        <v>0.27021254428005836</v>
      </c>
      <c r="J18" s="27">
        <f t="shared" si="2"/>
        <v>0.0629595260189878</v>
      </c>
    </row>
    <row r="19" spans="1:10" ht="13.5">
      <c r="A19" s="29" t="s">
        <v>24</v>
      </c>
      <c r="B19" s="30">
        <v>17559</v>
      </c>
      <c r="C19" s="30">
        <v>11372</v>
      </c>
      <c r="D19" s="30">
        <v>10478</v>
      </c>
      <c r="E19" s="30">
        <v>894</v>
      </c>
      <c r="F19" s="30">
        <v>5666</v>
      </c>
      <c r="G19" s="31"/>
      <c r="H19" s="33">
        <f t="shared" si="0"/>
        <v>0.6674492311304143</v>
      </c>
      <c r="I19" s="33">
        <f t="shared" si="1"/>
        <v>0.3325507688695856</v>
      </c>
      <c r="J19" s="27">
        <f t="shared" si="2"/>
        <v>0.07861413999296518</v>
      </c>
    </row>
    <row r="20" spans="1:10" ht="13.5">
      <c r="A20" s="34" t="s">
        <v>25</v>
      </c>
      <c r="B20" s="35">
        <f>SUM(B21:B29)</f>
        <v>27591</v>
      </c>
      <c r="C20" s="35">
        <f>SUM(C21:C29)</f>
        <v>18690</v>
      </c>
      <c r="D20" s="35">
        <f>SUM(D21:D29)</f>
        <v>17131</v>
      </c>
      <c r="E20" s="35">
        <f>SUM(E21:E29)</f>
        <v>1559</v>
      </c>
      <c r="F20" s="35">
        <f>SUM(F21:F29)</f>
        <v>8724</v>
      </c>
      <c r="G20" s="17"/>
      <c r="H20" s="18">
        <f t="shared" si="0"/>
        <v>0.6817684394834755</v>
      </c>
      <c r="I20" s="18">
        <f t="shared" si="1"/>
        <v>0.3182315605165244</v>
      </c>
      <c r="J20" s="41">
        <f t="shared" si="2"/>
        <v>0.08341359015516318</v>
      </c>
    </row>
    <row r="21" spans="1:10" ht="13.5">
      <c r="A21" s="23" t="s">
        <v>26</v>
      </c>
      <c r="B21" s="24">
        <v>2146</v>
      </c>
      <c r="C21" s="24">
        <v>1448</v>
      </c>
      <c r="D21" s="24">
        <v>1295</v>
      </c>
      <c r="E21" s="24">
        <v>153</v>
      </c>
      <c r="F21" s="24">
        <v>698</v>
      </c>
      <c r="G21" s="25"/>
      <c r="H21" s="27">
        <f t="shared" si="0"/>
        <v>0.6747437092264679</v>
      </c>
      <c r="I21" s="27">
        <f t="shared" si="1"/>
        <v>0.32525629077353213</v>
      </c>
      <c r="J21" s="27">
        <f t="shared" si="2"/>
        <v>0.10566298342541436</v>
      </c>
    </row>
    <row r="22" spans="1:10" ht="13.5">
      <c r="A22" s="23" t="s">
        <v>27</v>
      </c>
      <c r="B22" s="24">
        <v>1392</v>
      </c>
      <c r="C22" s="24">
        <v>902</v>
      </c>
      <c r="D22" s="24">
        <v>825</v>
      </c>
      <c r="E22" s="24">
        <v>77</v>
      </c>
      <c r="F22" s="24">
        <v>490</v>
      </c>
      <c r="G22" s="25"/>
      <c r="H22" s="27">
        <f t="shared" si="0"/>
        <v>0.6479885057471264</v>
      </c>
      <c r="I22" s="27">
        <f t="shared" si="1"/>
        <v>0.35201149425287354</v>
      </c>
      <c r="J22" s="27">
        <f t="shared" si="2"/>
        <v>0.08536585365853659</v>
      </c>
    </row>
    <row r="23" spans="1:10" ht="13.5">
      <c r="A23" s="23" t="s">
        <v>28</v>
      </c>
      <c r="B23" s="24">
        <v>824</v>
      </c>
      <c r="C23" s="24">
        <v>588</v>
      </c>
      <c r="D23" s="24">
        <v>564</v>
      </c>
      <c r="E23" s="24">
        <v>24</v>
      </c>
      <c r="F23" s="24">
        <v>236</v>
      </c>
      <c r="G23" s="25"/>
      <c r="H23" s="27">
        <f t="shared" si="0"/>
        <v>0.7135922330097088</v>
      </c>
      <c r="I23" s="27">
        <f t="shared" si="1"/>
        <v>0.28640776699029125</v>
      </c>
      <c r="J23" s="27">
        <f t="shared" si="2"/>
        <v>0.04081632653061224</v>
      </c>
    </row>
    <row r="24" spans="1:10" ht="13.5">
      <c r="A24" s="23" t="s">
        <v>29</v>
      </c>
      <c r="B24" s="24">
        <v>4082</v>
      </c>
      <c r="C24" s="24">
        <v>2741</v>
      </c>
      <c r="D24" s="24">
        <v>2475</v>
      </c>
      <c r="E24" s="24">
        <v>266</v>
      </c>
      <c r="F24" s="24">
        <v>1299</v>
      </c>
      <c r="G24" s="25"/>
      <c r="H24" s="27">
        <f t="shared" si="0"/>
        <v>0.6784653465346535</v>
      </c>
      <c r="I24" s="27">
        <f t="shared" si="1"/>
        <v>0.32153465346534654</v>
      </c>
      <c r="J24" s="27">
        <f t="shared" si="2"/>
        <v>0.09704487413352791</v>
      </c>
    </row>
    <row r="25" spans="1:10" ht="13.5">
      <c r="A25" s="23" t="s">
        <v>30</v>
      </c>
      <c r="B25" s="24">
        <v>5878</v>
      </c>
      <c r="C25" s="24">
        <v>3867</v>
      </c>
      <c r="D25" s="24">
        <v>3512</v>
      </c>
      <c r="E25" s="24">
        <v>355</v>
      </c>
      <c r="F25" s="24">
        <v>1905</v>
      </c>
      <c r="G25" s="25"/>
      <c r="H25" s="27">
        <f t="shared" si="0"/>
        <v>0.66995841995842</v>
      </c>
      <c r="I25" s="27">
        <f t="shared" si="1"/>
        <v>0.33004158004158</v>
      </c>
      <c r="J25" s="27">
        <f t="shared" si="2"/>
        <v>0.09180243082492888</v>
      </c>
    </row>
    <row r="26" spans="1:10" ht="13.5">
      <c r="A26" s="23" t="s">
        <v>31</v>
      </c>
      <c r="B26" s="24">
        <v>4653</v>
      </c>
      <c r="C26" s="24">
        <v>3387</v>
      </c>
      <c r="D26" s="24">
        <v>3115</v>
      </c>
      <c r="E26" s="24">
        <v>272</v>
      </c>
      <c r="F26" s="24">
        <v>1263</v>
      </c>
      <c r="G26" s="25"/>
      <c r="H26" s="27">
        <f t="shared" si="0"/>
        <v>0.7283870967741936</v>
      </c>
      <c r="I26" s="27">
        <f t="shared" si="1"/>
        <v>0.27161290322580645</v>
      </c>
      <c r="J26" s="27">
        <f t="shared" si="2"/>
        <v>0.08030705639208739</v>
      </c>
    </row>
    <row r="27" spans="1:10" ht="13.5">
      <c r="A27" s="23" t="s">
        <v>32</v>
      </c>
      <c r="B27" s="24">
        <v>2188</v>
      </c>
      <c r="C27" s="24">
        <v>1513</v>
      </c>
      <c r="D27" s="24">
        <v>1431</v>
      </c>
      <c r="E27" s="24">
        <v>82</v>
      </c>
      <c r="F27" s="24">
        <v>651</v>
      </c>
      <c r="G27" s="25"/>
      <c r="H27" s="27">
        <f t="shared" si="0"/>
        <v>0.6991682070240296</v>
      </c>
      <c r="I27" s="27">
        <f t="shared" si="1"/>
        <v>0.3008317929759704</v>
      </c>
      <c r="J27" s="27">
        <f t="shared" si="2"/>
        <v>0.054196959682749506</v>
      </c>
    </row>
    <row r="28" spans="1:10" ht="13.5">
      <c r="A28" s="23" t="s">
        <v>33</v>
      </c>
      <c r="B28" s="24">
        <v>4584</v>
      </c>
      <c r="C28" s="24">
        <v>2848</v>
      </c>
      <c r="D28" s="24">
        <v>2573</v>
      </c>
      <c r="E28" s="24">
        <v>275</v>
      </c>
      <c r="F28" s="24">
        <v>1734</v>
      </c>
      <c r="G28" s="25"/>
      <c r="H28" s="27">
        <f t="shared" si="0"/>
        <v>0.6215626364033173</v>
      </c>
      <c r="I28" s="27">
        <f t="shared" si="1"/>
        <v>0.3784373635966827</v>
      </c>
      <c r="J28" s="27">
        <f t="shared" si="2"/>
        <v>0.09655898876404495</v>
      </c>
    </row>
    <row r="29" spans="1:10" ht="13.5">
      <c r="A29" s="29" t="s">
        <v>34</v>
      </c>
      <c r="B29" s="30">
        <v>1844</v>
      </c>
      <c r="C29" s="30">
        <v>1396</v>
      </c>
      <c r="D29" s="30">
        <v>1341</v>
      </c>
      <c r="E29" s="30">
        <v>55</v>
      </c>
      <c r="F29" s="30">
        <v>448</v>
      </c>
      <c r="G29" s="31"/>
      <c r="H29" s="33">
        <f t="shared" si="0"/>
        <v>0.7570498915401301</v>
      </c>
      <c r="I29" s="33">
        <f t="shared" si="1"/>
        <v>0.24295010845986983</v>
      </c>
      <c r="J29" s="27">
        <f t="shared" si="2"/>
        <v>0.03939828080229226</v>
      </c>
    </row>
    <row r="30" spans="1:10" ht="13.5">
      <c r="A30" s="34" t="s">
        <v>35</v>
      </c>
      <c r="B30" s="35">
        <f>SUM(B31:B36)</f>
        <v>59985</v>
      </c>
      <c r="C30" s="35">
        <f>SUM(C31:C36)</f>
        <v>36728</v>
      </c>
      <c r="D30" s="35">
        <f>SUM(D31:D36)</f>
        <v>33806</v>
      </c>
      <c r="E30" s="35">
        <f>SUM(E31:E36)</f>
        <v>2922</v>
      </c>
      <c r="F30" s="35">
        <f>SUM(F31:F36)</f>
        <v>17458</v>
      </c>
      <c r="G30" s="17"/>
      <c r="H30" s="18">
        <f t="shared" si="0"/>
        <v>0.6778134573506072</v>
      </c>
      <c r="I30" s="18">
        <f t="shared" si="1"/>
        <v>0.32218654264939284</v>
      </c>
      <c r="J30" s="41">
        <f t="shared" si="2"/>
        <v>0.07955783053800915</v>
      </c>
    </row>
    <row r="31" spans="1:10" ht="13.5">
      <c r="A31" s="23" t="s">
        <v>36</v>
      </c>
      <c r="B31" s="24">
        <v>15701</v>
      </c>
      <c r="C31" s="24">
        <v>9542</v>
      </c>
      <c r="D31" s="24">
        <v>8790</v>
      </c>
      <c r="E31" s="24">
        <v>752</v>
      </c>
      <c r="F31" s="24">
        <v>4300</v>
      </c>
      <c r="G31" s="25"/>
      <c r="H31" s="27">
        <f t="shared" si="0"/>
        <v>0.6893512498193902</v>
      </c>
      <c r="I31" s="27">
        <f t="shared" si="1"/>
        <v>0.3106487501806097</v>
      </c>
      <c r="J31" s="27">
        <f t="shared" si="2"/>
        <v>0.07880947390484175</v>
      </c>
    </row>
    <row r="32" spans="1:10" ht="13.5">
      <c r="A32" s="23" t="s">
        <v>37</v>
      </c>
      <c r="B32" s="24">
        <v>5420</v>
      </c>
      <c r="C32" s="24">
        <v>3287</v>
      </c>
      <c r="D32" s="24">
        <v>2966</v>
      </c>
      <c r="E32" s="24">
        <v>321</v>
      </c>
      <c r="F32" s="24">
        <v>1818</v>
      </c>
      <c r="G32" s="25"/>
      <c r="H32" s="27">
        <f t="shared" si="0"/>
        <v>0.6438785504407444</v>
      </c>
      <c r="I32" s="27">
        <f t="shared" si="1"/>
        <v>0.3561214495592556</v>
      </c>
      <c r="J32" s="27">
        <f t="shared" si="2"/>
        <v>0.09765743839367204</v>
      </c>
    </row>
    <row r="33" spans="1:10" ht="13.5">
      <c r="A33" s="23" t="s">
        <v>38</v>
      </c>
      <c r="B33" s="24">
        <v>10943</v>
      </c>
      <c r="C33" s="24">
        <v>6229</v>
      </c>
      <c r="D33" s="24">
        <v>5675</v>
      </c>
      <c r="E33" s="24">
        <v>554</v>
      </c>
      <c r="F33" s="24">
        <v>2855</v>
      </c>
      <c r="G33" s="25"/>
      <c r="H33" s="27">
        <f t="shared" si="0"/>
        <v>0.6857111404667547</v>
      </c>
      <c r="I33" s="27">
        <f t="shared" si="1"/>
        <v>0.31428885953324526</v>
      </c>
      <c r="J33" s="27">
        <f t="shared" si="2"/>
        <v>0.08893883448386579</v>
      </c>
    </row>
    <row r="34" spans="1:10" ht="13.5">
      <c r="A34" s="23" t="s">
        <v>39</v>
      </c>
      <c r="B34" s="24">
        <v>6409</v>
      </c>
      <c r="C34" s="24">
        <v>3773</v>
      </c>
      <c r="D34" s="24">
        <v>3472</v>
      </c>
      <c r="E34" s="24">
        <v>301</v>
      </c>
      <c r="F34" s="24">
        <v>2003</v>
      </c>
      <c r="G34" s="25"/>
      <c r="H34" s="27">
        <f t="shared" si="0"/>
        <v>0.6532202216066482</v>
      </c>
      <c r="I34" s="27">
        <f t="shared" si="1"/>
        <v>0.3467797783933518</v>
      </c>
      <c r="J34" s="27">
        <f t="shared" si="2"/>
        <v>0.07977736549165121</v>
      </c>
    </row>
    <row r="35" spans="1:10" ht="13.5">
      <c r="A35" s="23" t="s">
        <v>40</v>
      </c>
      <c r="B35" s="24">
        <v>7918</v>
      </c>
      <c r="C35" s="24">
        <v>5270</v>
      </c>
      <c r="D35" s="24">
        <v>4852</v>
      </c>
      <c r="E35" s="24">
        <v>418</v>
      </c>
      <c r="F35" s="24">
        <v>2183</v>
      </c>
      <c r="G35" s="25"/>
      <c r="H35" s="27">
        <f t="shared" si="0"/>
        <v>0.7070978129612236</v>
      </c>
      <c r="I35" s="27">
        <f t="shared" si="1"/>
        <v>0.29290218703877635</v>
      </c>
      <c r="J35" s="27">
        <f t="shared" si="2"/>
        <v>0.0793168880455408</v>
      </c>
    </row>
    <row r="36" spans="1:10" ht="13.5">
      <c r="A36" s="29" t="s">
        <v>41</v>
      </c>
      <c r="B36" s="30">
        <v>13594</v>
      </c>
      <c r="C36" s="30">
        <v>8627</v>
      </c>
      <c r="D36" s="30">
        <v>8051</v>
      </c>
      <c r="E36" s="30">
        <v>576</v>
      </c>
      <c r="F36" s="30">
        <v>4299</v>
      </c>
      <c r="G36" s="31"/>
      <c r="H36" s="33">
        <f t="shared" si="0"/>
        <v>0.6674145133838775</v>
      </c>
      <c r="I36" s="33">
        <f t="shared" si="1"/>
        <v>0.3325854866161225</v>
      </c>
      <c r="J36" s="27">
        <f t="shared" si="2"/>
        <v>0.06676712646342876</v>
      </c>
    </row>
    <row r="37" spans="1:10" ht="13.5">
      <c r="A37" s="34" t="s">
        <v>42</v>
      </c>
      <c r="B37" s="35">
        <f>SUM(B38:B49)</f>
        <v>39996</v>
      </c>
      <c r="C37" s="35">
        <f>SUM(C38:C49)</f>
        <v>27129</v>
      </c>
      <c r="D37" s="35">
        <f>SUM(D38:D49)</f>
        <v>25216</v>
      </c>
      <c r="E37" s="35">
        <f>SUM(E38:E49)</f>
        <v>1913</v>
      </c>
      <c r="F37" s="35">
        <f>SUM(F38:F49)</f>
        <v>10715</v>
      </c>
      <c r="G37" s="17"/>
      <c r="H37" s="18">
        <f t="shared" si="0"/>
        <v>0.71686396786809</v>
      </c>
      <c r="I37" s="18">
        <f t="shared" si="1"/>
        <v>0.28313603213190996</v>
      </c>
      <c r="J37" s="41">
        <f t="shared" si="2"/>
        <v>0.07051494710457444</v>
      </c>
    </row>
    <row r="38" spans="1:10" ht="13.5">
      <c r="A38" s="23" t="s">
        <v>43</v>
      </c>
      <c r="B38" s="24">
        <v>6955</v>
      </c>
      <c r="C38" s="24">
        <v>4619</v>
      </c>
      <c r="D38" s="24">
        <v>4278</v>
      </c>
      <c r="E38" s="24">
        <v>341</v>
      </c>
      <c r="F38" s="24">
        <v>1948</v>
      </c>
      <c r="G38" s="25"/>
      <c r="H38" s="27">
        <f t="shared" si="0"/>
        <v>0.7033653114055124</v>
      </c>
      <c r="I38" s="27">
        <f t="shared" si="1"/>
        <v>0.2966346885944876</v>
      </c>
      <c r="J38" s="27">
        <f t="shared" si="2"/>
        <v>0.0738255033557047</v>
      </c>
    </row>
    <row r="39" spans="1:10" ht="13.5">
      <c r="A39" s="23" t="s">
        <v>44</v>
      </c>
      <c r="B39" s="24">
        <v>14505</v>
      </c>
      <c r="C39" s="24">
        <v>9424</v>
      </c>
      <c r="D39" s="24">
        <v>8861</v>
      </c>
      <c r="E39" s="24">
        <v>563</v>
      </c>
      <c r="F39" s="24">
        <v>4029</v>
      </c>
      <c r="G39" s="25"/>
      <c r="H39" s="27">
        <f t="shared" si="0"/>
        <v>0.700512896751654</v>
      </c>
      <c r="I39" s="27">
        <f t="shared" si="1"/>
        <v>0.2994871032483461</v>
      </c>
      <c r="J39" s="27">
        <f t="shared" si="2"/>
        <v>0.059741086587436334</v>
      </c>
    </row>
    <row r="40" spans="1:10" ht="13.5">
      <c r="A40" s="23" t="s">
        <v>45</v>
      </c>
      <c r="B40" s="24">
        <v>350</v>
      </c>
      <c r="C40" s="24">
        <v>300</v>
      </c>
      <c r="D40" s="24">
        <v>279</v>
      </c>
      <c r="E40" s="24">
        <v>21</v>
      </c>
      <c r="F40" s="24">
        <v>50</v>
      </c>
      <c r="G40" s="25"/>
      <c r="H40" s="27">
        <f t="shared" si="0"/>
        <v>0.8571428571428571</v>
      </c>
      <c r="I40" s="27">
        <f t="shared" si="1"/>
        <v>0.14285714285714285</v>
      </c>
      <c r="J40" s="27">
        <f t="shared" si="2"/>
        <v>0.07</v>
      </c>
    </row>
    <row r="41" spans="1:10" ht="13.5">
      <c r="A41" s="23" t="s">
        <v>46</v>
      </c>
      <c r="B41" s="24">
        <v>384</v>
      </c>
      <c r="C41" s="24">
        <v>318</v>
      </c>
      <c r="D41" s="24">
        <v>309</v>
      </c>
      <c r="E41" s="24">
        <v>9</v>
      </c>
      <c r="F41" s="24">
        <v>66</v>
      </c>
      <c r="G41" s="25"/>
      <c r="H41" s="27">
        <f t="shared" si="0"/>
        <v>0.828125</v>
      </c>
      <c r="I41" s="27">
        <f t="shared" si="1"/>
        <v>0.171875</v>
      </c>
      <c r="J41" s="27">
        <f t="shared" si="2"/>
        <v>0.02830188679245283</v>
      </c>
    </row>
    <row r="42" spans="1:10" ht="13.5">
      <c r="A42" s="23" t="s">
        <v>47</v>
      </c>
      <c r="B42" s="24">
        <v>395</v>
      </c>
      <c r="C42" s="24">
        <v>270</v>
      </c>
      <c r="D42" s="24">
        <v>259</v>
      </c>
      <c r="E42" s="24">
        <v>11</v>
      </c>
      <c r="F42" s="24">
        <v>105</v>
      </c>
      <c r="G42" s="25"/>
      <c r="H42" s="27">
        <f t="shared" si="0"/>
        <v>0.72</v>
      </c>
      <c r="I42" s="27">
        <f t="shared" si="1"/>
        <v>0.28</v>
      </c>
      <c r="J42" s="27">
        <f t="shared" si="2"/>
        <v>0.040740740740740744</v>
      </c>
    </row>
    <row r="43" spans="1:10" ht="13.5">
      <c r="A43" s="23" t="s">
        <v>48</v>
      </c>
      <c r="B43" s="24">
        <v>254</v>
      </c>
      <c r="C43" s="24">
        <v>210</v>
      </c>
      <c r="D43" s="24">
        <v>205</v>
      </c>
      <c r="E43" s="24">
        <v>5</v>
      </c>
      <c r="F43" s="24">
        <v>44</v>
      </c>
      <c r="G43" s="25"/>
      <c r="H43" s="27">
        <f t="shared" si="0"/>
        <v>0.8267716535433071</v>
      </c>
      <c r="I43" s="27">
        <f t="shared" si="1"/>
        <v>0.1732283464566929</v>
      </c>
      <c r="J43" s="27">
        <f t="shared" si="2"/>
        <v>0.023809523809523808</v>
      </c>
    </row>
    <row r="44" spans="1:10" ht="13.5">
      <c r="A44" s="23" t="s">
        <v>49</v>
      </c>
      <c r="B44" s="24">
        <v>669</v>
      </c>
      <c r="C44" s="24">
        <v>608</v>
      </c>
      <c r="D44" s="24">
        <v>606</v>
      </c>
      <c r="E44" s="24">
        <v>2</v>
      </c>
      <c r="F44" s="24">
        <v>61</v>
      </c>
      <c r="G44" s="25"/>
      <c r="H44" s="27">
        <f t="shared" si="0"/>
        <v>0.9088191330343797</v>
      </c>
      <c r="I44" s="27">
        <f t="shared" si="1"/>
        <v>0.09118086696562033</v>
      </c>
      <c r="J44" s="27">
        <f t="shared" si="2"/>
        <v>0.003289473684210526</v>
      </c>
    </row>
    <row r="45" spans="1:10" ht="13.5">
      <c r="A45" s="23" t="s">
        <v>50</v>
      </c>
      <c r="B45" s="24">
        <v>324</v>
      </c>
      <c r="C45" s="24">
        <v>304</v>
      </c>
      <c r="D45" s="24">
        <v>304</v>
      </c>
      <c r="E45" s="24">
        <v>0</v>
      </c>
      <c r="F45" s="24">
        <v>20</v>
      </c>
      <c r="G45" s="25"/>
      <c r="H45" s="27">
        <f t="shared" si="0"/>
        <v>0.9382716049382716</v>
      </c>
      <c r="I45" s="27">
        <f t="shared" si="1"/>
        <v>0.06172839506172839</v>
      </c>
      <c r="J45" s="27">
        <f t="shared" si="2"/>
        <v>0</v>
      </c>
    </row>
    <row r="46" spans="1:10" ht="13.5">
      <c r="A46" s="23" t="s">
        <v>51</v>
      </c>
      <c r="B46" s="24">
        <v>549</v>
      </c>
      <c r="C46" s="24">
        <v>426</v>
      </c>
      <c r="D46" s="24">
        <v>380</v>
      </c>
      <c r="E46" s="24">
        <v>46</v>
      </c>
      <c r="F46" s="24">
        <v>123</v>
      </c>
      <c r="G46" s="25"/>
      <c r="H46" s="27">
        <f t="shared" si="0"/>
        <v>0.7759562841530054</v>
      </c>
      <c r="I46" s="27">
        <f t="shared" si="1"/>
        <v>0.22404371584699453</v>
      </c>
      <c r="J46" s="27">
        <f t="shared" si="2"/>
        <v>0.107981220657277</v>
      </c>
    </row>
    <row r="47" spans="1:10" ht="13.5">
      <c r="A47" s="23" t="s">
        <v>52</v>
      </c>
      <c r="B47" s="24">
        <v>699</v>
      </c>
      <c r="C47" s="24">
        <v>539</v>
      </c>
      <c r="D47" s="24">
        <v>471</v>
      </c>
      <c r="E47" s="24">
        <v>68</v>
      </c>
      <c r="F47" s="24">
        <v>160</v>
      </c>
      <c r="G47" s="25"/>
      <c r="H47" s="27">
        <f t="shared" si="0"/>
        <v>0.771101573676681</v>
      </c>
      <c r="I47" s="27">
        <f t="shared" si="1"/>
        <v>0.22889842632331903</v>
      </c>
      <c r="J47" s="27">
        <f t="shared" si="2"/>
        <v>0.1261595547309833</v>
      </c>
    </row>
    <row r="48" spans="1:10" ht="13.5">
      <c r="A48" s="23" t="s">
        <v>53</v>
      </c>
      <c r="B48" s="24">
        <v>3443</v>
      </c>
      <c r="C48" s="24">
        <v>2614</v>
      </c>
      <c r="D48" s="24">
        <v>2435</v>
      </c>
      <c r="E48" s="24">
        <v>179</v>
      </c>
      <c r="F48" s="24">
        <v>808</v>
      </c>
      <c r="G48" s="25"/>
      <c r="H48" s="27">
        <f t="shared" si="0"/>
        <v>0.7638807714786674</v>
      </c>
      <c r="I48" s="27">
        <f t="shared" si="1"/>
        <v>0.23611922852133255</v>
      </c>
      <c r="J48" s="27">
        <f t="shared" si="2"/>
        <v>0.06847742922723794</v>
      </c>
    </row>
    <row r="49" spans="1:10" ht="13.5">
      <c r="A49" s="29" t="s">
        <v>54</v>
      </c>
      <c r="B49" s="30">
        <v>11469</v>
      </c>
      <c r="C49" s="30">
        <v>7497</v>
      </c>
      <c r="D49" s="30">
        <v>6829</v>
      </c>
      <c r="E49" s="30">
        <v>668</v>
      </c>
      <c r="F49" s="30">
        <v>3301</v>
      </c>
      <c r="G49" s="31"/>
      <c r="H49" s="33">
        <f t="shared" si="0"/>
        <v>0.6942952398592331</v>
      </c>
      <c r="I49" s="33">
        <f t="shared" si="1"/>
        <v>0.3057047601407668</v>
      </c>
      <c r="J49" s="33">
        <f t="shared" si="2"/>
        <v>0.08910230758970254</v>
      </c>
    </row>
    <row r="50" spans="1:10" ht="13.5">
      <c r="A50" s="34" t="s">
        <v>55</v>
      </c>
      <c r="B50" s="35">
        <f>SUM(B51)</f>
        <v>532</v>
      </c>
      <c r="C50" s="35">
        <f>SUM(C51)</f>
        <v>427</v>
      </c>
      <c r="D50" s="35">
        <f>SUM(D51)</f>
        <v>392</v>
      </c>
      <c r="E50" s="35">
        <f>SUM(E51)</f>
        <v>35</v>
      </c>
      <c r="F50" s="35">
        <f>SUM(F51)</f>
        <v>105</v>
      </c>
      <c r="G50" s="17"/>
      <c r="H50" s="18">
        <f t="shared" si="0"/>
        <v>0.8026315789473685</v>
      </c>
      <c r="I50" s="18">
        <f t="shared" si="1"/>
        <v>0.19736842105263158</v>
      </c>
      <c r="J50" s="18">
        <f t="shared" si="2"/>
        <v>0.08196721311475409</v>
      </c>
    </row>
    <row r="51" spans="1:10" ht="13.5">
      <c r="A51" s="29" t="s">
        <v>56</v>
      </c>
      <c r="B51" s="30">
        <v>532</v>
      </c>
      <c r="C51" s="30">
        <v>427</v>
      </c>
      <c r="D51" s="30">
        <v>392</v>
      </c>
      <c r="E51" s="30">
        <v>35</v>
      </c>
      <c r="F51" s="30">
        <v>105</v>
      </c>
      <c r="G51" s="31"/>
      <c r="H51" s="33">
        <f t="shared" si="0"/>
        <v>0.8026315789473685</v>
      </c>
      <c r="I51" s="33">
        <f t="shared" si="1"/>
        <v>0.19736842105263158</v>
      </c>
      <c r="J51" s="27">
        <f t="shared" si="2"/>
        <v>0.08196721311475409</v>
      </c>
    </row>
    <row r="52" spans="1:10" ht="13.5">
      <c r="A52" s="34" t="s">
        <v>57</v>
      </c>
      <c r="B52" s="35">
        <f>SUM(B53:B54)</f>
        <v>2699</v>
      </c>
      <c r="C52" s="35">
        <f>SUM(C53:C54)</f>
        <v>2252</v>
      </c>
      <c r="D52" s="35">
        <f>SUM(D53:D54)</f>
        <v>2213</v>
      </c>
      <c r="E52" s="35">
        <f>SUM(E53:E54)</f>
        <v>39</v>
      </c>
      <c r="F52" s="35">
        <f>SUM(F53:F54)</f>
        <v>335</v>
      </c>
      <c r="G52" s="17"/>
      <c r="H52" s="18">
        <f t="shared" si="0"/>
        <v>0.8705063780440665</v>
      </c>
      <c r="I52" s="18">
        <f t="shared" si="1"/>
        <v>0.1294936219559335</v>
      </c>
      <c r="J52" s="41">
        <f t="shared" si="2"/>
        <v>0.017317939609236235</v>
      </c>
    </row>
    <row r="53" spans="1:10" ht="13.5">
      <c r="A53" s="23" t="s">
        <v>58</v>
      </c>
      <c r="B53" s="24">
        <v>1665</v>
      </c>
      <c r="C53" s="24">
        <v>1312</v>
      </c>
      <c r="D53" s="24">
        <v>1290</v>
      </c>
      <c r="E53" s="24">
        <v>22</v>
      </c>
      <c r="F53" s="24">
        <v>241</v>
      </c>
      <c r="G53" s="25"/>
      <c r="H53" s="27">
        <f t="shared" si="0"/>
        <v>0.8448164842240824</v>
      </c>
      <c r="I53" s="27">
        <f t="shared" si="1"/>
        <v>0.15518351577591757</v>
      </c>
      <c r="J53" s="27">
        <f t="shared" si="2"/>
        <v>0.01676829268292683</v>
      </c>
    </row>
    <row r="54" spans="1:10" ht="13.5">
      <c r="A54" s="43" t="s">
        <v>59</v>
      </c>
      <c r="B54" s="44">
        <v>1034</v>
      </c>
      <c r="C54" s="44">
        <v>940</v>
      </c>
      <c r="D54" s="44">
        <v>923</v>
      </c>
      <c r="E54" s="44">
        <v>17</v>
      </c>
      <c r="F54" s="44">
        <v>94</v>
      </c>
      <c r="G54" s="45"/>
      <c r="H54" s="47">
        <f t="shared" si="0"/>
        <v>0.9090909090909091</v>
      </c>
      <c r="I54" s="47">
        <f t="shared" si="1"/>
        <v>0.09090909090909091</v>
      </c>
      <c r="J54" s="27">
        <f t="shared" si="2"/>
        <v>0.018085106382978722</v>
      </c>
    </row>
    <row r="55" spans="1:10" ht="13.5">
      <c r="A55" s="2" t="s">
        <v>60</v>
      </c>
      <c r="B55" s="3"/>
      <c r="C55" s="3"/>
      <c r="D55" s="3"/>
      <c r="E55" s="3"/>
      <c r="F55" s="3"/>
      <c r="G55" s="3"/>
      <c r="H55" s="3"/>
      <c r="I55" s="3"/>
      <c r="J55" s="48"/>
    </row>
    <row r="56" ht="13.5">
      <c r="A56" s="2" t="s">
        <v>61</v>
      </c>
    </row>
  </sheetData>
  <sheetProtection/>
  <mergeCells count="7">
    <mergeCell ref="A1:J1"/>
    <mergeCell ref="A4:A5"/>
    <mergeCell ref="C4:E4"/>
    <mergeCell ref="F4:G5"/>
    <mergeCell ref="H4:H5"/>
    <mergeCell ref="I4:I5"/>
    <mergeCell ref="J4:J5"/>
  </mergeCells>
  <printOptions/>
  <pageMargins left="1.1811023622047245" right="1.1811023622047245" top="0.984251968503937" bottom="0.984251968503937" header="0.5118110236220472" footer="0.5118110236220472"/>
  <pageSetup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6"/>
  <sheetViews>
    <sheetView zoomScalePageLayoutView="0" workbookViewId="0" topLeftCell="A1">
      <selection activeCell="A1" sqref="A1:J1"/>
    </sheetView>
  </sheetViews>
  <sheetFormatPr defaultColWidth="9.00390625" defaultRowHeight="13.5"/>
  <cols>
    <col min="1" max="1" width="12.125" style="50" customWidth="1"/>
    <col min="2" max="6" width="9.25390625" style="49" customWidth="1"/>
    <col min="7" max="7" width="1.75390625" style="49" customWidth="1"/>
    <col min="8" max="10" width="9.25390625" style="49" customWidth="1"/>
    <col min="11" max="16384" width="9.00390625" style="1" customWidth="1"/>
  </cols>
  <sheetData>
    <row r="1" spans="1:10" ht="13.5">
      <c r="A1" s="51" t="s">
        <v>65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13.5">
      <c r="A2" s="2"/>
      <c r="B2" s="3"/>
      <c r="C2" s="3"/>
      <c r="D2" s="3"/>
      <c r="E2" s="3"/>
      <c r="F2" s="3"/>
      <c r="G2" s="3"/>
      <c r="H2" s="3"/>
      <c r="I2" s="3"/>
      <c r="J2" s="3"/>
    </row>
    <row r="3" spans="1:10" ht="13.5">
      <c r="A3" s="2"/>
      <c r="B3" s="3"/>
      <c r="C3" s="3"/>
      <c r="D3" s="3"/>
      <c r="E3" s="3"/>
      <c r="F3" s="3"/>
      <c r="G3" s="3"/>
      <c r="H3" s="3"/>
      <c r="I3" s="3"/>
      <c r="J3" s="4" t="s">
        <v>63</v>
      </c>
    </row>
    <row r="4" spans="1:10" ht="13.5">
      <c r="A4" s="52" t="s">
        <v>1</v>
      </c>
      <c r="B4" s="6" t="s">
        <v>2</v>
      </c>
      <c r="C4" s="54" t="s">
        <v>3</v>
      </c>
      <c r="D4" s="55"/>
      <c r="E4" s="56"/>
      <c r="F4" s="57" t="s">
        <v>4</v>
      </c>
      <c r="G4" s="58"/>
      <c r="H4" s="61" t="s">
        <v>5</v>
      </c>
      <c r="I4" s="61" t="s">
        <v>6</v>
      </c>
      <c r="J4" s="57" t="s">
        <v>7</v>
      </c>
    </row>
    <row r="5" spans="1:10" ht="13.5">
      <c r="A5" s="53"/>
      <c r="B5" s="10" t="s">
        <v>8</v>
      </c>
      <c r="C5" s="8" t="s">
        <v>2</v>
      </c>
      <c r="D5" s="8" t="s">
        <v>9</v>
      </c>
      <c r="E5" s="9" t="s">
        <v>10</v>
      </c>
      <c r="F5" s="59"/>
      <c r="G5" s="60"/>
      <c r="H5" s="62"/>
      <c r="I5" s="62"/>
      <c r="J5" s="59"/>
    </row>
    <row r="6" spans="1:10" ht="13.5">
      <c r="A6" s="11" t="s">
        <v>11</v>
      </c>
      <c r="B6" s="12">
        <f>B7+B8</f>
        <v>600597</v>
      </c>
      <c r="C6" s="12">
        <f>C7+C8</f>
        <v>278242</v>
      </c>
      <c r="D6" s="12">
        <f>D7+D8</f>
        <v>264710</v>
      </c>
      <c r="E6" s="12">
        <f>E7+E8</f>
        <v>13532</v>
      </c>
      <c r="F6" s="12">
        <f>F7+F8</f>
        <v>249978</v>
      </c>
      <c r="G6" s="13"/>
      <c r="H6" s="14">
        <f>C6/(C6+F6)</f>
        <v>0.5267540040134793</v>
      </c>
      <c r="I6" s="14">
        <f>F6/(C6+F6)</f>
        <v>0.4732459959865208</v>
      </c>
      <c r="J6" s="14">
        <f>E6/C6</f>
        <v>0.04863392298790262</v>
      </c>
    </row>
    <row r="7" spans="1:10" ht="13.5">
      <c r="A7" s="15" t="s">
        <v>12</v>
      </c>
      <c r="B7" s="16">
        <f>SUM(B9:B19)</f>
        <v>466810</v>
      </c>
      <c r="C7" s="16">
        <f>SUM(C9:C19)</f>
        <v>213137</v>
      </c>
      <c r="D7" s="16">
        <f>SUM(D9:D19)</f>
        <v>202609</v>
      </c>
      <c r="E7" s="16">
        <f>SUM(E9:E19)</f>
        <v>10528</v>
      </c>
      <c r="F7" s="16">
        <f>SUM(F9:F19)</f>
        <v>189804</v>
      </c>
      <c r="G7" s="17"/>
      <c r="H7" s="18">
        <f>C7/(C7+F7)</f>
        <v>0.5289533703445417</v>
      </c>
      <c r="I7" s="18">
        <f>F7/(C7+F7)</f>
        <v>0.47104662965545824</v>
      </c>
      <c r="J7" s="18">
        <f>E7/C7</f>
        <v>0.04939545925859893</v>
      </c>
    </row>
    <row r="8" spans="1:10" ht="13.5">
      <c r="A8" s="19" t="s">
        <v>13</v>
      </c>
      <c r="B8" s="20">
        <f>B20+B30+B37+B50+B52</f>
        <v>133787</v>
      </c>
      <c r="C8" s="20">
        <f>C20+C30+C37+C50+C52</f>
        <v>65105</v>
      </c>
      <c r="D8" s="20">
        <f>D20+D30+D37+D50+D52</f>
        <v>62101</v>
      </c>
      <c r="E8" s="20">
        <f>E20+E30+E37+E50+E52</f>
        <v>3004</v>
      </c>
      <c r="F8" s="20">
        <f>F20+F30+F37+F50+F52</f>
        <v>60174</v>
      </c>
      <c r="G8" s="21"/>
      <c r="H8" s="22">
        <f>C8/(C8+F8)</f>
        <v>0.5196800740746653</v>
      </c>
      <c r="I8" s="22">
        <f>F8/(C8+F8)</f>
        <v>0.4803199259253347</v>
      </c>
      <c r="J8" s="18">
        <f>E8/C8</f>
        <v>0.04614084939712772</v>
      </c>
    </row>
    <row r="9" spans="1:10" ht="13.5">
      <c r="A9" s="23" t="s">
        <v>14</v>
      </c>
      <c r="B9" s="24">
        <v>137689</v>
      </c>
      <c r="C9" s="24">
        <v>61430</v>
      </c>
      <c r="D9" s="24">
        <v>58210</v>
      </c>
      <c r="E9" s="24">
        <v>3220</v>
      </c>
      <c r="F9" s="24">
        <v>55560</v>
      </c>
      <c r="G9" s="25"/>
      <c r="H9" s="27">
        <f aca="true" t="shared" si="0" ref="H9:H54">C9/(C9+F9)</f>
        <v>0.5250876143260108</v>
      </c>
      <c r="I9" s="27">
        <f aca="true" t="shared" si="1" ref="I9:I54">F9/(C9+F9)</f>
        <v>0.47491238567398925</v>
      </c>
      <c r="J9" s="28">
        <f aca="true" t="shared" si="2" ref="J9:J54">E9/C9</f>
        <v>0.05241738564219437</v>
      </c>
    </row>
    <row r="10" spans="1:10" ht="12.75" customHeight="1">
      <c r="A10" s="23" t="s">
        <v>15</v>
      </c>
      <c r="B10" s="24">
        <v>40117</v>
      </c>
      <c r="C10" s="24">
        <v>18289</v>
      </c>
      <c r="D10" s="24">
        <v>17360</v>
      </c>
      <c r="E10" s="24">
        <v>929</v>
      </c>
      <c r="F10" s="24">
        <v>15668</v>
      </c>
      <c r="G10" s="25"/>
      <c r="H10" s="27">
        <f t="shared" si="0"/>
        <v>0.5385929263480284</v>
      </c>
      <c r="I10" s="27">
        <f t="shared" si="1"/>
        <v>0.4614070736519716</v>
      </c>
      <c r="J10" s="27">
        <f t="shared" si="2"/>
        <v>0.05079556017278145</v>
      </c>
    </row>
    <row r="11" spans="1:10" ht="13.5">
      <c r="A11" s="23" t="s">
        <v>16</v>
      </c>
      <c r="B11" s="24">
        <v>19544</v>
      </c>
      <c r="C11" s="24">
        <v>10430</v>
      </c>
      <c r="D11" s="24">
        <v>10037</v>
      </c>
      <c r="E11" s="24">
        <v>393</v>
      </c>
      <c r="F11" s="24">
        <v>7457</v>
      </c>
      <c r="G11" s="25"/>
      <c r="H11" s="27">
        <f t="shared" si="0"/>
        <v>0.5831050483591436</v>
      </c>
      <c r="I11" s="27">
        <f t="shared" si="1"/>
        <v>0.4168949516408565</v>
      </c>
      <c r="J11" s="27">
        <f t="shared" si="2"/>
        <v>0.037679769894535</v>
      </c>
    </row>
    <row r="12" spans="1:10" ht="13.5">
      <c r="A12" s="23" t="s">
        <v>17</v>
      </c>
      <c r="B12" s="24">
        <v>47900</v>
      </c>
      <c r="C12" s="24">
        <v>22280</v>
      </c>
      <c r="D12" s="24">
        <v>21261</v>
      </c>
      <c r="E12" s="24">
        <v>1019</v>
      </c>
      <c r="F12" s="24">
        <v>18590</v>
      </c>
      <c r="G12" s="25"/>
      <c r="H12" s="27">
        <f t="shared" si="0"/>
        <v>0.5451431367751407</v>
      </c>
      <c r="I12" s="27">
        <f t="shared" si="1"/>
        <v>0.4548568632248593</v>
      </c>
      <c r="J12" s="27">
        <f t="shared" si="2"/>
        <v>0.04573608617594255</v>
      </c>
    </row>
    <row r="13" spans="1:10" ht="13.5">
      <c r="A13" s="23" t="s">
        <v>18</v>
      </c>
      <c r="B13" s="24">
        <v>25424</v>
      </c>
      <c r="C13" s="24">
        <v>12293</v>
      </c>
      <c r="D13" s="24">
        <v>11822</v>
      </c>
      <c r="E13" s="24">
        <v>471</v>
      </c>
      <c r="F13" s="24">
        <v>9962</v>
      </c>
      <c r="G13" s="25"/>
      <c r="H13" s="27">
        <f t="shared" si="0"/>
        <v>0.5523702538755336</v>
      </c>
      <c r="I13" s="27">
        <f t="shared" si="1"/>
        <v>0.44762974612446643</v>
      </c>
      <c r="J13" s="27">
        <f t="shared" si="2"/>
        <v>0.03831448791995445</v>
      </c>
    </row>
    <row r="14" spans="1:10" ht="13.5">
      <c r="A14" s="23" t="s">
        <v>19</v>
      </c>
      <c r="B14" s="24">
        <v>23833</v>
      </c>
      <c r="C14" s="24">
        <v>12136</v>
      </c>
      <c r="D14" s="24">
        <v>11509</v>
      </c>
      <c r="E14" s="24">
        <v>627</v>
      </c>
      <c r="F14" s="24">
        <v>10960</v>
      </c>
      <c r="G14" s="25"/>
      <c r="H14" s="27">
        <f t="shared" si="0"/>
        <v>0.5254589539314167</v>
      </c>
      <c r="I14" s="27">
        <f t="shared" si="1"/>
        <v>0.4745410460685833</v>
      </c>
      <c r="J14" s="27">
        <f t="shared" si="2"/>
        <v>0.05166446934739618</v>
      </c>
    </row>
    <row r="15" spans="1:10" ht="13.5">
      <c r="A15" s="23" t="s">
        <v>20</v>
      </c>
      <c r="B15" s="24">
        <v>58922</v>
      </c>
      <c r="C15" s="24">
        <v>24205</v>
      </c>
      <c r="D15" s="24">
        <v>22799</v>
      </c>
      <c r="E15" s="24">
        <v>1406</v>
      </c>
      <c r="F15" s="24">
        <v>22758</v>
      </c>
      <c r="G15" s="25"/>
      <c r="H15" s="27">
        <f t="shared" si="0"/>
        <v>0.5154057449481507</v>
      </c>
      <c r="I15" s="27">
        <f t="shared" si="1"/>
        <v>0.48459425505184933</v>
      </c>
      <c r="J15" s="27">
        <f t="shared" si="2"/>
        <v>0.058087172071885976</v>
      </c>
    </row>
    <row r="16" spans="1:10" ht="13.5">
      <c r="A16" s="23" t="s">
        <v>21</v>
      </c>
      <c r="B16" s="24">
        <v>25114</v>
      </c>
      <c r="C16" s="24">
        <v>11894</v>
      </c>
      <c r="D16" s="24">
        <v>11415</v>
      </c>
      <c r="E16" s="24">
        <v>479</v>
      </c>
      <c r="F16" s="24">
        <v>9361</v>
      </c>
      <c r="G16" s="25"/>
      <c r="H16" s="27">
        <f t="shared" si="0"/>
        <v>0.559585979769466</v>
      </c>
      <c r="I16" s="27">
        <f t="shared" si="1"/>
        <v>0.440414020230534</v>
      </c>
      <c r="J16" s="27">
        <f t="shared" si="2"/>
        <v>0.04027240625525475</v>
      </c>
    </row>
    <row r="17" spans="1:10" ht="13.5">
      <c r="A17" s="23" t="s">
        <v>22</v>
      </c>
      <c r="B17" s="24">
        <v>49159</v>
      </c>
      <c r="C17" s="24">
        <v>21046</v>
      </c>
      <c r="D17" s="24">
        <v>19887</v>
      </c>
      <c r="E17" s="24">
        <v>1159</v>
      </c>
      <c r="F17" s="24">
        <v>21482</v>
      </c>
      <c r="G17" s="25"/>
      <c r="H17" s="27">
        <f t="shared" si="0"/>
        <v>0.4948739653875094</v>
      </c>
      <c r="I17" s="27">
        <f t="shared" si="1"/>
        <v>0.5051260346124906</v>
      </c>
      <c r="J17" s="27">
        <f t="shared" si="2"/>
        <v>0.05506984700180557</v>
      </c>
    </row>
    <row r="18" spans="1:10" ht="13.5">
      <c r="A18" s="23" t="s">
        <v>23</v>
      </c>
      <c r="B18" s="24">
        <v>21757</v>
      </c>
      <c r="C18" s="24">
        <v>10603</v>
      </c>
      <c r="D18" s="24">
        <v>10170</v>
      </c>
      <c r="E18" s="24">
        <v>433</v>
      </c>
      <c r="F18" s="24">
        <v>9639</v>
      </c>
      <c r="G18" s="25"/>
      <c r="H18" s="27">
        <f t="shared" si="0"/>
        <v>0.5238118762968086</v>
      </c>
      <c r="I18" s="27">
        <f t="shared" si="1"/>
        <v>0.47618812370319136</v>
      </c>
      <c r="J18" s="27">
        <f t="shared" si="2"/>
        <v>0.04083749882108837</v>
      </c>
    </row>
    <row r="19" spans="1:10" ht="13.5">
      <c r="A19" s="29" t="s">
        <v>24</v>
      </c>
      <c r="B19" s="30">
        <v>17351</v>
      </c>
      <c r="C19" s="30">
        <v>8531</v>
      </c>
      <c r="D19" s="30">
        <v>8139</v>
      </c>
      <c r="E19" s="30">
        <v>392</v>
      </c>
      <c r="F19" s="30">
        <v>8367</v>
      </c>
      <c r="G19" s="31"/>
      <c r="H19" s="33">
        <f t="shared" si="0"/>
        <v>0.5048526452834655</v>
      </c>
      <c r="I19" s="33">
        <f t="shared" si="1"/>
        <v>0.4951473547165345</v>
      </c>
      <c r="J19" s="33">
        <f t="shared" si="2"/>
        <v>0.04595006447075372</v>
      </c>
    </row>
    <row r="20" spans="1:10" ht="13.5">
      <c r="A20" s="34" t="s">
        <v>25</v>
      </c>
      <c r="B20" s="35">
        <f>SUM(B21:B29)</f>
        <v>26953</v>
      </c>
      <c r="C20" s="35">
        <f>SUM(C21:C29)</f>
        <v>13411</v>
      </c>
      <c r="D20" s="35">
        <f>SUM(D21:D29)</f>
        <v>12778</v>
      </c>
      <c r="E20" s="35">
        <f>SUM(E21:E29)</f>
        <v>633</v>
      </c>
      <c r="F20" s="35">
        <f>SUM(F21:F29)</f>
        <v>13365</v>
      </c>
      <c r="G20" s="17"/>
      <c r="H20" s="18">
        <f t="shared" si="0"/>
        <v>0.5008589781894234</v>
      </c>
      <c r="I20" s="18">
        <f t="shared" si="1"/>
        <v>0.4991410218105766</v>
      </c>
      <c r="J20" s="18">
        <f t="shared" si="2"/>
        <v>0.047200059652524044</v>
      </c>
    </row>
    <row r="21" spans="1:10" ht="13.5">
      <c r="A21" s="23" t="s">
        <v>26</v>
      </c>
      <c r="B21" s="24">
        <v>2116</v>
      </c>
      <c r="C21" s="24">
        <v>1021</v>
      </c>
      <c r="D21" s="24">
        <v>971</v>
      </c>
      <c r="E21" s="24">
        <v>50</v>
      </c>
      <c r="F21" s="24">
        <v>1095</v>
      </c>
      <c r="G21" s="25"/>
      <c r="H21" s="27">
        <f t="shared" si="0"/>
        <v>0.4825141776937618</v>
      </c>
      <c r="I21" s="27">
        <f t="shared" si="1"/>
        <v>0.5174858223062382</v>
      </c>
      <c r="J21" s="27">
        <f t="shared" si="2"/>
        <v>0.04897159647404505</v>
      </c>
    </row>
    <row r="22" spans="1:10" ht="13.5">
      <c r="A22" s="23" t="s">
        <v>27</v>
      </c>
      <c r="B22" s="24">
        <v>1295</v>
      </c>
      <c r="C22" s="24">
        <v>594</v>
      </c>
      <c r="D22" s="24">
        <v>559</v>
      </c>
      <c r="E22" s="24">
        <v>35</v>
      </c>
      <c r="F22" s="24">
        <v>701</v>
      </c>
      <c r="G22" s="25"/>
      <c r="H22" s="27">
        <f t="shared" si="0"/>
        <v>0.4586872586872587</v>
      </c>
      <c r="I22" s="27">
        <f t="shared" si="1"/>
        <v>0.5413127413127413</v>
      </c>
      <c r="J22" s="27">
        <f t="shared" si="2"/>
        <v>0.058922558922558925</v>
      </c>
    </row>
    <row r="23" spans="1:10" ht="13.5">
      <c r="A23" s="23" t="s">
        <v>28</v>
      </c>
      <c r="B23" s="24">
        <v>664</v>
      </c>
      <c r="C23" s="24">
        <v>380</v>
      </c>
      <c r="D23" s="24">
        <v>373</v>
      </c>
      <c r="E23" s="24">
        <v>7</v>
      </c>
      <c r="F23" s="24">
        <v>283</v>
      </c>
      <c r="G23" s="25"/>
      <c r="H23" s="27">
        <f t="shared" si="0"/>
        <v>0.5731523378582202</v>
      </c>
      <c r="I23" s="27">
        <f t="shared" si="1"/>
        <v>0.42684766214177977</v>
      </c>
      <c r="J23" s="27">
        <f t="shared" si="2"/>
        <v>0.018421052631578946</v>
      </c>
    </row>
    <row r="24" spans="1:10" ht="13.5">
      <c r="A24" s="23" t="s">
        <v>29</v>
      </c>
      <c r="B24" s="24">
        <v>4004</v>
      </c>
      <c r="C24" s="24">
        <v>1950</v>
      </c>
      <c r="D24" s="24">
        <v>1828</v>
      </c>
      <c r="E24" s="24">
        <v>122</v>
      </c>
      <c r="F24" s="24">
        <v>2004</v>
      </c>
      <c r="G24" s="25"/>
      <c r="H24" s="27">
        <f t="shared" si="0"/>
        <v>0.4931714719271624</v>
      </c>
      <c r="I24" s="27">
        <f t="shared" si="1"/>
        <v>0.5068285280728376</v>
      </c>
      <c r="J24" s="27">
        <f t="shared" si="2"/>
        <v>0.06256410256410257</v>
      </c>
    </row>
    <row r="25" spans="1:10" ht="13.5">
      <c r="A25" s="23" t="s">
        <v>30</v>
      </c>
      <c r="B25" s="24">
        <v>5694</v>
      </c>
      <c r="C25" s="24">
        <v>2873</v>
      </c>
      <c r="D25" s="24">
        <v>2729</v>
      </c>
      <c r="E25" s="24">
        <v>144</v>
      </c>
      <c r="F25" s="24">
        <v>2723</v>
      </c>
      <c r="G25" s="25"/>
      <c r="H25" s="27">
        <f t="shared" si="0"/>
        <v>0.5134024303073624</v>
      </c>
      <c r="I25" s="27">
        <f t="shared" si="1"/>
        <v>0.4865975696926376</v>
      </c>
      <c r="J25" s="27">
        <f t="shared" si="2"/>
        <v>0.05012182387747999</v>
      </c>
    </row>
    <row r="26" spans="1:10" ht="13.5">
      <c r="A26" s="23" t="s">
        <v>31</v>
      </c>
      <c r="B26" s="24">
        <v>4425</v>
      </c>
      <c r="C26" s="24">
        <v>2240</v>
      </c>
      <c r="D26" s="24">
        <v>2127</v>
      </c>
      <c r="E26" s="24">
        <v>113</v>
      </c>
      <c r="F26" s="24">
        <v>2184</v>
      </c>
      <c r="G26" s="25"/>
      <c r="H26" s="27">
        <f t="shared" si="0"/>
        <v>0.5063291139240507</v>
      </c>
      <c r="I26" s="27">
        <f t="shared" si="1"/>
        <v>0.4936708860759494</v>
      </c>
      <c r="J26" s="27">
        <f t="shared" si="2"/>
        <v>0.05044642857142857</v>
      </c>
    </row>
    <row r="27" spans="1:10" ht="13.5">
      <c r="A27" s="23" t="s">
        <v>32</v>
      </c>
      <c r="B27" s="24">
        <v>2266</v>
      </c>
      <c r="C27" s="24">
        <v>1251</v>
      </c>
      <c r="D27" s="24">
        <v>1210</v>
      </c>
      <c r="E27" s="24">
        <v>41</v>
      </c>
      <c r="F27" s="24">
        <v>995</v>
      </c>
      <c r="G27" s="25"/>
      <c r="H27" s="27">
        <f t="shared" si="0"/>
        <v>0.5569902048085486</v>
      </c>
      <c r="I27" s="27">
        <f t="shared" si="1"/>
        <v>0.44300979519145145</v>
      </c>
      <c r="J27" s="27">
        <f t="shared" si="2"/>
        <v>0.032773780975219824</v>
      </c>
    </row>
    <row r="28" spans="1:10" ht="13.5">
      <c r="A28" s="23" t="s">
        <v>33</v>
      </c>
      <c r="B28" s="24">
        <v>4682</v>
      </c>
      <c r="C28" s="24">
        <v>2144</v>
      </c>
      <c r="D28" s="24">
        <v>2035</v>
      </c>
      <c r="E28" s="24">
        <v>109</v>
      </c>
      <c r="F28" s="24">
        <v>2532</v>
      </c>
      <c r="G28" s="25"/>
      <c r="H28" s="27">
        <f t="shared" si="0"/>
        <v>0.4585115483319076</v>
      </c>
      <c r="I28" s="27">
        <f t="shared" si="1"/>
        <v>0.5414884516680923</v>
      </c>
      <c r="J28" s="27">
        <f t="shared" si="2"/>
        <v>0.05083955223880597</v>
      </c>
    </row>
    <row r="29" spans="1:10" ht="13.5">
      <c r="A29" s="29" t="s">
        <v>34</v>
      </c>
      <c r="B29" s="30">
        <v>1807</v>
      </c>
      <c r="C29" s="30">
        <v>958</v>
      </c>
      <c r="D29" s="30">
        <v>946</v>
      </c>
      <c r="E29" s="30">
        <v>12</v>
      </c>
      <c r="F29" s="30">
        <v>848</v>
      </c>
      <c r="G29" s="31"/>
      <c r="H29" s="33">
        <f t="shared" si="0"/>
        <v>0.530454042081949</v>
      </c>
      <c r="I29" s="33">
        <f t="shared" si="1"/>
        <v>0.4695459579180509</v>
      </c>
      <c r="J29" s="27">
        <f t="shared" si="2"/>
        <v>0.012526096033402923</v>
      </c>
    </row>
    <row r="30" spans="1:10" ht="13.5">
      <c r="A30" s="34" t="s">
        <v>35</v>
      </c>
      <c r="B30" s="35">
        <f>SUM(B31:B36)</f>
        <v>63211</v>
      </c>
      <c r="C30" s="35">
        <f>SUM(C31:C36)</f>
        <v>29325</v>
      </c>
      <c r="D30" s="35">
        <f>SUM(D31:D36)</f>
        <v>27913</v>
      </c>
      <c r="E30" s="35">
        <f>SUM(E31:E36)</f>
        <v>1412</v>
      </c>
      <c r="F30" s="35">
        <f>SUM(F31:F36)</f>
        <v>27799</v>
      </c>
      <c r="G30" s="17"/>
      <c r="H30" s="18">
        <f t="shared" si="0"/>
        <v>0.5133569077795672</v>
      </c>
      <c r="I30" s="18">
        <f t="shared" si="1"/>
        <v>0.4866430922204327</v>
      </c>
      <c r="J30" s="41">
        <f t="shared" si="2"/>
        <v>0.04815004262574595</v>
      </c>
    </row>
    <row r="31" spans="1:10" ht="13.5">
      <c r="A31" s="23" t="s">
        <v>36</v>
      </c>
      <c r="B31" s="24">
        <v>16412</v>
      </c>
      <c r="C31" s="24">
        <v>7619</v>
      </c>
      <c r="D31" s="24">
        <v>7244</v>
      </c>
      <c r="E31" s="24">
        <v>375</v>
      </c>
      <c r="F31" s="24">
        <v>6854</v>
      </c>
      <c r="G31" s="25"/>
      <c r="H31" s="27">
        <f t="shared" si="0"/>
        <v>0.526428522075589</v>
      </c>
      <c r="I31" s="27">
        <f t="shared" si="1"/>
        <v>0.47357147792441096</v>
      </c>
      <c r="J31" s="27">
        <f t="shared" si="2"/>
        <v>0.04921905761911012</v>
      </c>
    </row>
    <row r="32" spans="1:10" ht="13.5">
      <c r="A32" s="23" t="s">
        <v>37</v>
      </c>
      <c r="B32" s="24">
        <v>5886</v>
      </c>
      <c r="C32" s="24">
        <v>2572</v>
      </c>
      <c r="D32" s="24">
        <v>2437</v>
      </c>
      <c r="E32" s="24">
        <v>135</v>
      </c>
      <c r="F32" s="24">
        <v>3023</v>
      </c>
      <c r="G32" s="25"/>
      <c r="H32" s="27">
        <f t="shared" si="0"/>
        <v>0.45969615728328866</v>
      </c>
      <c r="I32" s="27">
        <f t="shared" si="1"/>
        <v>0.5403038427167114</v>
      </c>
      <c r="J32" s="27">
        <f t="shared" si="2"/>
        <v>0.052488335925349926</v>
      </c>
    </row>
    <row r="33" spans="1:10" ht="13.5">
      <c r="A33" s="23" t="s">
        <v>38</v>
      </c>
      <c r="B33" s="24">
        <v>12182</v>
      </c>
      <c r="C33" s="24">
        <v>5277</v>
      </c>
      <c r="D33" s="24">
        <v>5001</v>
      </c>
      <c r="E33" s="24">
        <v>276</v>
      </c>
      <c r="F33" s="24">
        <v>4719</v>
      </c>
      <c r="G33" s="25"/>
      <c r="H33" s="27">
        <f t="shared" si="0"/>
        <v>0.5279111644657863</v>
      </c>
      <c r="I33" s="27">
        <f t="shared" si="1"/>
        <v>0.47208883553421366</v>
      </c>
      <c r="J33" s="27">
        <f t="shared" si="2"/>
        <v>0.05230244457077885</v>
      </c>
    </row>
    <row r="34" spans="1:10" ht="13.5">
      <c r="A34" s="23" t="s">
        <v>39</v>
      </c>
      <c r="B34" s="24">
        <v>6970</v>
      </c>
      <c r="C34" s="24">
        <v>2937</v>
      </c>
      <c r="D34" s="24">
        <v>2777</v>
      </c>
      <c r="E34" s="24">
        <v>160</v>
      </c>
      <c r="F34" s="24">
        <v>3390</v>
      </c>
      <c r="G34" s="25"/>
      <c r="H34" s="27">
        <f t="shared" si="0"/>
        <v>0.4642010431484116</v>
      </c>
      <c r="I34" s="27">
        <f t="shared" si="1"/>
        <v>0.5357989568515884</v>
      </c>
      <c r="J34" s="27">
        <f t="shared" si="2"/>
        <v>0.054477357848144364</v>
      </c>
    </row>
    <row r="35" spans="1:10" ht="13.5">
      <c r="A35" s="23" t="s">
        <v>40</v>
      </c>
      <c r="B35" s="24">
        <v>8068</v>
      </c>
      <c r="C35" s="24">
        <v>4109</v>
      </c>
      <c r="D35" s="24">
        <v>3949</v>
      </c>
      <c r="E35" s="24">
        <v>160</v>
      </c>
      <c r="F35" s="24">
        <v>3537</v>
      </c>
      <c r="G35" s="25"/>
      <c r="H35" s="27">
        <f t="shared" si="0"/>
        <v>0.5374051791786555</v>
      </c>
      <c r="I35" s="27">
        <f t="shared" si="1"/>
        <v>0.4625948208213445</v>
      </c>
      <c r="J35" s="27">
        <f t="shared" si="2"/>
        <v>0.03893891457775615</v>
      </c>
    </row>
    <row r="36" spans="1:10" ht="13.5">
      <c r="A36" s="29" t="s">
        <v>41</v>
      </c>
      <c r="B36" s="30">
        <v>13693</v>
      </c>
      <c r="C36" s="30">
        <v>6811</v>
      </c>
      <c r="D36" s="30">
        <v>6505</v>
      </c>
      <c r="E36" s="30">
        <v>306</v>
      </c>
      <c r="F36" s="30">
        <v>6276</v>
      </c>
      <c r="G36" s="31"/>
      <c r="H36" s="33">
        <f t="shared" si="0"/>
        <v>0.5204401314281348</v>
      </c>
      <c r="I36" s="33">
        <f t="shared" si="1"/>
        <v>0.4795598685718652</v>
      </c>
      <c r="J36" s="27">
        <f t="shared" si="2"/>
        <v>0.04492732344736456</v>
      </c>
    </row>
    <row r="37" spans="1:10" ht="13.5">
      <c r="A37" s="34" t="s">
        <v>42</v>
      </c>
      <c r="B37" s="35">
        <f>SUM(B38:B49)</f>
        <v>40989</v>
      </c>
      <c r="C37" s="35">
        <f>SUM(C38:C49)</f>
        <v>20653</v>
      </c>
      <c r="D37" s="35">
        <f>SUM(D38:D49)</f>
        <v>19739</v>
      </c>
      <c r="E37" s="35">
        <f>SUM(E38:E49)</f>
        <v>914</v>
      </c>
      <c r="F37" s="35">
        <f>SUM(F38:F49)</f>
        <v>18181</v>
      </c>
      <c r="G37" s="17"/>
      <c r="H37" s="18">
        <f t="shared" si="0"/>
        <v>0.5318277797806046</v>
      </c>
      <c r="I37" s="18">
        <f t="shared" si="1"/>
        <v>0.46817222021939536</v>
      </c>
      <c r="J37" s="41">
        <f t="shared" si="2"/>
        <v>0.04425507190238706</v>
      </c>
    </row>
    <row r="38" spans="1:10" ht="13.5">
      <c r="A38" s="23" t="s">
        <v>43</v>
      </c>
      <c r="B38" s="24">
        <v>7753</v>
      </c>
      <c r="C38" s="24">
        <v>3876</v>
      </c>
      <c r="D38" s="24">
        <v>3696</v>
      </c>
      <c r="E38" s="24">
        <v>180</v>
      </c>
      <c r="F38" s="24">
        <v>3446</v>
      </c>
      <c r="G38" s="25"/>
      <c r="H38" s="27">
        <f t="shared" si="0"/>
        <v>0.529363561868342</v>
      </c>
      <c r="I38" s="27">
        <f t="shared" si="1"/>
        <v>0.470636438131658</v>
      </c>
      <c r="J38" s="27">
        <f t="shared" si="2"/>
        <v>0.04643962848297214</v>
      </c>
    </row>
    <row r="39" spans="1:10" ht="13.5">
      <c r="A39" s="23" t="s">
        <v>44</v>
      </c>
      <c r="B39" s="24">
        <v>15332</v>
      </c>
      <c r="C39" s="24">
        <v>7813</v>
      </c>
      <c r="D39" s="24">
        <v>7529</v>
      </c>
      <c r="E39" s="24">
        <v>284</v>
      </c>
      <c r="F39" s="24">
        <v>6480</v>
      </c>
      <c r="G39" s="25"/>
      <c r="H39" s="27">
        <f t="shared" si="0"/>
        <v>0.5466312180787798</v>
      </c>
      <c r="I39" s="27">
        <f t="shared" si="1"/>
        <v>0.45336878192122015</v>
      </c>
      <c r="J39" s="27">
        <f t="shared" si="2"/>
        <v>0.03634967362088826</v>
      </c>
    </row>
    <row r="40" spans="1:10" ht="13.5">
      <c r="A40" s="23" t="s">
        <v>45</v>
      </c>
      <c r="B40" s="24">
        <v>271</v>
      </c>
      <c r="C40" s="24">
        <v>165</v>
      </c>
      <c r="D40" s="24">
        <v>163</v>
      </c>
      <c r="E40" s="24">
        <v>2</v>
      </c>
      <c r="F40" s="24">
        <v>106</v>
      </c>
      <c r="G40" s="25"/>
      <c r="H40" s="27">
        <f t="shared" si="0"/>
        <v>0.6088560885608856</v>
      </c>
      <c r="I40" s="27">
        <f t="shared" si="1"/>
        <v>0.39114391143911437</v>
      </c>
      <c r="J40" s="27">
        <f t="shared" si="2"/>
        <v>0.012121212121212121</v>
      </c>
    </row>
    <row r="41" spans="1:10" ht="13.5">
      <c r="A41" s="23" t="s">
        <v>46</v>
      </c>
      <c r="B41" s="24">
        <v>330</v>
      </c>
      <c r="C41" s="24">
        <v>222</v>
      </c>
      <c r="D41" s="24">
        <v>219</v>
      </c>
      <c r="E41" s="24">
        <v>3</v>
      </c>
      <c r="F41" s="24">
        <v>108</v>
      </c>
      <c r="G41" s="25"/>
      <c r="H41" s="27">
        <f t="shared" si="0"/>
        <v>0.6727272727272727</v>
      </c>
      <c r="I41" s="27">
        <f t="shared" si="1"/>
        <v>0.32727272727272727</v>
      </c>
      <c r="J41" s="27">
        <f t="shared" si="2"/>
        <v>0.013513513513513514</v>
      </c>
    </row>
    <row r="42" spans="1:10" ht="13.5">
      <c r="A42" s="23" t="s">
        <v>47</v>
      </c>
      <c r="B42" s="24">
        <v>270</v>
      </c>
      <c r="C42" s="24">
        <v>105</v>
      </c>
      <c r="D42" s="24">
        <v>104</v>
      </c>
      <c r="E42" s="24">
        <v>1</v>
      </c>
      <c r="F42" s="24">
        <v>161</v>
      </c>
      <c r="G42" s="25"/>
      <c r="H42" s="27">
        <f t="shared" si="0"/>
        <v>0.39473684210526316</v>
      </c>
      <c r="I42" s="27">
        <f t="shared" si="1"/>
        <v>0.6052631578947368</v>
      </c>
      <c r="J42" s="27">
        <f t="shared" si="2"/>
        <v>0.009523809523809525</v>
      </c>
    </row>
    <row r="43" spans="1:10" ht="13.5">
      <c r="A43" s="23" t="s">
        <v>48</v>
      </c>
      <c r="B43" s="24">
        <v>136</v>
      </c>
      <c r="C43" s="24">
        <v>69</v>
      </c>
      <c r="D43" s="24">
        <v>68</v>
      </c>
      <c r="E43" s="24">
        <v>1</v>
      </c>
      <c r="F43" s="24">
        <v>67</v>
      </c>
      <c r="G43" s="25"/>
      <c r="H43" s="27">
        <f t="shared" si="0"/>
        <v>0.5073529411764706</v>
      </c>
      <c r="I43" s="27">
        <f t="shared" si="1"/>
        <v>0.49264705882352944</v>
      </c>
      <c r="J43" s="27">
        <f t="shared" si="2"/>
        <v>0.014492753623188406</v>
      </c>
    </row>
    <row r="44" spans="1:10" ht="13.5">
      <c r="A44" s="23" t="s">
        <v>49</v>
      </c>
      <c r="B44" s="24">
        <v>432</v>
      </c>
      <c r="C44" s="24">
        <v>250</v>
      </c>
      <c r="D44" s="24">
        <v>247</v>
      </c>
      <c r="E44" s="24">
        <v>3</v>
      </c>
      <c r="F44" s="24">
        <v>182</v>
      </c>
      <c r="G44" s="25"/>
      <c r="H44" s="27">
        <f t="shared" si="0"/>
        <v>0.5787037037037037</v>
      </c>
      <c r="I44" s="27">
        <f t="shared" si="1"/>
        <v>0.4212962962962963</v>
      </c>
      <c r="J44" s="27">
        <f t="shared" si="2"/>
        <v>0.012</v>
      </c>
    </row>
    <row r="45" spans="1:10" ht="13.5">
      <c r="A45" s="23" t="s">
        <v>50</v>
      </c>
      <c r="B45" s="24">
        <v>195</v>
      </c>
      <c r="C45" s="24">
        <v>116</v>
      </c>
      <c r="D45" s="24">
        <v>116</v>
      </c>
      <c r="E45" s="24">
        <v>0</v>
      </c>
      <c r="F45" s="24">
        <v>79</v>
      </c>
      <c r="G45" s="25"/>
      <c r="H45" s="27">
        <f t="shared" si="0"/>
        <v>0.5948717948717949</v>
      </c>
      <c r="I45" s="27">
        <f t="shared" si="1"/>
        <v>0.40512820512820513</v>
      </c>
      <c r="J45" s="27">
        <f t="shared" si="2"/>
        <v>0</v>
      </c>
    </row>
    <row r="46" spans="1:10" ht="13.5">
      <c r="A46" s="23" t="s">
        <v>51</v>
      </c>
      <c r="B46" s="24">
        <v>452</v>
      </c>
      <c r="C46" s="24">
        <v>249</v>
      </c>
      <c r="D46" s="24">
        <v>243</v>
      </c>
      <c r="E46" s="24">
        <v>6</v>
      </c>
      <c r="F46" s="24">
        <v>203</v>
      </c>
      <c r="G46" s="25"/>
      <c r="H46" s="27">
        <f t="shared" si="0"/>
        <v>0.5508849557522124</v>
      </c>
      <c r="I46" s="27">
        <f t="shared" si="1"/>
        <v>0.4491150442477876</v>
      </c>
      <c r="J46" s="27">
        <f t="shared" si="2"/>
        <v>0.024096385542168676</v>
      </c>
    </row>
    <row r="47" spans="1:10" ht="13.5">
      <c r="A47" s="23" t="s">
        <v>52</v>
      </c>
      <c r="B47" s="24">
        <v>581</v>
      </c>
      <c r="C47" s="24">
        <v>282</v>
      </c>
      <c r="D47" s="24">
        <v>268</v>
      </c>
      <c r="E47" s="24">
        <v>14</v>
      </c>
      <c r="F47" s="24">
        <v>299</v>
      </c>
      <c r="G47" s="25"/>
      <c r="H47" s="27">
        <f t="shared" si="0"/>
        <v>0.4853700516351119</v>
      </c>
      <c r="I47" s="27">
        <f t="shared" si="1"/>
        <v>0.5146299483648882</v>
      </c>
      <c r="J47" s="27">
        <f t="shared" si="2"/>
        <v>0.04964539007092199</v>
      </c>
    </row>
    <row r="48" spans="1:10" ht="13.5">
      <c r="A48" s="23" t="s">
        <v>53</v>
      </c>
      <c r="B48" s="24">
        <v>3084</v>
      </c>
      <c r="C48" s="24">
        <v>1585</v>
      </c>
      <c r="D48" s="24">
        <v>1483</v>
      </c>
      <c r="E48" s="24">
        <v>102</v>
      </c>
      <c r="F48" s="24">
        <v>1483</v>
      </c>
      <c r="G48" s="25"/>
      <c r="H48" s="27">
        <f t="shared" si="0"/>
        <v>0.5166232073011734</v>
      </c>
      <c r="I48" s="27">
        <f t="shared" si="1"/>
        <v>0.4833767926988266</v>
      </c>
      <c r="J48" s="27">
        <f t="shared" si="2"/>
        <v>0.06435331230283911</v>
      </c>
    </row>
    <row r="49" spans="1:10" ht="13.5">
      <c r="A49" s="29" t="s">
        <v>54</v>
      </c>
      <c r="B49" s="30">
        <v>12153</v>
      </c>
      <c r="C49" s="30">
        <v>5921</v>
      </c>
      <c r="D49" s="30">
        <v>5603</v>
      </c>
      <c r="E49" s="30">
        <v>318</v>
      </c>
      <c r="F49" s="30">
        <v>5567</v>
      </c>
      <c r="G49" s="31"/>
      <c r="H49" s="33">
        <f t="shared" si="0"/>
        <v>0.5154073816155988</v>
      </c>
      <c r="I49" s="33">
        <f t="shared" si="1"/>
        <v>0.4845926183844011</v>
      </c>
      <c r="J49" s="27">
        <f t="shared" si="2"/>
        <v>0.053707144063502785</v>
      </c>
    </row>
    <row r="50" spans="1:10" ht="13.5">
      <c r="A50" s="34" t="s">
        <v>55</v>
      </c>
      <c r="B50" s="35">
        <f>SUM(B51)</f>
        <v>454</v>
      </c>
      <c r="C50" s="35">
        <f>SUM(C51)</f>
        <v>242</v>
      </c>
      <c r="D50" s="35">
        <f>SUM(D51)</f>
        <v>229</v>
      </c>
      <c r="E50" s="35">
        <f>SUM(E51)</f>
        <v>13</v>
      </c>
      <c r="F50" s="35">
        <f>SUM(F51)</f>
        <v>211</v>
      </c>
      <c r="G50" s="17"/>
      <c r="H50" s="18">
        <f t="shared" si="0"/>
        <v>0.5342163355408388</v>
      </c>
      <c r="I50" s="18">
        <f t="shared" si="1"/>
        <v>0.46578366445916114</v>
      </c>
      <c r="J50" s="41">
        <f t="shared" si="2"/>
        <v>0.05371900826446281</v>
      </c>
    </row>
    <row r="51" spans="1:10" ht="13.5">
      <c r="A51" s="29" t="s">
        <v>56</v>
      </c>
      <c r="B51" s="30">
        <v>454</v>
      </c>
      <c r="C51" s="30">
        <v>242</v>
      </c>
      <c r="D51" s="30">
        <v>229</v>
      </c>
      <c r="E51" s="30">
        <v>13</v>
      </c>
      <c r="F51" s="30">
        <v>211</v>
      </c>
      <c r="G51" s="31"/>
      <c r="H51" s="33">
        <f t="shared" si="0"/>
        <v>0.5342163355408388</v>
      </c>
      <c r="I51" s="33">
        <f t="shared" si="1"/>
        <v>0.46578366445916114</v>
      </c>
      <c r="J51" s="27">
        <f t="shared" si="2"/>
        <v>0.05371900826446281</v>
      </c>
    </row>
    <row r="52" spans="1:10" ht="13.5">
      <c r="A52" s="34" t="s">
        <v>57</v>
      </c>
      <c r="B52" s="35">
        <f>SUM(B53:B54)</f>
        <v>2180</v>
      </c>
      <c r="C52" s="35">
        <f>SUM(C53:C54)</f>
        <v>1474</v>
      </c>
      <c r="D52" s="35">
        <f>SUM(D53:D54)</f>
        <v>1442</v>
      </c>
      <c r="E52" s="35">
        <f>SUM(E53:E54)</f>
        <v>32</v>
      </c>
      <c r="F52" s="35">
        <f>SUM(F53:F54)</f>
        <v>618</v>
      </c>
      <c r="G52" s="17"/>
      <c r="H52" s="18">
        <f t="shared" si="0"/>
        <v>0.7045889101338432</v>
      </c>
      <c r="I52" s="18">
        <f t="shared" si="1"/>
        <v>0.2954110898661568</v>
      </c>
      <c r="J52" s="41">
        <f t="shared" si="2"/>
        <v>0.021709633649932156</v>
      </c>
    </row>
    <row r="53" spans="1:10" ht="13.5">
      <c r="A53" s="23" t="s">
        <v>58</v>
      </c>
      <c r="B53" s="24">
        <v>1602</v>
      </c>
      <c r="C53" s="24">
        <v>1064</v>
      </c>
      <c r="D53" s="24">
        <v>1048</v>
      </c>
      <c r="E53" s="24">
        <v>16</v>
      </c>
      <c r="F53" s="24">
        <v>450</v>
      </c>
      <c r="G53" s="25"/>
      <c r="H53" s="27">
        <f t="shared" si="0"/>
        <v>0.702774108322325</v>
      </c>
      <c r="I53" s="27">
        <f t="shared" si="1"/>
        <v>0.29722589167767505</v>
      </c>
      <c r="J53" s="27">
        <f t="shared" si="2"/>
        <v>0.015037593984962405</v>
      </c>
    </row>
    <row r="54" spans="1:10" ht="13.5">
      <c r="A54" s="43" t="s">
        <v>59</v>
      </c>
      <c r="B54" s="44">
        <v>578</v>
      </c>
      <c r="C54" s="44">
        <v>410</v>
      </c>
      <c r="D54" s="44">
        <v>394</v>
      </c>
      <c r="E54" s="44">
        <v>16</v>
      </c>
      <c r="F54" s="44">
        <v>168</v>
      </c>
      <c r="G54" s="45"/>
      <c r="H54" s="47">
        <f t="shared" si="0"/>
        <v>0.7093425605536332</v>
      </c>
      <c r="I54" s="47">
        <f t="shared" si="1"/>
        <v>0.2906574394463668</v>
      </c>
      <c r="J54" s="47">
        <f t="shared" si="2"/>
        <v>0.03902439024390244</v>
      </c>
    </row>
    <row r="55" spans="1:9" ht="13.5">
      <c r="A55" s="2" t="s">
        <v>60</v>
      </c>
      <c r="B55" s="3"/>
      <c r="C55" s="3"/>
      <c r="D55" s="3"/>
      <c r="E55" s="3"/>
      <c r="F55" s="3"/>
      <c r="G55" s="3"/>
      <c r="H55" s="3"/>
      <c r="I55" s="3"/>
    </row>
    <row r="56" ht="13.5">
      <c r="A56" s="2" t="s">
        <v>61</v>
      </c>
    </row>
  </sheetData>
  <sheetProtection/>
  <mergeCells count="7">
    <mergeCell ref="A1:J1"/>
    <mergeCell ref="A4:A5"/>
    <mergeCell ref="C4:E4"/>
    <mergeCell ref="F4:G5"/>
    <mergeCell ref="H4:H5"/>
    <mergeCell ref="I4:I5"/>
    <mergeCell ref="J4:J5"/>
  </mergeCells>
  <printOptions/>
  <pageMargins left="1.1811023622047245" right="1.1811023622047245" top="0.984251968503937" bottom="0.984251968503937" header="0.5118110236220472" footer="0.5118110236220472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沖縄県</cp:lastModifiedBy>
  <cp:lastPrinted>2017-04-10T02:31:56Z</cp:lastPrinted>
  <dcterms:created xsi:type="dcterms:W3CDTF">2012-05-11T06:14:43Z</dcterms:created>
  <dcterms:modified xsi:type="dcterms:W3CDTF">2017-04-23T23:47:37Z</dcterms:modified>
  <cp:category/>
  <cp:version/>
  <cp:contentType/>
  <cp:contentStatus/>
</cp:coreProperties>
</file>