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9240" windowHeight="8880" activeTab="0"/>
  </bookViews>
  <sheets>
    <sheet name="1総 " sheetId="1" r:id="rId1"/>
    <sheet name="1男" sheetId="2" r:id="rId2"/>
    <sheet name="1女" sheetId="3" r:id="rId3"/>
    <sheet name="2" sheetId="4" r:id="rId4"/>
    <sheet name="3" sheetId="5" r:id="rId5"/>
    <sheet name="4" sheetId="6" r:id="rId6"/>
    <sheet name="5・6" sheetId="7" r:id="rId7"/>
    <sheet name="7" sheetId="8" r:id="rId8"/>
    <sheet name="８" sheetId="9" r:id="rId9"/>
    <sheet name="９" sheetId="10" r:id="rId10"/>
    <sheet name="裏表紙" sheetId="11" r:id="rId11"/>
  </sheets>
  <externalReferences>
    <externalReference r:id="rId14"/>
    <externalReference r:id="rId15"/>
    <externalReference r:id="rId16"/>
  </externalReferences>
  <definedNames>
    <definedName name="_xlnm.Print_Area" localSheetId="2">'1女'!$A$1:$K$49</definedName>
    <definedName name="_xlnm.Print_Area" localSheetId="0">'1総 '!$A$1:$K$49</definedName>
    <definedName name="_xlnm.Print_Area" localSheetId="1">'1男'!$A$1:$K$49</definedName>
    <definedName name="_xlnm.Print_Area" localSheetId="4">'3'!$A$1:$U$56</definedName>
    <definedName name="_xlnm.Print_Area" localSheetId="5">'4'!$A$1:$M$68</definedName>
    <definedName name="_xlnm.Print_Area" localSheetId="6">'5・6'!$A$1:$AC$31</definedName>
    <definedName name="_xlnm.Print_Area" localSheetId="7">'7'!$A$1:$K$51</definedName>
    <definedName name="_xlnm.Print_Area" localSheetId="8">'８'!$A$1:$M$63</definedName>
    <definedName name="_xlnm.Print_Area" localSheetId="9">'９'!$A$1:$M$55</definedName>
    <definedName name="図１">'[2]速報GLP1'!$B$22:$H$45</definedName>
    <definedName name="図２">'[1]Sheet1'!$B$15:$J$35</definedName>
    <definedName name="表１">#REF!</definedName>
  </definedNames>
  <calcPr fullCalcOnLoad="1"/>
</workbook>
</file>

<file path=xl/comments5.xml><?xml version="1.0" encoding="utf-8"?>
<comments xmlns="http://schemas.openxmlformats.org/spreadsheetml/2006/main">
  <authors>
    <author>沖縄県</author>
  </authors>
  <commentList>
    <comment ref="H54" authorId="0">
      <text>
        <r>
          <rPr>
            <sz val="10"/>
            <rFont val="ＭＳ Ｐゴシック"/>
            <family val="3"/>
          </rPr>
          <t>21年に"-"があるため、数式をＯＲ式で表示しています。</t>
        </r>
      </text>
    </comment>
  </commentList>
</comments>
</file>

<file path=xl/comments6.xml><?xml version="1.0" encoding="utf-8"?>
<comments xmlns="http://schemas.openxmlformats.org/spreadsheetml/2006/main">
  <authors>
    <author>沖縄県</author>
  </authors>
  <commentList>
    <comment ref="K61" authorId="0">
      <text>
        <r>
          <rPr>
            <b/>
            <sz val="9"/>
            <rFont val="ＭＳ Ｐゴシック"/>
            <family val="3"/>
          </rPr>
          <t>１０以下の場合＊で表示することになっている。</t>
        </r>
      </text>
    </comment>
  </commentList>
</comments>
</file>

<file path=xl/sharedStrings.xml><?xml version="1.0" encoding="utf-8"?>
<sst xmlns="http://schemas.openxmlformats.org/spreadsheetml/2006/main" count="989" uniqueCount="217">
  <si>
    <t>沖 縄 県</t>
  </si>
  <si>
    <t xml:space="preserve">   分類事項</t>
  </si>
  <si>
    <t>実数</t>
  </si>
  <si>
    <t>歳以上人口</t>
  </si>
  <si>
    <t>労働力人口</t>
  </si>
  <si>
    <t>就業者</t>
  </si>
  <si>
    <t>農林業</t>
  </si>
  <si>
    <t>非農林業</t>
  </si>
  <si>
    <t>完全失業者</t>
  </si>
  <si>
    <t>非労働力人口</t>
  </si>
  <si>
    <t>完全失業率</t>
  </si>
  <si>
    <t>全産業</t>
  </si>
  <si>
    <t>自営業主</t>
  </si>
  <si>
    <t>家族従業者</t>
  </si>
  <si>
    <t>雇用者</t>
  </si>
  <si>
    <t>漁業</t>
  </si>
  <si>
    <t>建設業</t>
  </si>
  <si>
    <t>製造業</t>
  </si>
  <si>
    <t>（単位：千人）</t>
  </si>
  <si>
    <t>※</t>
  </si>
  <si>
    <t>技術的　　専門的</t>
  </si>
  <si>
    <t>管理的職業</t>
  </si>
  <si>
    <t>事　　務</t>
  </si>
  <si>
    <t>職業</t>
  </si>
  <si>
    <t>販　　売</t>
  </si>
  <si>
    <t>農林・漁業</t>
  </si>
  <si>
    <t>運輸・通信</t>
  </si>
  <si>
    <t>生産工程作業者</t>
  </si>
  <si>
    <t>労務作業者</t>
  </si>
  <si>
    <t>労働力人口比率</t>
  </si>
  <si>
    <t>年</t>
  </si>
  <si>
    <t>（年平均）</t>
  </si>
  <si>
    <t>第１表    就業状態、主な活動状態別人口　（総数）</t>
  </si>
  <si>
    <t>（単位：千人・％）</t>
  </si>
  <si>
    <t>第２表   農林業、非農林業、従業上の地位別就業者数</t>
  </si>
  <si>
    <t>12年</t>
  </si>
  <si>
    <t>13年</t>
  </si>
  <si>
    <t>14年</t>
  </si>
  <si>
    <t>15年</t>
  </si>
  <si>
    <t>16年</t>
  </si>
  <si>
    <t>男女計</t>
  </si>
  <si>
    <t>対前年増減数</t>
  </si>
  <si>
    <t>対前年増減率</t>
  </si>
  <si>
    <t>男</t>
  </si>
  <si>
    <t>男</t>
  </si>
  <si>
    <t>女</t>
  </si>
  <si>
    <t>女</t>
  </si>
  <si>
    <t>第３表　   産業別就業者数</t>
  </si>
  <si>
    <t>総数</t>
  </si>
  <si>
    <t>11年</t>
  </si>
  <si>
    <t>単位（千人）</t>
  </si>
  <si>
    <t>以上</t>
  </si>
  <si>
    <t xml:space="preserve"> 計</t>
  </si>
  <si>
    <t>第６表　性別、年齢階級別就業者数</t>
  </si>
  <si>
    <t>15～19歳</t>
  </si>
  <si>
    <t>区分</t>
  </si>
  <si>
    <t>9年</t>
  </si>
  <si>
    <t>10年</t>
  </si>
  <si>
    <t>第１表    就業状態、主な活動状態別人口　（女）</t>
  </si>
  <si>
    <t>第１表    就業状態、主な活動状態別人口　（男）</t>
  </si>
  <si>
    <t>対前年増減率</t>
  </si>
  <si>
    <t>20～24歳</t>
  </si>
  <si>
    <t>25～29歳</t>
  </si>
  <si>
    <t>30～34歳</t>
  </si>
  <si>
    <t>35～39歳</t>
  </si>
  <si>
    <t>40～54歳</t>
  </si>
  <si>
    <t>55～64歳</t>
  </si>
  <si>
    <t>65歳以上</t>
  </si>
  <si>
    <t>第７表  　年齢階級別完全失業率</t>
  </si>
  <si>
    <t>15～19</t>
  </si>
  <si>
    <t>歳</t>
  </si>
  <si>
    <t>20～24</t>
  </si>
  <si>
    <t>25～29</t>
  </si>
  <si>
    <t>30～34</t>
  </si>
  <si>
    <t>35～39</t>
  </si>
  <si>
    <t>40～54</t>
  </si>
  <si>
    <t>55～64</t>
  </si>
  <si>
    <t>-</t>
  </si>
  <si>
    <t>（単位：％）</t>
  </si>
  <si>
    <t>休業者</t>
  </si>
  <si>
    <t>時間</t>
  </si>
  <si>
    <t>平均週間就業時間</t>
  </si>
  <si>
    <t>35～48　　　　時間</t>
  </si>
  <si>
    <t>49～59　　　時間</t>
  </si>
  <si>
    <t>35時間以上</t>
  </si>
  <si>
    <t>従業者</t>
  </si>
  <si>
    <t>実数</t>
  </si>
  <si>
    <t>対前年増減数</t>
  </si>
  <si>
    <t>対前年増減率</t>
  </si>
  <si>
    <t>１～14</t>
  </si>
  <si>
    <t>15～34</t>
  </si>
  <si>
    <t>（単位：千人,％）</t>
  </si>
  <si>
    <t>65歳</t>
  </si>
  <si>
    <t>54歳</t>
  </si>
  <si>
    <t>64歳</t>
  </si>
  <si>
    <t>以上</t>
  </si>
  <si>
    <t>55歳</t>
  </si>
  <si>
    <t>総数</t>
  </si>
  <si>
    <t>男女計</t>
  </si>
  <si>
    <t>完全失業率（％）</t>
  </si>
  <si>
    <t xml:space="preserve">   　この公表資料の内容は、沖縄県のホームページ（http://www.pref.okinawa.jp/toukeika/)</t>
  </si>
  <si>
    <t>沖縄県企画部統計課人口社会統計班</t>
  </si>
  <si>
    <t>Ｔ　Ｅ　Ｌ　　：　　０９８－８６６－２０５０</t>
  </si>
  <si>
    <t>Ｆ　Ａ　Ｘ　　：　　０９８－８６６－２０５６</t>
  </si>
  <si>
    <t>17年</t>
  </si>
  <si>
    <t>第一次産業</t>
  </si>
  <si>
    <t>第二次産業</t>
  </si>
  <si>
    <t>第三次産業</t>
  </si>
  <si>
    <t>女</t>
  </si>
  <si>
    <t>18年</t>
  </si>
  <si>
    <t>60時間　　　以上</t>
  </si>
  <si>
    <t>19年</t>
  </si>
  <si>
    <t>20年</t>
  </si>
  <si>
    <t>※</t>
  </si>
  <si>
    <t>年</t>
  </si>
  <si>
    <t>21年</t>
  </si>
  <si>
    <t>農業、林業</t>
  </si>
  <si>
    <t>鉱業、採石業、砂利採取業</t>
  </si>
  <si>
    <t>電気・ガス・熱供給・水道業</t>
  </si>
  <si>
    <t>情報通信業
運輸業、郵便業</t>
  </si>
  <si>
    <t>卸売業、小売業　　　　</t>
  </si>
  <si>
    <t>金融業、保険業
不動産業、物品賃貸業</t>
  </si>
  <si>
    <t>学術研究、専門・技術サービス業</t>
  </si>
  <si>
    <t>宿泊業、
飲食サービス業</t>
  </si>
  <si>
    <t>生活関連サービス業、娯楽業</t>
  </si>
  <si>
    <t>医療、福祉
教育、学習支援業</t>
  </si>
  <si>
    <t>サービス業 
複合サービス事業</t>
  </si>
  <si>
    <t>公務（他に分類されるものを除く）</t>
  </si>
  <si>
    <t>対前年増減数</t>
  </si>
  <si>
    <t>22年</t>
  </si>
  <si>
    <t>21年</t>
  </si>
  <si>
    <t>23年</t>
  </si>
  <si>
    <t>22年</t>
  </si>
  <si>
    <t>分類事項</t>
  </si>
  <si>
    <t>旧分類事項</t>
  </si>
  <si>
    <t>サービス職業</t>
  </si>
  <si>
    <t>保安職業</t>
  </si>
  <si>
    <t>農林漁業</t>
  </si>
  <si>
    <t>生産工程</t>
  </si>
  <si>
    <t>輸　送
機　械</t>
  </si>
  <si>
    <t>運転</t>
  </si>
  <si>
    <t>建　設
採　掘</t>
  </si>
  <si>
    <t>運　搬
清　掃
包　装</t>
  </si>
  <si>
    <t>等</t>
  </si>
  <si>
    <t>平成23年平均から、平成21年12月に改定された日本標準職業分類に従い分類した。</t>
  </si>
  <si>
    <t>前年と比較できない職業は空白とした。</t>
  </si>
  <si>
    <t>　　　でも提供しています。</t>
  </si>
  <si>
    <t>←　ＰＣサイトにつながります</t>
  </si>
  <si>
    <t>サービス
保　　安</t>
  </si>
  <si>
    <t>24年</t>
  </si>
  <si>
    <t>24年</t>
  </si>
  <si>
    <t>23年</t>
  </si>
  <si>
    <t>（平成18年
　～22年）</t>
  </si>
  <si>
    <t>分類事項</t>
  </si>
  <si>
    <t>-</t>
  </si>
  <si>
    <t>25年</t>
  </si>
  <si>
    <t>平成13年</t>
  </si>
  <si>
    <t>25年</t>
  </si>
  <si>
    <t>就業状態</t>
  </si>
  <si>
    <t>15歳以上人口</t>
  </si>
  <si>
    <t>（関連資料２）　15歳以上年齢階級別の就業状態</t>
  </si>
  <si>
    <t>第８表　週間就業時間別非農林業就業者数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</si>
  <si>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</si>
  <si>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</si>
  <si>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</si>
  <si>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</si>
  <si>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</si>
  <si>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</si>
  <si>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</si>
  <si>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</si>
  <si>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</si>
  <si>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19歳</t>
  </si>
  <si>
    <t>24歳</t>
  </si>
  <si>
    <t>29歳</t>
  </si>
  <si>
    <t>34歳</t>
  </si>
  <si>
    <t>39歳</t>
  </si>
  <si>
    <t>44歳</t>
  </si>
  <si>
    <t>49歳</t>
  </si>
  <si>
    <t>65歳</t>
  </si>
  <si>
    <t>54歳</t>
  </si>
  <si>
    <t>64歳</t>
  </si>
  <si>
    <t>26年</t>
  </si>
  <si>
    <t>平成14年</t>
  </si>
  <si>
    <t>15年</t>
  </si>
  <si>
    <t>16年</t>
  </si>
  <si>
    <t>17年</t>
  </si>
  <si>
    <t>18年</t>
  </si>
  <si>
    <t>19年</t>
  </si>
  <si>
    <t>20年</t>
  </si>
  <si>
    <t>-</t>
  </si>
  <si>
    <t>平成13年</t>
  </si>
  <si>
    <t>-</t>
  </si>
  <si>
    <t>平成21年</t>
  </si>
  <si>
    <t>※</t>
  </si>
  <si>
    <t>平成22年</t>
  </si>
  <si>
    <t>※</t>
  </si>
  <si>
    <t>(平成20年～
年</t>
  </si>
  <si>
    <t>26年</t>
  </si>
  <si>
    <t>←値を更新する前に、増減数や増減率を先に更新してください。</t>
  </si>
  <si>
    <t>更新するときは、16行～19行をコピー→15行目に値貼り付け</t>
  </si>
  <si>
    <t>26年</t>
  </si>
  <si>
    <t>←ここだけ計算式</t>
  </si>
  <si>
    <t>更新するときは、21行～24行をコピー→20行目に値貼り付け</t>
  </si>
  <si>
    <t>平成21年</t>
  </si>
  <si>
    <t>26年</t>
  </si>
  <si>
    <t>総数と同じようにする</t>
  </si>
  <si>
    <t>注）全産業の就業者総数には、「分類不能の産業」を含む。</t>
  </si>
  <si>
    <t>第４表  　職業別就業者数</t>
  </si>
  <si>
    <t xml:space="preserve">（平成23年～
  </t>
  </si>
  <si>
    <t>平成20年</t>
  </si>
  <si>
    <t>平成21年</t>
  </si>
  <si>
    <t>※</t>
  </si>
  <si>
    <t>第５表　性別、年齢階級別完全失業者数</t>
  </si>
  <si>
    <t>平成8年</t>
  </si>
  <si>
    <t>平成17年</t>
  </si>
  <si>
    <t>平成26年平均沖縄県</t>
  </si>
  <si>
    <t>平成27年1月分の公表予定日は平成27年2月27日（金）　9：00です。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</si>
</sst>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#,##0.0_ "/>
    <numFmt numFmtId="181" formatCode="#,##0.0;[Red]\-#,##0.0"/>
    <numFmt numFmtId="182" formatCode="0.0_ "/>
    <numFmt numFmtId="183" formatCode="0.00_);[Red]\(0.00\)"/>
    <numFmt numFmtId="184" formatCode="0.00_ "/>
    <numFmt numFmtId="185" formatCode="#,##0.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\(#.#\)"/>
    <numFmt numFmtId="195" formatCode="\(0.#\)"/>
    <numFmt numFmtId="196" formatCode="\(0.0\)"/>
    <numFmt numFmtId="197" formatCode="###0\ "/>
    <numFmt numFmtId="198" formatCode="0\ "/>
    <numFmt numFmtId="199" formatCode="0.0\ "/>
    <numFmt numFmtId="200" formatCode="0&quot;　&quot;"/>
    <numFmt numFmtId="201" formatCode="\(0.0\)\ "/>
    <numFmt numFmtId="202" formatCode="0.0;&quot;△ &quot;0.0"/>
    <numFmt numFmtId="203" formatCode="&quot;00(00.0)&quot;"/>
    <numFmt numFmtId="204" formatCode="&quot;00&quot;&quot;(00.0)&quot;"/>
    <numFmt numFmtId="205" formatCode="&quot;  &quot;&quot;(   .)&quot;"/>
    <numFmt numFmtId="206" formatCode="&quot;00 &quot;&quot;(00.0)&quot;"/>
    <numFmt numFmtId="207" formatCode="0;&quot;△ &quot;0"/>
    <numFmt numFmtId="208" formatCode="#,##0_ ;[Red]\-#,##0\ "/>
    <numFmt numFmtId="209" formatCode="#,##0.0_);[Red]\(#,##0.0\)"/>
    <numFmt numFmtId="210" formatCode="0_ "/>
    <numFmt numFmtId="211" formatCode="0.0%"/>
    <numFmt numFmtId="212" formatCode="0.000_ "/>
  </numFmts>
  <fonts count="56">
    <font>
      <sz val="11"/>
      <name val="ＭＳ Ｐゴシック"/>
      <family val="3"/>
    </font>
    <font>
      <sz val="12"/>
      <name val="System"/>
      <family val="0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0"/>
      <color indexed="13"/>
      <name val="ＭＳ 明朝"/>
      <family val="1"/>
    </font>
    <font>
      <b/>
      <sz val="16"/>
      <color indexed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Ｊ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2" fillId="0" borderId="0" xfId="65" applyFont="1">
      <alignment/>
      <protection/>
    </xf>
    <xf numFmtId="0" fontId="2" fillId="0" borderId="0" xfId="65" applyNumberFormat="1" applyFont="1" applyProtection="1">
      <alignment/>
      <protection locked="0"/>
    </xf>
    <xf numFmtId="0" fontId="2" fillId="0" borderId="10" xfId="65" applyNumberFormat="1" applyFont="1" applyBorder="1" applyProtection="1">
      <alignment/>
      <protection locked="0"/>
    </xf>
    <xf numFmtId="0" fontId="2" fillId="0" borderId="11" xfId="65" applyNumberFormat="1" applyFont="1" applyBorder="1" applyProtection="1">
      <alignment/>
      <protection locked="0"/>
    </xf>
    <xf numFmtId="0" fontId="2" fillId="0" borderId="12" xfId="65" applyNumberFormat="1" applyFont="1" applyBorder="1" applyProtection="1">
      <alignment/>
      <protection locked="0"/>
    </xf>
    <xf numFmtId="0" fontId="2" fillId="0" borderId="13" xfId="65" applyNumberFormat="1" applyFont="1" applyBorder="1" applyProtection="1">
      <alignment/>
      <protection locked="0"/>
    </xf>
    <xf numFmtId="0" fontId="2" fillId="0" borderId="10" xfId="65" applyNumberFormat="1" applyFont="1" applyBorder="1" applyAlignment="1" applyProtection="1">
      <alignment horizontal="center"/>
      <protection locked="0"/>
    </xf>
    <xf numFmtId="0" fontId="2" fillId="0" borderId="0" xfId="65" applyNumberFormat="1" applyFont="1" applyBorder="1" applyAlignment="1" applyProtection="1">
      <alignment horizontal="right"/>
      <protection locked="0"/>
    </xf>
    <xf numFmtId="0" fontId="2" fillId="0" borderId="0" xfId="65" applyFont="1" applyBorder="1">
      <alignment/>
      <protection/>
    </xf>
    <xf numFmtId="0" fontId="2" fillId="0" borderId="0" xfId="65" applyNumberFormat="1" applyFont="1" applyBorder="1" applyProtection="1">
      <alignment/>
      <protection locked="0"/>
    </xf>
    <xf numFmtId="0" fontId="2" fillId="0" borderId="11" xfId="65" applyNumberFormat="1" applyFont="1" applyBorder="1" applyAlignment="1" applyProtection="1">
      <alignment horizontal="center"/>
      <protection locked="0"/>
    </xf>
    <xf numFmtId="176" fontId="2" fillId="0" borderId="0" xfId="65" applyNumberFormat="1" applyFont="1" applyBorder="1" applyProtection="1">
      <alignment/>
      <protection locked="0"/>
    </xf>
    <xf numFmtId="0" fontId="2" fillId="0" borderId="0" xfId="65" applyNumberFormat="1" applyFont="1" applyBorder="1" applyAlignment="1" applyProtection="1">
      <alignment horizontal="centerContinuous"/>
      <protection locked="0"/>
    </xf>
    <xf numFmtId="176" fontId="2" fillId="0" borderId="0" xfId="65" applyNumberFormat="1" applyFont="1" applyBorder="1" applyAlignment="1" applyProtection="1">
      <alignment horizontal="centerContinuous"/>
      <protection locked="0"/>
    </xf>
    <xf numFmtId="176" fontId="2" fillId="0" borderId="0" xfId="65" applyNumberFormat="1" applyFont="1" applyProtection="1">
      <alignment/>
      <protection locked="0"/>
    </xf>
    <xf numFmtId="0" fontId="2" fillId="0" borderId="0" xfId="65" applyFont="1" applyAlignment="1">
      <alignment horizontal="center"/>
      <protection/>
    </xf>
    <xf numFmtId="0" fontId="2" fillId="0" borderId="0" xfId="65" applyNumberFormat="1" applyFont="1" applyAlignment="1" applyProtection="1">
      <alignment horizontal="center"/>
      <protection locked="0"/>
    </xf>
    <xf numFmtId="0" fontId="2" fillId="0" borderId="13" xfId="65" applyNumberFormat="1" applyFont="1" applyBorder="1" applyAlignment="1" applyProtection="1">
      <alignment horizontal="center"/>
      <protection locked="0"/>
    </xf>
    <xf numFmtId="0" fontId="2" fillId="0" borderId="0" xfId="65" applyNumberFormat="1" applyFont="1" applyBorder="1" applyAlignment="1" applyProtection="1">
      <alignment horizontal="center"/>
      <protection locked="0"/>
    </xf>
    <xf numFmtId="0" fontId="2" fillId="0" borderId="13" xfId="65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65" applyNumberFormat="1" applyFont="1" applyBorder="1" applyAlignment="1" applyProtection="1">
      <alignment vertical="top" textRotation="255"/>
      <protection locked="0"/>
    </xf>
    <xf numFmtId="0" fontId="5" fillId="0" borderId="13" xfId="61" applyNumberFormat="1" applyFont="1" applyBorder="1" applyProtection="1">
      <alignment/>
      <protection locked="0"/>
    </xf>
    <xf numFmtId="0" fontId="5" fillId="0" borderId="15" xfId="61" applyNumberFormat="1" applyFont="1" applyBorder="1" applyProtection="1">
      <alignment/>
      <protection locked="0"/>
    </xf>
    <xf numFmtId="0" fontId="2" fillId="0" borderId="0" xfId="65" applyNumberFormat="1" applyFont="1" applyAlignment="1" applyProtection="1">
      <alignment horizontal="right"/>
      <protection locked="0"/>
    </xf>
    <xf numFmtId="0" fontId="2" fillId="0" borderId="12" xfId="65" applyNumberFormat="1" applyFont="1" applyBorder="1" applyAlignment="1" applyProtection="1">
      <alignment/>
      <protection locked="0"/>
    </xf>
    <xf numFmtId="0" fontId="4" fillId="0" borderId="0" xfId="65" applyNumberFormat="1" applyFont="1" applyAlignment="1" applyProtection="1">
      <alignment horizontal="center"/>
      <protection locked="0"/>
    </xf>
    <xf numFmtId="0" fontId="2" fillId="0" borderId="12" xfId="65" applyNumberFormat="1" applyFont="1" applyBorder="1" applyAlignment="1" applyProtection="1">
      <alignment horizontal="right"/>
      <protection locked="0"/>
    </xf>
    <xf numFmtId="0" fontId="2" fillId="0" borderId="15" xfId="65" applyNumberFormat="1" applyFont="1" applyBorder="1" applyAlignment="1" applyProtection="1">
      <alignment horizontal="right"/>
      <protection locked="0"/>
    </xf>
    <xf numFmtId="0" fontId="2" fillId="0" borderId="15" xfId="65" applyNumberFormat="1" applyFont="1" applyBorder="1" applyProtection="1">
      <alignment/>
      <protection locked="0"/>
    </xf>
    <xf numFmtId="0" fontId="2" fillId="0" borderId="14" xfId="65" applyNumberFormat="1" applyFont="1" applyBorder="1" applyAlignment="1" applyProtection="1">
      <alignment horizontal="right"/>
      <protection locked="0"/>
    </xf>
    <xf numFmtId="177" fontId="2" fillId="0" borderId="15" xfId="65" applyNumberFormat="1" applyFont="1" applyBorder="1" applyAlignment="1" applyProtection="1">
      <alignment horizontal="right"/>
      <protection locked="0"/>
    </xf>
    <xf numFmtId="177" fontId="2" fillId="0" borderId="15" xfId="65" applyNumberFormat="1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0" fontId="2" fillId="0" borderId="16" xfId="65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2" fillId="0" borderId="13" xfId="63" applyNumberFormat="1" applyFont="1" applyBorder="1" applyProtection="1">
      <alignment/>
      <protection locked="0"/>
    </xf>
    <xf numFmtId="0" fontId="2" fillId="0" borderId="15" xfId="63" applyNumberFormat="1" applyFont="1" applyBorder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vertical="center"/>
      <protection locked="0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2" fillId="0" borderId="14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65" applyNumberFormat="1" applyFont="1" applyAlignment="1" applyProtection="1">
      <alignment/>
      <protection locked="0"/>
    </xf>
    <xf numFmtId="0" fontId="4" fillId="0" borderId="0" xfId="65" applyNumberFormat="1" applyFont="1" applyAlignment="1" applyProtection="1">
      <alignment/>
      <protection locked="0"/>
    </xf>
    <xf numFmtId="0" fontId="2" fillId="0" borderId="12" xfId="65" applyNumberFormat="1" applyFont="1" applyBorder="1" applyAlignment="1" applyProtection="1">
      <alignment horizontal="center" wrapText="1"/>
      <protection locked="0"/>
    </xf>
    <xf numFmtId="0" fontId="2" fillId="0" borderId="19" xfId="65" applyNumberFormat="1" applyFont="1" applyBorder="1" applyAlignment="1" applyProtection="1">
      <alignment horizontal="center"/>
      <protection locked="0"/>
    </xf>
    <xf numFmtId="0" fontId="2" fillId="0" borderId="20" xfId="65" applyNumberFormat="1" applyFont="1" applyBorder="1" applyAlignment="1" applyProtection="1">
      <alignment horizontal="center"/>
      <protection locked="0"/>
    </xf>
    <xf numFmtId="0" fontId="2" fillId="0" borderId="12" xfId="65" applyNumberFormat="1" applyFont="1" applyBorder="1" applyAlignment="1" applyProtection="1">
      <alignment horizontal="center"/>
      <protection locked="0"/>
    </xf>
    <xf numFmtId="0" fontId="2" fillId="0" borderId="14" xfId="65" applyNumberFormat="1" applyFont="1" applyBorder="1" applyAlignment="1" applyProtection="1">
      <alignment horizontal="center"/>
      <protection locked="0"/>
    </xf>
    <xf numFmtId="177" fontId="5" fillId="0" borderId="15" xfId="64" applyNumberFormat="1" applyFont="1" applyBorder="1" applyProtection="1">
      <alignment/>
      <protection locked="0"/>
    </xf>
    <xf numFmtId="0" fontId="2" fillId="0" borderId="21" xfId="65" applyNumberFormat="1" applyFont="1" applyBorder="1" applyAlignment="1" applyProtection="1">
      <alignment vertical="center"/>
      <protection locked="0"/>
    </xf>
    <xf numFmtId="0" fontId="2" fillId="0" borderId="15" xfId="65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left"/>
      <protection/>
    </xf>
    <xf numFmtId="176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" fillId="0" borderId="15" xfId="65" applyNumberFormat="1" applyFont="1" applyFill="1" applyBorder="1" applyProtection="1">
      <alignment/>
      <protection locked="0"/>
    </xf>
    <xf numFmtId="177" fontId="2" fillId="0" borderId="15" xfId="65" applyNumberFormat="1" applyFont="1" applyFill="1" applyBorder="1" applyAlignment="1" applyProtection="1">
      <alignment horizontal="right"/>
      <protection locked="0"/>
    </xf>
    <xf numFmtId="177" fontId="2" fillId="0" borderId="15" xfId="65" applyNumberFormat="1" applyFont="1" applyFill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2" fillId="0" borderId="0" xfId="65" applyNumberFormat="1" applyFont="1" applyFill="1" applyBorder="1" applyAlignment="1" applyProtection="1">
      <alignment horizontal="right"/>
      <protection locked="0"/>
    </xf>
    <xf numFmtId="0" fontId="2" fillId="0" borderId="14" xfId="65" applyNumberFormat="1" applyFont="1" applyFill="1" applyBorder="1" applyProtection="1">
      <alignment/>
      <protection locked="0"/>
    </xf>
    <xf numFmtId="177" fontId="2" fillId="0" borderId="14" xfId="65" applyNumberFormat="1" applyFont="1" applyFill="1" applyBorder="1" applyAlignment="1" applyProtection="1">
      <alignment horizontal="right"/>
      <protection locked="0"/>
    </xf>
    <xf numFmtId="177" fontId="2" fillId="0" borderId="14" xfId="65" applyNumberFormat="1" applyFont="1" applyFill="1" applyBorder="1" applyAlignment="1">
      <alignment horizontal="right"/>
      <protection/>
    </xf>
    <xf numFmtId="0" fontId="2" fillId="0" borderId="12" xfId="65" applyNumberFormat="1" applyFont="1" applyFill="1" applyBorder="1" applyProtection="1">
      <alignment/>
      <protection locked="0"/>
    </xf>
    <xf numFmtId="177" fontId="2" fillId="0" borderId="12" xfId="65" applyNumberFormat="1" applyFont="1" applyFill="1" applyBorder="1" applyProtection="1">
      <alignment/>
      <protection locked="0"/>
    </xf>
    <xf numFmtId="177" fontId="2" fillId="0" borderId="15" xfId="65" applyNumberFormat="1" applyFont="1" applyFill="1" applyBorder="1" applyProtection="1">
      <alignment/>
      <protection locked="0"/>
    </xf>
    <xf numFmtId="177" fontId="2" fillId="0" borderId="14" xfId="65" applyNumberFormat="1" applyFont="1" applyFill="1" applyBorder="1" applyProtection="1">
      <alignment/>
      <protection locked="0"/>
    </xf>
    <xf numFmtId="177" fontId="2" fillId="0" borderId="12" xfId="65" applyNumberFormat="1" applyFont="1" applyFill="1" applyBorder="1" applyAlignment="1" applyProtection="1">
      <alignment horizontal="right"/>
      <protection/>
    </xf>
    <xf numFmtId="177" fontId="2" fillId="0" borderId="15" xfId="65" applyNumberFormat="1" applyFont="1" applyFill="1" applyBorder="1" applyAlignment="1" applyProtection="1">
      <alignment horizontal="right"/>
      <protection/>
    </xf>
    <xf numFmtId="177" fontId="2" fillId="0" borderId="14" xfId="65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13" xfId="65" applyNumberFormat="1" applyFont="1" applyFill="1" applyBorder="1" applyAlignment="1" applyProtection="1">
      <alignment horizontal="right"/>
      <protection locked="0"/>
    </xf>
    <xf numFmtId="0" fontId="2" fillId="0" borderId="0" xfId="65" applyFont="1" applyFill="1" applyBorder="1">
      <alignment/>
      <protection/>
    </xf>
    <xf numFmtId="0" fontId="2" fillId="0" borderId="12" xfId="65" applyNumberFormat="1" applyFont="1" applyFill="1" applyBorder="1" applyAlignment="1" applyProtection="1">
      <alignment horizontal="right"/>
      <protection locked="0"/>
    </xf>
    <xf numFmtId="0" fontId="2" fillId="0" borderId="15" xfId="65" applyNumberFormat="1" applyFont="1" applyFill="1" applyBorder="1" applyAlignment="1" applyProtection="1">
      <alignment horizontal="right"/>
      <protection locked="0"/>
    </xf>
    <xf numFmtId="0" fontId="2" fillId="0" borderId="14" xfId="65" applyNumberFormat="1" applyFont="1" applyFill="1" applyBorder="1" applyAlignment="1" applyProtection="1">
      <alignment horizontal="right"/>
      <protection locked="0"/>
    </xf>
    <xf numFmtId="0" fontId="5" fillId="0" borderId="13" xfId="61" applyNumberFormat="1" applyFont="1" applyFill="1" applyBorder="1" applyProtection="1">
      <alignment/>
      <protection locked="0"/>
    </xf>
    <xf numFmtId="0" fontId="5" fillId="0" borderId="15" xfId="61" applyNumberFormat="1" applyFont="1" applyFill="1" applyBorder="1" applyProtection="1">
      <alignment/>
      <protection locked="0"/>
    </xf>
    <xf numFmtId="0" fontId="5" fillId="0" borderId="12" xfId="61" applyNumberFormat="1" applyFont="1" applyFill="1" applyBorder="1" applyProtection="1">
      <alignment/>
      <protection locked="0"/>
    </xf>
    <xf numFmtId="0" fontId="5" fillId="0" borderId="14" xfId="61" applyNumberFormat="1" applyFont="1" applyFill="1" applyBorder="1" applyProtection="1">
      <alignment/>
      <protection locked="0"/>
    </xf>
    <xf numFmtId="177" fontId="5" fillId="0" borderId="15" xfId="61" applyNumberFormat="1" applyFont="1" applyFill="1" applyBorder="1" applyProtection="1">
      <alignment/>
      <protection locked="0"/>
    </xf>
    <xf numFmtId="177" fontId="5" fillId="0" borderId="14" xfId="61" applyNumberFormat="1" applyFont="1" applyFill="1" applyBorder="1" applyProtection="1">
      <alignment/>
      <protection locked="0"/>
    </xf>
    <xf numFmtId="0" fontId="4" fillId="0" borderId="0" xfId="0" applyFont="1" applyFill="1" applyAlignment="1">
      <alignment vertical="center"/>
    </xf>
    <xf numFmtId="0" fontId="2" fillId="0" borderId="13" xfId="63" applyNumberFormat="1" applyFont="1" applyFill="1" applyBorder="1" applyProtection="1">
      <alignment/>
      <protection locked="0"/>
    </xf>
    <xf numFmtId="0" fontId="2" fillId="0" borderId="15" xfId="63" applyNumberFormat="1" applyFont="1" applyFill="1" applyBorder="1" applyProtection="1">
      <alignment/>
      <protection locked="0"/>
    </xf>
    <xf numFmtId="0" fontId="2" fillId="0" borderId="19" xfId="63" applyNumberFormat="1" applyFont="1" applyFill="1" applyBorder="1" applyProtection="1">
      <alignment/>
      <protection locked="0"/>
    </xf>
    <xf numFmtId="0" fontId="2" fillId="0" borderId="14" xfId="63" applyNumberFormat="1" applyFont="1" applyFill="1" applyBorder="1" applyProtection="1">
      <alignment/>
      <protection locked="0"/>
    </xf>
    <xf numFmtId="0" fontId="2" fillId="0" borderId="10" xfId="63" applyNumberFormat="1" applyFont="1" applyFill="1" applyBorder="1" applyProtection="1">
      <alignment/>
      <protection locked="0"/>
    </xf>
    <xf numFmtId="0" fontId="2" fillId="0" borderId="12" xfId="63" applyNumberFormat="1" applyFont="1" applyFill="1" applyBorder="1" applyProtection="1">
      <alignment/>
      <protection locked="0"/>
    </xf>
    <xf numFmtId="177" fontId="2" fillId="0" borderId="10" xfId="63" applyNumberFormat="1" applyFont="1" applyFill="1" applyBorder="1" applyProtection="1">
      <alignment/>
      <protection locked="0"/>
    </xf>
    <xf numFmtId="177" fontId="2" fillId="0" borderId="12" xfId="63" applyNumberFormat="1" applyFont="1" applyFill="1" applyBorder="1" applyProtection="1">
      <alignment/>
      <protection locked="0"/>
    </xf>
    <xf numFmtId="177" fontId="2" fillId="0" borderId="13" xfId="63" applyNumberFormat="1" applyFont="1" applyFill="1" applyBorder="1" applyProtection="1">
      <alignment/>
      <protection locked="0"/>
    </xf>
    <xf numFmtId="177" fontId="2" fillId="0" borderId="15" xfId="63" applyNumberFormat="1" applyFont="1" applyFill="1" applyBorder="1" applyProtection="1">
      <alignment/>
      <protection locked="0"/>
    </xf>
    <xf numFmtId="177" fontId="2" fillId="0" borderId="25" xfId="63" applyNumberFormat="1" applyFont="1" applyFill="1" applyBorder="1" applyProtection="1">
      <alignment/>
      <protection locked="0"/>
    </xf>
    <xf numFmtId="177" fontId="2" fillId="0" borderId="16" xfId="63" applyNumberFormat="1" applyFont="1" applyFill="1" applyBorder="1" applyProtection="1">
      <alignment/>
      <protection locked="0"/>
    </xf>
    <xf numFmtId="177" fontId="2" fillId="0" borderId="19" xfId="63" applyNumberFormat="1" applyFont="1" applyFill="1" applyBorder="1" applyProtection="1">
      <alignment/>
      <protection locked="0"/>
    </xf>
    <xf numFmtId="177" fontId="2" fillId="0" borderId="14" xfId="63" applyNumberFormat="1" applyFont="1" applyFill="1" applyBorder="1" applyProtection="1">
      <alignment/>
      <protection locked="0"/>
    </xf>
    <xf numFmtId="176" fontId="2" fillId="0" borderId="0" xfId="65" applyNumberFormat="1" applyFont="1" applyFill="1" applyProtection="1">
      <alignment/>
      <protection locked="0"/>
    </xf>
    <xf numFmtId="177" fontId="5" fillId="0" borderId="15" xfId="64" applyNumberFormat="1" applyFont="1" applyFill="1" applyBorder="1" applyProtection="1">
      <alignment/>
      <protection locked="0"/>
    </xf>
    <xf numFmtId="176" fontId="2" fillId="0" borderId="0" xfId="65" applyNumberFormat="1" applyFont="1" applyFill="1" applyBorder="1" applyProtection="1">
      <alignment/>
      <protection locked="0"/>
    </xf>
    <xf numFmtId="177" fontId="2" fillId="0" borderId="12" xfId="63" applyNumberFormat="1" applyFont="1" applyFill="1" applyBorder="1" applyAlignment="1" applyProtection="1">
      <alignment horizontal="right"/>
      <protection locked="0"/>
    </xf>
    <xf numFmtId="177" fontId="2" fillId="0" borderId="10" xfId="63" applyNumberFormat="1" applyFont="1" applyFill="1" applyBorder="1" applyAlignment="1" applyProtection="1">
      <alignment horizontal="right"/>
      <protection locked="0"/>
    </xf>
    <xf numFmtId="177" fontId="2" fillId="0" borderId="21" xfId="63" applyNumberFormat="1" applyFont="1" applyFill="1" applyBorder="1" applyAlignment="1" applyProtection="1">
      <alignment horizontal="right"/>
      <protection locked="0"/>
    </xf>
    <xf numFmtId="177" fontId="2" fillId="0" borderId="15" xfId="63" applyNumberFormat="1" applyFont="1" applyFill="1" applyBorder="1" applyAlignment="1" applyProtection="1">
      <alignment horizontal="right"/>
      <protection locked="0"/>
    </xf>
    <xf numFmtId="177" fontId="2" fillId="0" borderId="13" xfId="63" applyNumberFormat="1" applyFont="1" applyFill="1" applyBorder="1" applyAlignment="1" applyProtection="1">
      <alignment horizontal="right"/>
      <protection locked="0"/>
    </xf>
    <xf numFmtId="177" fontId="2" fillId="0" borderId="18" xfId="63" applyNumberFormat="1" applyFont="1" applyFill="1" applyBorder="1" applyAlignment="1" applyProtection="1">
      <alignment horizontal="right"/>
      <protection locked="0"/>
    </xf>
    <xf numFmtId="177" fontId="2" fillId="0" borderId="25" xfId="63" applyNumberFormat="1" applyFont="1" applyFill="1" applyBorder="1" applyAlignment="1" applyProtection="1">
      <alignment horizontal="right"/>
      <protection locked="0"/>
    </xf>
    <xf numFmtId="177" fontId="2" fillId="0" borderId="26" xfId="63" applyNumberFormat="1" applyFont="1" applyFill="1" applyBorder="1" applyAlignment="1" applyProtection="1">
      <alignment horizontal="right"/>
      <protection locked="0"/>
    </xf>
    <xf numFmtId="177" fontId="2" fillId="0" borderId="16" xfId="63" applyNumberFormat="1" applyFont="1" applyFill="1" applyBorder="1" applyAlignment="1" applyProtection="1">
      <alignment horizontal="right"/>
      <protection locked="0"/>
    </xf>
    <xf numFmtId="177" fontId="2" fillId="0" borderId="19" xfId="63" applyNumberFormat="1" applyFont="1" applyFill="1" applyBorder="1" applyAlignment="1" applyProtection="1">
      <alignment horizontal="right"/>
      <protection locked="0"/>
    </xf>
    <xf numFmtId="177" fontId="2" fillId="0" borderId="22" xfId="63" applyNumberFormat="1" applyFont="1" applyFill="1" applyBorder="1" applyAlignment="1" applyProtection="1">
      <alignment horizontal="right"/>
      <protection locked="0"/>
    </xf>
    <xf numFmtId="177" fontId="2" fillId="0" borderId="14" xfId="63" applyNumberFormat="1" applyFont="1" applyFill="1" applyBorder="1" applyAlignment="1" applyProtection="1">
      <alignment horizontal="right"/>
      <protection locked="0"/>
    </xf>
    <xf numFmtId="0" fontId="2" fillId="0" borderId="14" xfId="65" applyNumberFormat="1" applyFont="1" applyBorder="1" applyAlignment="1" applyProtection="1">
      <alignment horizontal="center" vertical="top" textRotation="255"/>
      <protection locked="0"/>
    </xf>
    <xf numFmtId="0" fontId="2" fillId="0" borderId="17" xfId="65" applyNumberFormat="1" applyFont="1" applyBorder="1" applyAlignment="1" applyProtection="1">
      <alignment vertical="top" textRotation="255"/>
      <protection locked="0"/>
    </xf>
    <xf numFmtId="0" fontId="2" fillId="0" borderId="13" xfId="65" applyNumberFormat="1" applyFont="1" applyFill="1" applyBorder="1" applyProtection="1">
      <alignment/>
      <protection locked="0"/>
    </xf>
    <xf numFmtId="177" fontId="2" fillId="0" borderId="13" xfId="65" applyNumberFormat="1" applyFont="1" applyFill="1" applyBorder="1" applyAlignment="1" applyProtection="1">
      <alignment horizontal="right"/>
      <protection locked="0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0" xfId="63" applyNumberFormat="1" applyFont="1" applyFill="1" applyBorder="1" applyProtection="1">
      <alignment/>
      <protection locked="0"/>
    </xf>
    <xf numFmtId="0" fontId="2" fillId="0" borderId="13" xfId="0" applyFont="1" applyFill="1" applyBorder="1" applyAlignment="1">
      <alignment vertical="center"/>
    </xf>
    <xf numFmtId="177" fontId="5" fillId="0" borderId="13" xfId="64" applyNumberFormat="1" applyFont="1" applyFill="1" applyBorder="1" applyProtection="1">
      <alignment/>
      <protection locked="0"/>
    </xf>
    <xf numFmtId="177" fontId="2" fillId="0" borderId="0" xfId="65" applyNumberFormat="1" applyFont="1" applyFill="1" applyBorder="1" applyAlignment="1" applyProtection="1">
      <alignment horizontal="right"/>
      <protection/>
    </xf>
    <xf numFmtId="177" fontId="2" fillId="0" borderId="13" xfId="65" applyNumberFormat="1" applyFont="1" applyFill="1" applyBorder="1" applyAlignment="1" applyProtection="1">
      <alignment horizontal="right"/>
      <protection/>
    </xf>
    <xf numFmtId="0" fontId="2" fillId="0" borderId="27" xfId="65" applyNumberFormat="1" applyFont="1" applyBorder="1" applyProtection="1">
      <alignment/>
      <protection locked="0"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2" fillId="0" borderId="27" xfId="65" applyNumberFormat="1" applyFont="1" applyFill="1" applyBorder="1" applyProtection="1">
      <alignment/>
      <protection locked="0"/>
    </xf>
    <xf numFmtId="0" fontId="2" fillId="0" borderId="27" xfId="65" applyNumberFormat="1" applyFont="1" applyFill="1" applyBorder="1" applyProtection="1">
      <alignment/>
      <protection locked="0"/>
    </xf>
    <xf numFmtId="176" fontId="2" fillId="0" borderId="27" xfId="65" applyNumberFormat="1" applyFont="1" applyFill="1" applyBorder="1" applyAlignment="1" applyProtection="1">
      <alignment horizontal="center"/>
      <protection locked="0"/>
    </xf>
    <xf numFmtId="0" fontId="2" fillId="0" borderId="27" xfId="65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top" textRotation="180"/>
    </xf>
    <xf numFmtId="178" fontId="2" fillId="0" borderId="0" xfId="65" applyNumberFormat="1" applyFont="1" applyFill="1" applyBorder="1">
      <alignment/>
      <protection/>
    </xf>
    <xf numFmtId="0" fontId="2" fillId="0" borderId="16" xfId="65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2" fillId="0" borderId="14" xfId="65" applyNumberFormat="1" applyFont="1" applyBorder="1" applyAlignment="1" applyProtection="1">
      <alignment horizontal="center" vertical="top" wrapText="1"/>
      <protection locked="0"/>
    </xf>
    <xf numFmtId="0" fontId="6" fillId="0" borderId="0" xfId="65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>
      <alignment horizontal="right" vertical="center"/>
    </xf>
    <xf numFmtId="176" fontId="2" fillId="0" borderId="22" xfId="0" applyNumberFormat="1" applyFont="1" applyBorder="1" applyAlignment="1" applyProtection="1">
      <alignment horizontal="right" vertical="center"/>
      <protection/>
    </xf>
    <xf numFmtId="176" fontId="2" fillId="0" borderId="20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176" fontId="2" fillId="0" borderId="22" xfId="0" applyNumberFormat="1" applyFont="1" applyBorder="1" applyAlignment="1" applyProtection="1">
      <alignment horizontal="right"/>
      <protection/>
    </xf>
    <xf numFmtId="177" fontId="2" fillId="0" borderId="22" xfId="0" applyNumberFormat="1" applyFont="1" applyBorder="1" applyAlignment="1" applyProtection="1">
      <alignment horizontal="right"/>
      <protection/>
    </xf>
    <xf numFmtId="177" fontId="2" fillId="0" borderId="20" xfId="0" applyNumberFormat="1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0" xfId="65" applyNumberFormat="1" applyFont="1" applyFill="1" applyBorder="1" applyAlignment="1" applyProtection="1">
      <alignment horizontal="left"/>
      <protection locked="0"/>
    </xf>
    <xf numFmtId="0" fontId="2" fillId="33" borderId="12" xfId="65" applyNumberFormat="1" applyFont="1" applyFill="1" applyBorder="1" applyAlignment="1" applyProtection="1">
      <alignment/>
      <protection locked="0"/>
    </xf>
    <xf numFmtId="0" fontId="2" fillId="33" borderId="15" xfId="65" applyNumberFormat="1" applyFont="1" applyFill="1" applyBorder="1" applyAlignment="1" applyProtection="1">
      <alignment vertical="top" textRotation="255" wrapText="1"/>
      <protection locked="0"/>
    </xf>
    <xf numFmtId="0" fontId="2" fillId="33" borderId="14" xfId="65" applyNumberFormat="1" applyFont="1" applyFill="1" applyBorder="1" applyAlignment="1" applyProtection="1">
      <alignment vertical="top" textRotation="255"/>
      <protection locked="0"/>
    </xf>
    <xf numFmtId="0" fontId="2" fillId="0" borderId="12" xfId="65" applyNumberFormat="1" applyFont="1" applyFill="1" applyBorder="1" applyAlignment="1" applyProtection="1">
      <alignment/>
      <protection locked="0"/>
    </xf>
    <xf numFmtId="0" fontId="2" fillId="0" borderId="15" xfId="65" applyNumberFormat="1" applyFont="1" applyFill="1" applyBorder="1" applyAlignment="1" applyProtection="1">
      <alignment vertical="top" textRotation="255" wrapText="1"/>
      <protection locked="0"/>
    </xf>
    <xf numFmtId="0" fontId="2" fillId="0" borderId="14" xfId="65" applyNumberFormat="1" applyFont="1" applyFill="1" applyBorder="1" applyAlignment="1" applyProtection="1">
      <alignment vertical="top" textRotation="255"/>
      <protection locked="0"/>
    </xf>
    <xf numFmtId="0" fontId="2" fillId="0" borderId="15" xfId="65" applyNumberFormat="1" applyFont="1" applyBorder="1" applyAlignment="1" applyProtection="1">
      <alignment vertical="top" wrapText="1"/>
      <protection locked="0"/>
    </xf>
    <xf numFmtId="0" fontId="2" fillId="0" borderId="18" xfId="65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33" borderId="15" xfId="65" applyNumberFormat="1" applyFont="1" applyFill="1" applyBorder="1" applyAlignment="1" applyProtection="1">
      <alignment vertical="top" textRotation="255" wrapText="1"/>
      <protection locked="0"/>
    </xf>
    <xf numFmtId="176" fontId="2" fillId="0" borderId="15" xfId="63" applyNumberFormat="1" applyFont="1" applyFill="1" applyBorder="1" applyProtection="1">
      <alignment/>
      <protection locked="0"/>
    </xf>
    <xf numFmtId="0" fontId="2" fillId="0" borderId="12" xfId="63" applyNumberFormat="1" applyFont="1" applyFill="1" applyBorder="1" applyAlignment="1" applyProtection="1">
      <alignment horizontal="right"/>
      <protection locked="0"/>
    </xf>
    <xf numFmtId="0" fontId="2" fillId="0" borderId="15" xfId="65" applyNumberFormat="1" applyFont="1" applyBorder="1" applyAlignment="1" applyProtection="1">
      <alignment vertical="top" wrapText="1" shrinkToFit="1"/>
      <protection locked="0"/>
    </xf>
    <xf numFmtId="0" fontId="14" fillId="0" borderId="0" xfId="65" applyFont="1">
      <alignment/>
      <protection/>
    </xf>
    <xf numFmtId="0" fontId="14" fillId="0" borderId="0" xfId="0" applyFont="1" applyAlignment="1">
      <alignment vertical="center"/>
    </xf>
    <xf numFmtId="0" fontId="14" fillId="0" borderId="0" xfId="65" applyNumberFormat="1" applyFont="1" applyProtection="1">
      <alignment/>
      <protection locked="0"/>
    </xf>
    <xf numFmtId="0" fontId="14" fillId="0" borderId="0" xfId="65" applyNumberFormat="1" applyFont="1">
      <alignment/>
      <protection/>
    </xf>
    <xf numFmtId="0" fontId="15" fillId="0" borderId="0" xfId="0" applyFont="1" applyAlignment="1">
      <alignment vertical="center"/>
    </xf>
    <xf numFmtId="0" fontId="14" fillId="0" borderId="0" xfId="65" applyNumberFormat="1" applyFont="1" applyBorder="1" applyAlignment="1" applyProtection="1">
      <alignment horizontal="center"/>
      <protection locked="0"/>
    </xf>
    <xf numFmtId="0" fontId="14" fillId="0" borderId="0" xfId="65" applyNumberFormat="1" applyFont="1" applyBorder="1" applyProtection="1">
      <alignment/>
      <protection locked="0"/>
    </xf>
    <xf numFmtId="176" fontId="14" fillId="0" borderId="0" xfId="65" applyNumberFormat="1" applyFont="1" applyBorder="1" applyProtection="1">
      <alignment/>
      <protection locked="0"/>
    </xf>
    <xf numFmtId="0" fontId="14" fillId="0" borderId="0" xfId="65" applyNumberFormat="1" applyFont="1" applyBorder="1" applyAlignment="1" applyProtection="1">
      <alignment horizontal="centerContinuous"/>
      <protection locked="0"/>
    </xf>
    <xf numFmtId="176" fontId="14" fillId="0" borderId="0" xfId="65" applyNumberFormat="1" applyFont="1" applyBorder="1" applyAlignment="1" applyProtection="1">
      <alignment horizontal="centerContinuous"/>
      <protection locked="0"/>
    </xf>
    <xf numFmtId="0" fontId="14" fillId="0" borderId="0" xfId="65" applyFont="1" applyAlignment="1">
      <alignment horizontal="center"/>
      <protection/>
    </xf>
    <xf numFmtId="176" fontId="14" fillId="0" borderId="0" xfId="65" applyNumberFormat="1" applyFont="1" applyProtection="1">
      <alignment/>
      <protection locked="0"/>
    </xf>
    <xf numFmtId="0" fontId="14" fillId="0" borderId="0" xfId="65" applyFont="1" applyBorder="1">
      <alignment/>
      <protection/>
    </xf>
    <xf numFmtId="0" fontId="14" fillId="0" borderId="0" xfId="0" applyFont="1" applyAlignment="1">
      <alignment horizontal="center" vertical="center"/>
    </xf>
    <xf numFmtId="0" fontId="2" fillId="0" borderId="0" xfId="65" applyFont="1" applyFill="1" applyAlignment="1">
      <alignment horizontal="center"/>
      <protection/>
    </xf>
    <xf numFmtId="0" fontId="2" fillId="0" borderId="0" xfId="65" applyNumberFormat="1" applyFont="1" applyFill="1" applyAlignment="1" applyProtection="1">
      <alignment horizontal="center"/>
      <protection locked="0"/>
    </xf>
    <xf numFmtId="0" fontId="2" fillId="0" borderId="0" xfId="65" applyNumberFormat="1" applyFont="1" applyFill="1" applyProtection="1">
      <alignment/>
      <protection locked="0"/>
    </xf>
    <xf numFmtId="0" fontId="2" fillId="0" borderId="0" xfId="65" applyNumberFormat="1" applyFont="1" applyFill="1" applyAlignment="1" applyProtection="1">
      <alignment horizontal="right"/>
      <protection locked="0"/>
    </xf>
    <xf numFmtId="0" fontId="2" fillId="0" borderId="10" xfId="65" applyNumberFormat="1" applyFont="1" applyFill="1" applyBorder="1" applyAlignment="1" applyProtection="1">
      <alignment horizontal="center"/>
      <protection locked="0"/>
    </xf>
    <xf numFmtId="0" fontId="2" fillId="0" borderId="10" xfId="65" applyNumberFormat="1" applyFont="1" applyFill="1" applyBorder="1" applyProtection="1">
      <alignment/>
      <protection locked="0"/>
    </xf>
    <xf numFmtId="0" fontId="2" fillId="0" borderId="13" xfId="65" applyNumberFormat="1" applyFont="1" applyFill="1" applyBorder="1" applyAlignment="1" applyProtection="1">
      <alignment horizontal="center"/>
      <protection locked="0"/>
    </xf>
    <xf numFmtId="0" fontId="2" fillId="0" borderId="12" xfId="65" applyNumberFormat="1" applyFont="1" applyFill="1" applyBorder="1" applyAlignment="1" applyProtection="1">
      <alignment vertical="top" textRotation="255"/>
      <protection locked="0"/>
    </xf>
    <xf numFmtId="0" fontId="2" fillId="0" borderId="14" xfId="65" applyNumberFormat="1" applyFont="1" applyFill="1" applyBorder="1" applyAlignment="1" applyProtection="1">
      <alignment horizontal="center"/>
      <protection locked="0"/>
    </xf>
    <xf numFmtId="0" fontId="2" fillId="0" borderId="15" xfId="65" applyNumberFormat="1" applyFont="1" applyFill="1" applyBorder="1" applyAlignment="1" applyProtection="1">
      <alignment horizontal="center"/>
      <protection locked="0"/>
    </xf>
    <xf numFmtId="0" fontId="2" fillId="0" borderId="19" xfId="65" applyNumberFormat="1" applyFont="1" applyFill="1" applyBorder="1" applyAlignment="1" applyProtection="1">
      <alignment horizontal="center"/>
      <protection locked="0"/>
    </xf>
    <xf numFmtId="0" fontId="2" fillId="0" borderId="0" xfId="65" applyFont="1" applyBorder="1" applyAlignment="1">
      <alignment horizontal="right"/>
      <protection/>
    </xf>
    <xf numFmtId="0" fontId="2" fillId="0" borderId="16" xfId="65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vertical="center"/>
    </xf>
    <xf numFmtId="177" fontId="5" fillId="0" borderId="14" xfId="64" applyNumberFormat="1" applyFont="1" applyFill="1" applyBorder="1" applyProtection="1">
      <alignment/>
      <protection locked="0"/>
    </xf>
    <xf numFmtId="177" fontId="5" fillId="0" borderId="14" xfId="64" applyNumberFormat="1" applyFont="1" applyFill="1" applyBorder="1" applyAlignment="1" applyProtection="1">
      <alignment horizontal="right"/>
      <protection locked="0"/>
    </xf>
    <xf numFmtId="0" fontId="2" fillId="0" borderId="12" xfId="65" applyNumberFormat="1" applyFont="1" applyFill="1" applyBorder="1" applyAlignment="1" applyProtection="1">
      <alignment vertical="top" textRotation="255" wrapText="1"/>
      <protection locked="0"/>
    </xf>
    <xf numFmtId="0" fontId="2" fillId="0" borderId="13" xfId="65" applyNumberFormat="1" applyFont="1" applyFill="1" applyBorder="1" applyAlignment="1" applyProtection="1">
      <alignment horizontal="center" vertical="top"/>
      <protection locked="0"/>
    </xf>
    <xf numFmtId="0" fontId="2" fillId="0" borderId="15" xfId="65" applyNumberFormat="1" applyFont="1" applyFill="1" applyBorder="1" applyAlignment="1" applyProtection="1">
      <alignment horizontal="center" wrapText="1"/>
      <protection locked="0"/>
    </xf>
    <xf numFmtId="0" fontId="2" fillId="0" borderId="14" xfId="65" applyNumberFormat="1" applyFont="1" applyFill="1" applyBorder="1" applyAlignment="1" applyProtection="1">
      <alignment horizontal="center" vertical="top"/>
      <protection locked="0"/>
    </xf>
    <xf numFmtId="0" fontId="2" fillId="0" borderId="17" xfId="65" applyNumberFormat="1" applyFont="1" applyFill="1" applyBorder="1" applyAlignment="1" applyProtection="1">
      <alignment horizontal="center" vertical="top"/>
      <protection locked="0"/>
    </xf>
    <xf numFmtId="0" fontId="2" fillId="0" borderId="17" xfId="65" applyNumberFormat="1" applyFont="1" applyFill="1" applyBorder="1" applyAlignment="1" applyProtection="1">
      <alignment horizontal="center" vertical="top" wrapText="1"/>
      <protection locked="0"/>
    </xf>
    <xf numFmtId="0" fontId="2" fillId="0" borderId="16" xfId="65" applyNumberFormat="1" applyFont="1" applyFill="1" applyBorder="1" applyAlignment="1" applyProtection="1">
      <alignment horizontal="right"/>
      <protection locked="0"/>
    </xf>
    <xf numFmtId="177" fontId="5" fillId="0" borderId="15" xfId="61" applyNumberFormat="1" applyFont="1" applyFill="1" applyBorder="1" applyAlignment="1" applyProtection="1">
      <alignment horizontal="right"/>
      <protection locked="0"/>
    </xf>
    <xf numFmtId="177" fontId="5" fillId="0" borderId="14" xfId="61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vertical="center"/>
    </xf>
    <xf numFmtId="0" fontId="2" fillId="0" borderId="13" xfId="62" applyNumberFormat="1" applyFont="1" applyBorder="1" applyProtection="1">
      <alignment/>
      <protection locked="0"/>
    </xf>
    <xf numFmtId="0" fontId="2" fillId="0" borderId="13" xfId="62" applyNumberFormat="1" applyFont="1" applyBorder="1" applyAlignment="1" applyProtection="1">
      <alignment horizontal="right"/>
      <protection locked="0"/>
    </xf>
    <xf numFmtId="0" fontId="2" fillId="0" borderId="15" xfId="62" applyNumberFormat="1" applyFont="1" applyBorder="1" applyProtection="1">
      <alignment/>
      <protection locked="0"/>
    </xf>
    <xf numFmtId="0" fontId="2" fillId="0" borderId="15" xfId="62" applyFont="1" applyBorder="1">
      <alignment/>
      <protection/>
    </xf>
    <xf numFmtId="0" fontId="2" fillId="0" borderId="12" xfId="62" applyFont="1" applyBorder="1">
      <alignment/>
      <protection/>
    </xf>
    <xf numFmtId="0" fontId="2" fillId="0" borderId="13" xfId="62" applyNumberFormat="1" applyFont="1" applyFill="1" applyBorder="1" applyProtection="1">
      <alignment/>
      <protection locked="0"/>
    </xf>
    <xf numFmtId="0" fontId="2" fillId="0" borderId="15" xfId="62" applyNumberFormat="1" applyFont="1" applyFill="1" applyBorder="1" applyProtection="1">
      <alignment/>
      <protection locked="0"/>
    </xf>
    <xf numFmtId="0" fontId="2" fillId="0" borderId="15" xfId="62" applyFont="1" applyFill="1" applyBorder="1">
      <alignment/>
      <protection/>
    </xf>
    <xf numFmtId="0" fontId="2" fillId="0" borderId="13" xfId="62" applyNumberFormat="1" applyFont="1" applyFill="1" applyBorder="1" applyAlignment="1" applyProtection="1">
      <alignment horizontal="right"/>
      <protection locked="0"/>
    </xf>
    <xf numFmtId="0" fontId="2" fillId="0" borderId="19" xfId="62" applyNumberFormat="1" applyFont="1" applyFill="1" applyBorder="1" applyProtection="1">
      <alignment/>
      <protection locked="0"/>
    </xf>
    <xf numFmtId="0" fontId="2" fillId="0" borderId="19" xfId="62" applyNumberFormat="1" applyFont="1" applyFill="1" applyBorder="1" applyAlignment="1" applyProtection="1">
      <alignment horizontal="right"/>
      <protection locked="0"/>
    </xf>
    <xf numFmtId="0" fontId="2" fillId="0" borderId="14" xfId="62" applyNumberFormat="1" applyFont="1" applyFill="1" applyBorder="1" applyProtection="1">
      <alignment/>
      <protection locked="0"/>
    </xf>
    <xf numFmtId="0" fontId="2" fillId="0" borderId="14" xfId="62" applyFont="1" applyFill="1" applyBorder="1">
      <alignment/>
      <protection/>
    </xf>
    <xf numFmtId="177" fontId="2" fillId="0" borderId="15" xfId="62" applyNumberFormat="1" applyFont="1" applyFill="1" applyBorder="1" applyAlignment="1" applyProtection="1">
      <alignment shrinkToFit="1"/>
      <protection locked="0"/>
    </xf>
    <xf numFmtId="177" fontId="2" fillId="0" borderId="15" xfId="62" applyNumberFormat="1" applyFont="1" applyFill="1" applyBorder="1" applyAlignment="1" applyProtection="1">
      <alignment horizontal="right" shrinkToFit="1"/>
      <protection locked="0"/>
    </xf>
    <xf numFmtId="177" fontId="2" fillId="0" borderId="13" xfId="62" applyNumberFormat="1" applyFont="1" applyFill="1" applyBorder="1" applyAlignment="1" applyProtection="1">
      <alignment shrinkToFit="1"/>
      <protection locked="0"/>
    </xf>
    <xf numFmtId="177" fontId="2" fillId="0" borderId="18" xfId="62" applyNumberFormat="1" applyFont="1" applyFill="1" applyBorder="1" applyAlignment="1" applyProtection="1">
      <alignment shrinkToFit="1"/>
      <protection locked="0"/>
    </xf>
    <xf numFmtId="177" fontId="2" fillId="0" borderId="16" xfId="62" applyNumberFormat="1" applyFont="1" applyFill="1" applyBorder="1" applyAlignment="1" applyProtection="1">
      <alignment shrinkToFit="1"/>
      <protection locked="0"/>
    </xf>
    <xf numFmtId="177" fontId="2" fillId="0" borderId="25" xfId="62" applyNumberFormat="1" applyFont="1" applyFill="1" applyBorder="1" applyAlignment="1" applyProtection="1">
      <alignment shrinkToFit="1"/>
      <protection locked="0"/>
    </xf>
    <xf numFmtId="177" fontId="2" fillId="0" borderId="16" xfId="62" applyNumberFormat="1" applyFont="1" applyFill="1" applyBorder="1" applyAlignment="1" applyProtection="1">
      <alignment horizontal="right" shrinkToFit="1"/>
      <protection locked="0"/>
    </xf>
    <xf numFmtId="177" fontId="2" fillId="0" borderId="28" xfId="62" applyNumberFormat="1" applyFont="1" applyFill="1" applyBorder="1" applyAlignment="1" applyProtection="1">
      <alignment shrinkToFit="1"/>
      <protection locked="0"/>
    </xf>
    <xf numFmtId="0" fontId="2" fillId="0" borderId="0" xfId="62" applyNumberFormat="1" applyFont="1" applyFill="1" applyBorder="1" applyProtection="1">
      <alignment/>
      <protection locked="0"/>
    </xf>
    <xf numFmtId="0" fontId="2" fillId="0" borderId="13" xfId="62" applyFont="1" applyFill="1" applyBorder="1">
      <alignment/>
      <protection/>
    </xf>
    <xf numFmtId="177" fontId="2" fillId="0" borderId="13" xfId="62" applyNumberFormat="1" applyFont="1" applyFill="1" applyBorder="1" applyAlignment="1" applyProtection="1">
      <alignment horizontal="right" shrinkToFit="1"/>
      <protection locked="0"/>
    </xf>
    <xf numFmtId="0" fontId="2" fillId="0" borderId="15" xfId="62" applyNumberFormat="1" applyFont="1" applyFill="1" applyBorder="1" applyAlignment="1" applyProtection="1">
      <alignment horizontal="right"/>
      <protection locked="0"/>
    </xf>
    <xf numFmtId="177" fontId="2" fillId="0" borderId="14" xfId="62" applyNumberFormat="1" applyFont="1" applyFill="1" applyBorder="1" applyAlignment="1" applyProtection="1">
      <alignment shrinkToFit="1"/>
      <protection locked="0"/>
    </xf>
    <xf numFmtId="177" fontId="2" fillId="0" borderId="14" xfId="62" applyNumberFormat="1" applyFont="1" applyFill="1" applyBorder="1" applyAlignment="1" applyProtection="1">
      <alignment horizontal="right" shrinkToFit="1"/>
      <protection locked="0"/>
    </xf>
    <xf numFmtId="177" fontId="2" fillId="0" borderId="19" xfId="62" applyNumberFormat="1" applyFont="1" applyFill="1" applyBorder="1" applyAlignment="1" applyProtection="1">
      <alignment horizontal="right" shrinkToFit="1"/>
      <protection locked="0"/>
    </xf>
    <xf numFmtId="177" fontId="2" fillId="0" borderId="20" xfId="62" applyNumberFormat="1" applyFont="1" applyFill="1" applyBorder="1" applyAlignment="1" applyProtection="1">
      <alignment shrinkToFit="1"/>
      <protection locked="0"/>
    </xf>
    <xf numFmtId="177" fontId="2" fillId="0" borderId="12" xfId="62" applyNumberFormat="1" applyFont="1" applyFill="1" applyBorder="1" applyAlignment="1" applyProtection="1">
      <alignment horizontal="right" shrinkToFit="1"/>
      <protection locked="0"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6" fontId="2" fillId="0" borderId="19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77" fontId="2" fillId="0" borderId="22" xfId="0" applyNumberFormat="1" applyFont="1" applyBorder="1" applyAlignment="1" applyProtection="1">
      <alignment horizontal="right" vertical="center"/>
      <protection/>
    </xf>
    <xf numFmtId="177" fontId="2" fillId="0" borderId="20" xfId="0" applyNumberFormat="1" applyFont="1" applyBorder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right"/>
      <protection/>
    </xf>
    <xf numFmtId="177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65" applyFont="1" applyBorder="1">
      <alignment/>
      <protection/>
    </xf>
    <xf numFmtId="0" fontId="6" fillId="0" borderId="0" xfId="62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65" applyNumberFormat="1" applyFont="1" applyBorder="1" applyAlignment="1" applyProtection="1">
      <alignment horizontal="center" vertical="top" textRotation="255"/>
      <protection locked="0"/>
    </xf>
    <xf numFmtId="0" fontId="2" fillId="0" borderId="0" xfId="65" applyNumberFormat="1" applyFont="1" applyBorder="1" applyAlignment="1" applyProtection="1">
      <alignment horizontal="center" vertical="top" textRotation="255" wrapText="1"/>
      <protection locked="0"/>
    </xf>
    <xf numFmtId="0" fontId="6" fillId="0" borderId="0" xfId="65" applyNumberFormat="1" applyFont="1" applyBorder="1" applyAlignment="1" applyProtection="1">
      <alignment horizontal="center" vertical="top" textRotation="255" wrapText="1"/>
      <protection locked="0"/>
    </xf>
    <xf numFmtId="0" fontId="2" fillId="0" borderId="0" xfId="65" applyNumberFormat="1" applyFont="1" applyBorder="1" applyAlignment="1" applyProtection="1">
      <alignment horizontal="center" vertical="center" textRotation="255"/>
      <protection locked="0"/>
    </xf>
    <xf numFmtId="0" fontId="2" fillId="0" borderId="0" xfId="65" applyNumberFormat="1" applyFont="1" applyBorder="1" applyAlignment="1" applyProtection="1">
      <alignment vertical="center" textRotation="255" wrapText="1"/>
      <protection locked="0"/>
    </xf>
    <xf numFmtId="0" fontId="2" fillId="0" borderId="0" xfId="65" applyNumberFormat="1" applyFont="1" applyBorder="1" applyAlignment="1" applyProtection="1">
      <alignment horizontal="center" vertical="center" textRotation="255" wrapText="1"/>
      <protection locked="0"/>
    </xf>
    <xf numFmtId="0" fontId="2" fillId="0" borderId="0" xfId="65" applyNumberFormat="1" applyFont="1" applyBorder="1" applyAlignment="1" applyProtection="1">
      <alignment vertical="center" textRotation="255"/>
      <protection locked="0"/>
    </xf>
    <xf numFmtId="0" fontId="16" fillId="0" borderId="0" xfId="65" applyFont="1" applyBorder="1" applyAlignment="1">
      <alignment horizontal="right"/>
      <protection/>
    </xf>
    <xf numFmtId="0" fontId="14" fillId="0" borderId="0" xfId="65" applyFont="1" applyFill="1" applyBorder="1">
      <alignment/>
      <protection/>
    </xf>
    <xf numFmtId="177" fontId="5" fillId="0" borderId="15" xfId="64" applyNumberFormat="1" applyFont="1" applyBorder="1" applyAlignment="1" applyProtection="1">
      <alignment horizontal="right"/>
      <protection locked="0"/>
    </xf>
    <xf numFmtId="0" fontId="2" fillId="0" borderId="12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5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4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2" xfId="65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5" xfId="65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4" xfId="65" applyNumberFormat="1" applyFont="1" applyBorder="1" applyAlignment="1" applyProtection="1">
      <alignment horizontal="center" vertical="distributed" textRotation="255" indent="1"/>
      <protection locked="0"/>
    </xf>
    <xf numFmtId="0" fontId="4" fillId="0" borderId="0" xfId="65" applyNumberFormat="1" applyFont="1" applyAlignment="1" applyProtection="1">
      <alignment horizontal="center"/>
      <protection locked="0"/>
    </xf>
    <xf numFmtId="0" fontId="2" fillId="0" borderId="15" xfId="65" applyNumberFormat="1" applyFont="1" applyBorder="1" applyAlignment="1" applyProtection="1">
      <alignment horizontal="center" vertical="top" textRotation="255"/>
      <protection locked="0"/>
    </xf>
    <xf numFmtId="0" fontId="2" fillId="0" borderId="14" xfId="65" applyNumberFormat="1" applyFont="1" applyBorder="1" applyAlignment="1" applyProtection="1">
      <alignment horizontal="center" vertical="top" textRotation="255"/>
      <protection locked="0"/>
    </xf>
    <xf numFmtId="0" fontId="7" fillId="0" borderId="15" xfId="65" applyNumberFormat="1" applyFont="1" applyBorder="1" applyAlignment="1" applyProtection="1">
      <alignment horizontal="center" vertical="center" textRotation="255" shrinkToFit="1"/>
      <protection locked="0"/>
    </xf>
    <xf numFmtId="0" fontId="7" fillId="0" borderId="14" xfId="65" applyNumberFormat="1" applyFont="1" applyBorder="1" applyAlignment="1" applyProtection="1">
      <alignment horizontal="center" vertical="center" textRotation="255" shrinkToFit="1"/>
      <protection locked="0"/>
    </xf>
    <xf numFmtId="0" fontId="7" fillId="0" borderId="15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7" fillId="0" borderId="14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7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2" xfId="65" applyNumberFormat="1" applyFont="1" applyFill="1" applyBorder="1" applyAlignment="1" applyProtection="1">
      <alignment horizontal="center" vertical="center" textRotation="255"/>
      <protection locked="0"/>
    </xf>
    <xf numFmtId="0" fontId="7" fillId="0" borderId="1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7" xfId="65" applyNumberFormat="1" applyFont="1" applyBorder="1" applyAlignment="1" applyProtection="1">
      <alignment horizontal="center" vertical="center" textRotation="255"/>
      <protection locked="0"/>
    </xf>
    <xf numFmtId="0" fontId="2" fillId="0" borderId="12" xfId="65" applyNumberFormat="1" applyFont="1" applyBorder="1" applyAlignment="1" applyProtection="1">
      <alignment horizontal="center" vertical="center" textRotation="255"/>
      <protection locked="0"/>
    </xf>
    <xf numFmtId="0" fontId="7" fillId="0" borderId="12" xfId="65" applyNumberFormat="1" applyFont="1" applyBorder="1" applyAlignment="1" applyProtection="1">
      <alignment horizontal="center" vertical="center" textRotation="255" shrinkToFit="1"/>
      <protection locked="0"/>
    </xf>
    <xf numFmtId="0" fontId="4" fillId="0" borderId="0" xfId="65" applyNumberFormat="1" applyFont="1" applyFill="1" applyAlignment="1" applyProtection="1">
      <alignment horizontal="center"/>
      <protection locked="0"/>
    </xf>
    <xf numFmtId="0" fontId="2" fillId="0" borderId="17" xfId="65" applyNumberFormat="1" applyFont="1" applyFill="1" applyBorder="1" applyAlignment="1" applyProtection="1">
      <alignment horizontal="distributed" indent="2"/>
      <protection locked="0"/>
    </xf>
    <xf numFmtId="0" fontId="7" fillId="0" borderId="16" xfId="65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15" xfId="65" applyNumberFormat="1" applyFont="1" applyBorder="1" applyAlignment="1" applyProtection="1">
      <alignment horizontal="center" vertical="center" textRotation="255"/>
      <protection locked="0"/>
    </xf>
    <xf numFmtId="0" fontId="2" fillId="0" borderId="13" xfId="65" applyNumberFormat="1" applyFont="1" applyBorder="1" applyAlignment="1" applyProtection="1">
      <alignment horizontal="center" vertical="center" textRotation="255"/>
      <protection locked="0"/>
    </xf>
    <xf numFmtId="0" fontId="2" fillId="0" borderId="14" xfId="65" applyNumberFormat="1" applyFont="1" applyBorder="1" applyAlignment="1" applyProtection="1">
      <alignment horizontal="center" vertical="center" textRotation="255"/>
      <protection locked="0"/>
    </xf>
    <xf numFmtId="0" fontId="2" fillId="0" borderId="12" xfId="65" applyNumberFormat="1" applyFont="1" applyBorder="1" applyAlignment="1" applyProtection="1">
      <alignment horizontal="center" vertical="top" textRotation="255" wrapText="1"/>
      <protection locked="0"/>
    </xf>
    <xf numFmtId="0" fontId="2" fillId="0" borderId="14" xfId="65" applyNumberFormat="1" applyFont="1" applyBorder="1" applyAlignment="1" applyProtection="1">
      <alignment horizontal="center" vertical="top" textRotation="255" wrapText="1"/>
      <protection locked="0"/>
    </xf>
    <xf numFmtId="0" fontId="6" fillId="0" borderId="12" xfId="65" applyNumberFormat="1" applyFont="1" applyBorder="1" applyAlignment="1" applyProtection="1">
      <alignment horizontal="center" vertical="top" textRotation="255" wrapText="1"/>
      <protection locked="0"/>
    </xf>
    <xf numFmtId="0" fontId="11" fillId="0" borderId="14" xfId="0" applyFont="1" applyBorder="1" applyAlignment="1">
      <alignment vertical="center"/>
    </xf>
    <xf numFmtId="0" fontId="2" fillId="0" borderId="12" xfId="65" applyNumberFormat="1" applyFont="1" applyBorder="1" applyAlignment="1" applyProtection="1">
      <alignment horizontal="center" vertical="top" textRotation="255"/>
      <protection locked="0"/>
    </xf>
    <xf numFmtId="0" fontId="4" fillId="0" borderId="0" xfId="0" applyFont="1" applyAlignment="1">
      <alignment horizontal="center" vertical="center"/>
    </xf>
    <xf numFmtId="0" fontId="2" fillId="0" borderId="29" xfId="65" applyNumberFormat="1" applyFont="1" applyBorder="1" applyAlignment="1" applyProtection="1">
      <alignment horizontal="center"/>
      <protection locked="0"/>
    </xf>
    <xf numFmtId="0" fontId="2" fillId="0" borderId="27" xfId="65" applyNumberFormat="1" applyFont="1" applyBorder="1" applyAlignment="1" applyProtection="1">
      <alignment horizontal="center"/>
      <protection locked="0"/>
    </xf>
    <xf numFmtId="0" fontId="2" fillId="0" borderId="30" xfId="65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vertical="center"/>
    </xf>
    <xf numFmtId="0" fontId="7" fillId="0" borderId="12" xfId="65" applyNumberFormat="1" applyFont="1" applyBorder="1" applyAlignment="1" applyProtection="1">
      <alignment horizontal="center" vertical="center" textRotation="255"/>
      <protection locked="0"/>
    </xf>
    <xf numFmtId="0" fontId="7" fillId="0" borderId="15" xfId="65" applyNumberFormat="1" applyFont="1" applyBorder="1" applyAlignment="1" applyProtection="1">
      <alignment horizontal="center" vertical="center" textRotation="255"/>
      <protection locked="0"/>
    </xf>
    <xf numFmtId="0" fontId="7" fillId="0" borderId="14" xfId="65" applyNumberFormat="1" applyFont="1" applyBorder="1" applyAlignment="1" applyProtection="1">
      <alignment horizontal="center" vertical="center" textRotation="255"/>
      <protection locked="0"/>
    </xf>
    <xf numFmtId="0" fontId="2" fillId="0" borderId="31" xfId="65" applyNumberFormat="1" applyFont="1" applyBorder="1" applyAlignment="1" applyProtection="1">
      <alignment horizontal="center" vertical="center" textRotation="255"/>
      <protection locked="0"/>
    </xf>
    <xf numFmtId="0" fontId="7" fillId="0" borderId="16" xfId="65" applyNumberFormat="1" applyFont="1" applyBorder="1" applyAlignment="1" applyProtection="1">
      <alignment horizontal="center" vertical="center" textRotation="255"/>
      <protection locked="0"/>
    </xf>
    <xf numFmtId="0" fontId="2" fillId="0" borderId="0" xfId="65" applyNumberFormat="1" applyFont="1" applyBorder="1" applyAlignment="1" applyProtection="1">
      <alignment horizontal="center" vertical="center" textRotation="255" wrapText="1"/>
      <protection locked="0"/>
    </xf>
    <xf numFmtId="0" fontId="2" fillId="0" borderId="0" xfId="65" applyNumberFormat="1" applyFont="1" applyBorder="1" applyAlignment="1" applyProtection="1">
      <alignment horizontal="center" vertical="center" textRotation="255"/>
      <protection locked="0"/>
    </xf>
    <xf numFmtId="0" fontId="2" fillId="0" borderId="0" xfId="65" applyNumberFormat="1" applyFont="1" applyBorder="1" applyAlignment="1" applyProtection="1">
      <alignment horizontal="center" vertical="center" textRotation="255" shrinkToFit="1"/>
      <protection locked="0"/>
    </xf>
    <xf numFmtId="0" fontId="2" fillId="33" borderId="15" xfId="65" applyNumberFormat="1" applyFont="1" applyFill="1" applyBorder="1" applyAlignment="1" applyProtection="1">
      <alignment horizontal="center" vertical="top" textRotation="255"/>
      <protection locked="0"/>
    </xf>
    <xf numFmtId="0" fontId="2" fillId="33" borderId="14" xfId="65" applyNumberFormat="1" applyFont="1" applyFill="1" applyBorder="1" applyAlignment="1" applyProtection="1">
      <alignment horizontal="center" vertical="top" textRotation="255"/>
      <protection locked="0"/>
    </xf>
    <xf numFmtId="0" fontId="2" fillId="33" borderId="15" xfId="65" applyNumberFormat="1" applyFont="1" applyFill="1" applyBorder="1" applyAlignment="1" applyProtection="1">
      <alignment horizontal="center" vertical="top" textRotation="255" shrinkToFit="1"/>
      <protection locked="0"/>
    </xf>
    <xf numFmtId="0" fontId="0" fillId="33" borderId="14" xfId="0" applyFill="1" applyBorder="1" applyAlignment="1">
      <alignment vertical="center" shrinkToFit="1"/>
    </xf>
    <xf numFmtId="0" fontId="2" fillId="0" borderId="15" xfId="65" applyNumberFormat="1" applyFont="1" applyFill="1" applyBorder="1" applyAlignment="1" applyProtection="1">
      <alignment horizontal="center" vertical="top" textRotation="255"/>
      <protection locked="0"/>
    </xf>
    <xf numFmtId="0" fontId="2" fillId="0" borderId="14" xfId="65" applyNumberFormat="1" applyFont="1" applyFill="1" applyBorder="1" applyAlignment="1" applyProtection="1">
      <alignment horizontal="center" vertical="top" textRotation="255"/>
      <protection locked="0"/>
    </xf>
    <xf numFmtId="0" fontId="2" fillId="0" borderId="15" xfId="65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4" xfId="65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5" xfId="65" applyNumberFormat="1" applyFont="1" applyFill="1" applyBorder="1" applyAlignment="1" applyProtection="1">
      <alignment horizontal="center" vertical="top" textRotation="255" shrinkToFit="1"/>
      <protection locked="0"/>
    </xf>
    <xf numFmtId="0" fontId="0" fillId="0" borderId="14" xfId="0" applyFill="1" applyBorder="1" applyAlignment="1">
      <alignment vertical="center" shrinkToFit="1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65" applyNumberFormat="1" applyFont="1" applyBorder="1" applyAlignment="1" applyProtection="1">
      <alignment horizontal="center" vertical="center" wrapText="1"/>
      <protection locked="0"/>
    </xf>
    <xf numFmtId="0" fontId="2" fillId="0" borderId="14" xfId="65" applyNumberFormat="1" applyFont="1" applyBorder="1" applyAlignment="1" applyProtection="1">
      <alignment horizontal="center" vertical="center" wrapText="1"/>
      <protection locked="0"/>
    </xf>
    <xf numFmtId="0" fontId="2" fillId="0" borderId="13" xfId="65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0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3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9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2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5" xfId="65" applyNumberFormat="1" applyFont="1" applyBorder="1" applyAlignment="1" applyProtection="1">
      <alignment horizontal="center" vertical="distributed" textRotation="255"/>
      <protection locked="0"/>
    </xf>
    <xf numFmtId="0" fontId="2" fillId="0" borderId="14" xfId="65" applyNumberFormat="1" applyFont="1" applyBorder="1" applyAlignment="1" applyProtection="1">
      <alignment horizontal="center" vertical="distributed" textRotation="255"/>
      <protection locked="0"/>
    </xf>
    <xf numFmtId="0" fontId="2" fillId="0" borderId="31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5" xfId="65" applyNumberFormat="1" applyFont="1" applyFill="1" applyBorder="1" applyAlignment="1" applyProtection="1">
      <alignment horizontal="center" vertical="center" textRotation="255"/>
      <protection locked="0"/>
    </xf>
    <xf numFmtId="0" fontId="2" fillId="0" borderId="14" xfId="65" applyNumberFormat="1" applyFont="1" applyFill="1" applyBorder="1" applyAlignment="1" applyProtection="1">
      <alignment horizontal="center" vertical="center" textRotation="255"/>
      <protection locked="0"/>
    </xf>
    <xf numFmtId="0" fontId="6" fillId="0" borderId="12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15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6" fillId="0" borderId="14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2" xfId="65" applyNumberFormat="1" applyFont="1" applyFill="1" applyBorder="1" applyAlignment="1" applyProtection="1">
      <alignment horizontal="center" vertical="distributed" textRotation="255" indent="3"/>
      <protection locked="0"/>
    </xf>
    <xf numFmtId="0" fontId="2" fillId="0" borderId="15" xfId="65" applyNumberFormat="1" applyFont="1" applyFill="1" applyBorder="1" applyAlignment="1" applyProtection="1">
      <alignment horizontal="center" vertical="distributed" textRotation="255" indent="3"/>
      <protection locked="0"/>
    </xf>
    <xf numFmtId="0" fontId="2" fillId="0" borderId="16" xfId="65" applyNumberFormat="1" applyFont="1" applyFill="1" applyBorder="1" applyAlignment="1" applyProtection="1">
      <alignment horizontal="center" vertical="center" textRotation="255"/>
      <protection locked="0"/>
    </xf>
    <xf numFmtId="0" fontId="6" fillId="0" borderId="16" xfId="65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29" xfId="65" applyNumberFormat="1" applyFont="1" applyFill="1" applyBorder="1" applyAlignment="1" applyProtection="1">
      <alignment horizontal="distributed" indent="4"/>
      <protection locked="0"/>
    </xf>
    <xf numFmtId="0" fontId="2" fillId="0" borderId="27" xfId="65" applyNumberFormat="1" applyFont="1" applyFill="1" applyBorder="1" applyAlignment="1" applyProtection="1">
      <alignment horizontal="distributed" indent="4"/>
      <protection locked="0"/>
    </xf>
    <xf numFmtId="0" fontId="2" fillId="0" borderId="30" xfId="65" applyNumberFormat="1" applyFont="1" applyFill="1" applyBorder="1" applyAlignment="1" applyProtection="1">
      <alignment horizontal="distributed" indent="4"/>
      <protection locked="0"/>
    </xf>
    <xf numFmtId="0" fontId="2" fillId="0" borderId="19" xfId="65" applyNumberFormat="1" applyFont="1" applyFill="1" applyBorder="1" applyAlignment="1" applyProtection="1">
      <alignment horizontal="center" vertical="center"/>
      <protection locked="0"/>
    </xf>
    <xf numFmtId="0" fontId="2" fillId="0" borderId="22" xfId="65" applyNumberFormat="1" applyFont="1" applyFill="1" applyBorder="1" applyAlignment="1" applyProtection="1">
      <alignment horizontal="center" vertical="center"/>
      <protection locked="0"/>
    </xf>
    <xf numFmtId="0" fontId="2" fillId="0" borderId="20" xfId="65" applyNumberFormat="1" applyFont="1" applyFill="1" applyBorder="1" applyAlignment="1" applyProtection="1">
      <alignment horizontal="center" vertical="center"/>
      <protection locked="0"/>
    </xf>
    <xf numFmtId="0" fontId="2" fillId="0" borderId="12" xfId="65" applyNumberFormat="1" applyFont="1" applyFill="1" applyBorder="1" applyAlignment="1" applyProtection="1">
      <alignment horizontal="center" vertical="top" textRotation="255" wrapText="1"/>
      <protection locked="0"/>
    </xf>
    <xf numFmtId="0" fontId="4" fillId="0" borderId="14" xfId="0" applyFont="1" applyFill="1" applyBorder="1" applyAlignment="1">
      <alignment vertical="center" wrapText="1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distributed" textRotation="255" indent="1"/>
      <protection/>
    </xf>
    <xf numFmtId="0" fontId="2" fillId="0" borderId="15" xfId="0" applyFont="1" applyBorder="1" applyAlignment="1" applyProtection="1">
      <alignment horizontal="center" vertical="distributed" textRotation="255" indent="1"/>
      <protection/>
    </xf>
    <xf numFmtId="0" fontId="2" fillId="0" borderId="14" xfId="0" applyFont="1" applyBorder="1" applyAlignment="1" applyProtection="1">
      <alignment horizontal="center" vertical="distributed" textRotation="255" indent="1"/>
      <protection/>
    </xf>
    <xf numFmtId="0" fontId="4" fillId="0" borderId="0" xfId="65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総" xfId="61"/>
    <cellStyle name="標準_3総" xfId="62"/>
    <cellStyle name="標準_4女" xfId="63"/>
    <cellStyle name="標準_4総" xfId="64"/>
    <cellStyle name="標準_Sheet1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133350</xdr:rowOff>
    </xdr:from>
    <xdr:to>
      <xdr:col>1</xdr:col>
      <xdr:colOff>38100</xdr:colOff>
      <xdr:row>19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85725" y="2762250"/>
          <a:ext cx="352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41</xdr:row>
      <xdr:rowOff>38100</xdr:rowOff>
    </xdr:from>
    <xdr:to>
      <xdr:col>5</xdr:col>
      <xdr:colOff>619125</xdr:colOff>
      <xdr:row>45</xdr:row>
      <xdr:rowOff>133350</xdr:rowOff>
    </xdr:to>
    <xdr:pic>
      <xdr:nvPicPr>
        <xdr:cNvPr id="1" name="Picture 1" descr="4_ＱＲ（労調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74009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WINDOWS\&#65411;&#65438;&#65405;&#65400;&#65412;&#65391;&#65420;&#65439;\&#12381;&#12398;&#20182;\&#27598;&#26376;&#32080;&#26524;&#27010;&#35201;\16.6&#26376;&#22577;\01&#27010;&#35201;_b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ページ"/>
      <sheetName val="３ページ"/>
      <sheetName val="４ペー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6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3.00390625" style="22" customWidth="1"/>
    <col min="2" max="2" width="11.875" style="21" customWidth="1"/>
    <col min="3" max="11" width="7.875" style="21" customWidth="1"/>
    <col min="12" max="16384" width="9.00390625" style="21" customWidth="1"/>
  </cols>
  <sheetData>
    <row r="1" spans="1:12" ht="13.5">
      <c r="A1" s="303" t="s">
        <v>32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1"/>
    </row>
    <row r="2" spans="1:12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"/>
    </row>
    <row r="3" spans="1:12" ht="13.5">
      <c r="A3" s="303" t="s">
        <v>31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1"/>
    </row>
    <row r="4" spans="1:12" ht="12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">
      <c r="A5" s="17"/>
      <c r="B5" s="2" t="s">
        <v>0</v>
      </c>
      <c r="C5" s="2"/>
      <c r="D5" s="2"/>
      <c r="E5" s="2"/>
      <c r="F5" s="2"/>
      <c r="G5" s="2"/>
      <c r="H5" s="2"/>
      <c r="I5" s="2"/>
      <c r="J5" s="26" t="s">
        <v>33</v>
      </c>
      <c r="K5" s="1"/>
      <c r="L5" s="1"/>
    </row>
    <row r="6" spans="1:12" ht="14.25" customHeight="1">
      <c r="A6" s="7"/>
      <c r="B6" s="3"/>
      <c r="C6" s="3"/>
      <c r="D6" s="3"/>
      <c r="E6" s="4"/>
      <c r="F6" s="4"/>
      <c r="G6" s="4"/>
      <c r="H6" s="4"/>
      <c r="I6" s="3"/>
      <c r="J6" s="5"/>
      <c r="K6" s="5"/>
      <c r="L6" s="1"/>
    </row>
    <row r="7" spans="1:12" ht="12">
      <c r="A7" s="18"/>
      <c r="B7" s="6" t="s">
        <v>1</v>
      </c>
      <c r="C7" s="18">
        <v>15</v>
      </c>
      <c r="D7" s="304" t="s">
        <v>4</v>
      </c>
      <c r="E7" s="3"/>
      <c r="F7" s="4"/>
      <c r="G7" s="4"/>
      <c r="H7" s="3"/>
      <c r="I7" s="304" t="s">
        <v>9</v>
      </c>
      <c r="J7" s="304" t="s">
        <v>29</v>
      </c>
      <c r="K7" s="304" t="s">
        <v>10</v>
      </c>
      <c r="L7" s="1"/>
    </row>
    <row r="8" spans="1:12" ht="81" customHeight="1">
      <c r="A8" s="18"/>
      <c r="B8" s="55" t="s">
        <v>30</v>
      </c>
      <c r="C8" s="140" t="s">
        <v>3</v>
      </c>
      <c r="D8" s="305"/>
      <c r="E8" s="140" t="s">
        <v>5</v>
      </c>
      <c r="F8" s="141" t="s">
        <v>6</v>
      </c>
      <c r="G8" s="141" t="s">
        <v>7</v>
      </c>
      <c r="H8" s="140" t="s">
        <v>8</v>
      </c>
      <c r="I8" s="305"/>
      <c r="J8" s="305"/>
      <c r="K8" s="305"/>
      <c r="L8" s="1"/>
    </row>
    <row r="9" spans="1:12" ht="14.25" customHeight="1">
      <c r="A9" s="297" t="s">
        <v>2</v>
      </c>
      <c r="B9" s="20" t="s">
        <v>156</v>
      </c>
      <c r="C9" s="31">
        <v>1073</v>
      </c>
      <c r="D9" s="31">
        <v>630</v>
      </c>
      <c r="E9" s="31">
        <v>577</v>
      </c>
      <c r="F9" s="31">
        <v>33</v>
      </c>
      <c r="G9" s="31">
        <v>544</v>
      </c>
      <c r="H9" s="31">
        <v>53</v>
      </c>
      <c r="I9" s="31">
        <v>443</v>
      </c>
      <c r="J9" s="33">
        <v>58.7</v>
      </c>
      <c r="K9" s="34">
        <v>8.4</v>
      </c>
      <c r="L9" s="1"/>
    </row>
    <row r="10" spans="1:12" ht="14.25" customHeight="1">
      <c r="A10" s="298"/>
      <c r="B10" s="20" t="s">
        <v>37</v>
      </c>
      <c r="C10" s="31">
        <v>1075</v>
      </c>
      <c r="D10" s="31">
        <v>625</v>
      </c>
      <c r="E10" s="31">
        <v>573</v>
      </c>
      <c r="F10" s="31">
        <v>30</v>
      </c>
      <c r="G10" s="31">
        <v>542</v>
      </c>
      <c r="H10" s="31">
        <v>52</v>
      </c>
      <c r="I10" s="31">
        <v>450</v>
      </c>
      <c r="J10" s="33">
        <v>58.1</v>
      </c>
      <c r="K10" s="34">
        <v>8.3</v>
      </c>
      <c r="L10" s="1"/>
    </row>
    <row r="11" spans="1:12" ht="14.25" customHeight="1">
      <c r="A11" s="298"/>
      <c r="B11" s="20" t="s">
        <v>38</v>
      </c>
      <c r="C11" s="31">
        <v>1088</v>
      </c>
      <c r="D11" s="31">
        <v>631</v>
      </c>
      <c r="E11" s="31">
        <v>582</v>
      </c>
      <c r="F11" s="31">
        <v>30</v>
      </c>
      <c r="G11" s="31">
        <v>552</v>
      </c>
      <c r="H11" s="31">
        <v>49</v>
      </c>
      <c r="I11" s="31">
        <v>457</v>
      </c>
      <c r="J11" s="33">
        <v>58</v>
      </c>
      <c r="K11" s="34">
        <v>7.8</v>
      </c>
      <c r="L11" s="1"/>
    </row>
    <row r="12" spans="1:12" ht="14.25" customHeight="1">
      <c r="A12" s="298"/>
      <c r="B12" s="20" t="s">
        <v>39</v>
      </c>
      <c r="C12" s="31">
        <v>1101</v>
      </c>
      <c r="D12" s="31">
        <v>644</v>
      </c>
      <c r="E12" s="31">
        <v>595</v>
      </c>
      <c r="F12" s="31">
        <v>31</v>
      </c>
      <c r="G12" s="31">
        <v>564</v>
      </c>
      <c r="H12" s="31">
        <v>49</v>
      </c>
      <c r="I12" s="31">
        <v>457</v>
      </c>
      <c r="J12" s="33">
        <v>58.5</v>
      </c>
      <c r="K12" s="34">
        <v>7.6</v>
      </c>
      <c r="L12" s="1"/>
    </row>
    <row r="13" spans="1:12" ht="14.25" customHeight="1">
      <c r="A13" s="298"/>
      <c r="B13" s="20" t="s">
        <v>104</v>
      </c>
      <c r="C13" s="31">
        <v>1112</v>
      </c>
      <c r="D13" s="31">
        <v>649</v>
      </c>
      <c r="E13" s="31">
        <v>598</v>
      </c>
      <c r="F13" s="31">
        <v>27</v>
      </c>
      <c r="G13" s="31">
        <v>571</v>
      </c>
      <c r="H13" s="31">
        <v>51</v>
      </c>
      <c r="I13" s="31">
        <v>463</v>
      </c>
      <c r="J13" s="33">
        <v>58.4</v>
      </c>
      <c r="K13" s="34">
        <v>7.9</v>
      </c>
      <c r="L13" s="1"/>
    </row>
    <row r="14" spans="1:12" ht="14.25" customHeight="1">
      <c r="A14" s="298"/>
      <c r="B14" s="20" t="s">
        <v>109</v>
      </c>
      <c r="C14" s="31">
        <v>1122</v>
      </c>
      <c r="D14" s="31">
        <v>647</v>
      </c>
      <c r="E14" s="31">
        <v>597</v>
      </c>
      <c r="F14" s="31">
        <v>25</v>
      </c>
      <c r="G14" s="31">
        <v>572</v>
      </c>
      <c r="H14" s="31">
        <v>50</v>
      </c>
      <c r="I14" s="31">
        <v>474</v>
      </c>
      <c r="J14" s="33">
        <v>57.7</v>
      </c>
      <c r="K14" s="34">
        <v>7.7</v>
      </c>
      <c r="L14" s="1"/>
    </row>
    <row r="15" spans="1:12" ht="14.25" customHeight="1">
      <c r="A15" s="298"/>
      <c r="B15" s="20" t="s">
        <v>111</v>
      </c>
      <c r="C15" s="31">
        <v>1120</v>
      </c>
      <c r="D15" s="31">
        <v>639</v>
      </c>
      <c r="E15" s="31">
        <v>592</v>
      </c>
      <c r="F15" s="31">
        <v>25</v>
      </c>
      <c r="G15" s="31">
        <v>567</v>
      </c>
      <c r="H15" s="31">
        <v>47</v>
      </c>
      <c r="I15" s="31">
        <v>481</v>
      </c>
      <c r="J15" s="33">
        <v>57.1</v>
      </c>
      <c r="K15" s="34">
        <v>7.4</v>
      </c>
      <c r="L15" s="1"/>
    </row>
    <row r="16" spans="1:12" ht="14.25" customHeight="1">
      <c r="A16" s="298"/>
      <c r="B16" s="20" t="s">
        <v>112</v>
      </c>
      <c r="C16" s="31">
        <v>1126</v>
      </c>
      <c r="D16" s="31">
        <v>648</v>
      </c>
      <c r="E16" s="31">
        <v>600</v>
      </c>
      <c r="F16" s="31">
        <v>28</v>
      </c>
      <c r="G16" s="31">
        <v>572</v>
      </c>
      <c r="H16" s="31">
        <v>48</v>
      </c>
      <c r="I16" s="31">
        <v>478</v>
      </c>
      <c r="J16" s="33">
        <v>57.5</v>
      </c>
      <c r="K16" s="34">
        <v>7.4</v>
      </c>
      <c r="L16" s="1"/>
    </row>
    <row r="17" spans="1:12" ht="14.25" customHeight="1">
      <c r="A17" s="298"/>
      <c r="B17" s="20" t="s">
        <v>115</v>
      </c>
      <c r="C17" s="83">
        <v>1132</v>
      </c>
      <c r="D17" s="83">
        <v>667</v>
      </c>
      <c r="E17" s="83">
        <v>617</v>
      </c>
      <c r="F17" s="83">
        <v>33</v>
      </c>
      <c r="G17" s="83">
        <v>584</v>
      </c>
      <c r="H17" s="83">
        <v>50</v>
      </c>
      <c r="I17" s="83">
        <v>465</v>
      </c>
      <c r="J17" s="84">
        <v>58.9</v>
      </c>
      <c r="K17" s="85">
        <v>7.5</v>
      </c>
      <c r="L17" s="1"/>
    </row>
    <row r="18" spans="1:12" ht="14.25" customHeight="1">
      <c r="A18" s="298"/>
      <c r="B18" s="20" t="s">
        <v>129</v>
      </c>
      <c r="C18" s="83">
        <v>1140</v>
      </c>
      <c r="D18" s="83">
        <v>673</v>
      </c>
      <c r="E18" s="83">
        <v>622</v>
      </c>
      <c r="F18" s="83">
        <v>33</v>
      </c>
      <c r="G18" s="83">
        <v>589</v>
      </c>
      <c r="H18" s="83">
        <v>51</v>
      </c>
      <c r="I18" s="83">
        <v>467</v>
      </c>
      <c r="J18" s="84">
        <v>59</v>
      </c>
      <c r="K18" s="85">
        <v>7.6</v>
      </c>
      <c r="L18" s="1"/>
    </row>
    <row r="19" spans="1:12" ht="14.25" customHeight="1">
      <c r="A19" s="298"/>
      <c r="B19" s="20" t="s">
        <v>131</v>
      </c>
      <c r="C19" s="83">
        <v>1148</v>
      </c>
      <c r="D19" s="83">
        <v>666</v>
      </c>
      <c r="E19" s="83">
        <v>619</v>
      </c>
      <c r="F19" s="83">
        <v>29</v>
      </c>
      <c r="G19" s="83">
        <v>590</v>
      </c>
      <c r="H19" s="83">
        <v>47</v>
      </c>
      <c r="I19" s="83">
        <v>482</v>
      </c>
      <c r="J19" s="84">
        <v>58</v>
      </c>
      <c r="K19" s="85">
        <v>7.1</v>
      </c>
      <c r="L19" s="86"/>
    </row>
    <row r="20" spans="1:12" ht="14.25" customHeight="1">
      <c r="A20" s="298"/>
      <c r="B20" s="20" t="s">
        <v>150</v>
      </c>
      <c r="C20" s="142">
        <v>1158</v>
      </c>
      <c r="D20" s="142">
        <v>674</v>
      </c>
      <c r="E20" s="142">
        <v>627</v>
      </c>
      <c r="F20" s="142">
        <v>28</v>
      </c>
      <c r="G20" s="142">
        <v>599</v>
      </c>
      <c r="H20" s="142">
        <v>46</v>
      </c>
      <c r="I20" s="142">
        <v>484</v>
      </c>
      <c r="J20" s="143">
        <v>58.2</v>
      </c>
      <c r="K20" s="85">
        <v>6.8</v>
      </c>
      <c r="L20" s="86"/>
    </row>
    <row r="21" spans="1:12" ht="14.25" customHeight="1">
      <c r="A21" s="298"/>
      <c r="B21" s="20" t="s">
        <v>155</v>
      </c>
      <c r="C21" s="83">
        <v>1165</v>
      </c>
      <c r="D21" s="83">
        <v>682</v>
      </c>
      <c r="E21" s="83">
        <v>642</v>
      </c>
      <c r="F21" s="83">
        <v>29</v>
      </c>
      <c r="G21" s="83">
        <v>613</v>
      </c>
      <c r="H21" s="83">
        <v>39</v>
      </c>
      <c r="I21" s="83">
        <v>483</v>
      </c>
      <c r="J21" s="84">
        <v>58.5</v>
      </c>
      <c r="K21" s="85">
        <v>5.7</v>
      </c>
      <c r="L21" s="99"/>
    </row>
    <row r="22" spans="1:12" ht="14.25" customHeight="1">
      <c r="A22" s="299"/>
      <c r="B22" s="20" t="s">
        <v>181</v>
      </c>
      <c r="C22" s="88">
        <v>1172</v>
      </c>
      <c r="D22" s="88">
        <v>682</v>
      </c>
      <c r="E22" s="88">
        <v>645</v>
      </c>
      <c r="F22" s="88">
        <v>27</v>
      </c>
      <c r="G22" s="88">
        <v>618</v>
      </c>
      <c r="H22" s="88">
        <v>37</v>
      </c>
      <c r="I22" s="88">
        <v>490</v>
      </c>
      <c r="J22" s="89">
        <v>58.2</v>
      </c>
      <c r="K22" s="90">
        <v>5.4</v>
      </c>
      <c r="L22" s="87"/>
    </row>
    <row r="23" spans="1:12" ht="14.25" customHeight="1">
      <c r="A23" s="300" t="s">
        <v>41</v>
      </c>
      <c r="B23" s="29" t="s">
        <v>182</v>
      </c>
      <c r="C23" s="91">
        <f aca="true" t="shared" si="0" ref="C23:K35">C10-C9</f>
        <v>2</v>
      </c>
      <c r="D23" s="91">
        <f t="shared" si="0"/>
        <v>-5</v>
      </c>
      <c r="E23" s="91">
        <f t="shared" si="0"/>
        <v>-4</v>
      </c>
      <c r="F23" s="91">
        <f t="shared" si="0"/>
        <v>-3</v>
      </c>
      <c r="G23" s="91">
        <f t="shared" si="0"/>
        <v>-2</v>
      </c>
      <c r="H23" s="91">
        <f t="shared" si="0"/>
        <v>-1</v>
      </c>
      <c r="I23" s="91">
        <f t="shared" si="0"/>
        <v>7</v>
      </c>
      <c r="J23" s="92">
        <f t="shared" si="0"/>
        <v>-0.6000000000000014</v>
      </c>
      <c r="K23" s="92">
        <f t="shared" si="0"/>
        <v>-0.09999999999999964</v>
      </c>
      <c r="L23" s="87"/>
    </row>
    <row r="24" spans="1:12" ht="14.25" customHeight="1">
      <c r="A24" s="301"/>
      <c r="B24" s="30" t="s">
        <v>183</v>
      </c>
      <c r="C24" s="83">
        <f t="shared" si="0"/>
        <v>13</v>
      </c>
      <c r="D24" s="83">
        <f t="shared" si="0"/>
        <v>6</v>
      </c>
      <c r="E24" s="83">
        <f t="shared" si="0"/>
        <v>9</v>
      </c>
      <c r="F24" s="83">
        <f t="shared" si="0"/>
        <v>0</v>
      </c>
      <c r="G24" s="83">
        <f t="shared" si="0"/>
        <v>10</v>
      </c>
      <c r="H24" s="83">
        <f t="shared" si="0"/>
        <v>-3</v>
      </c>
      <c r="I24" s="83">
        <f t="shared" si="0"/>
        <v>7</v>
      </c>
      <c r="J24" s="93">
        <f t="shared" si="0"/>
        <v>-0.10000000000000142</v>
      </c>
      <c r="K24" s="93">
        <f t="shared" si="0"/>
        <v>-0.5000000000000009</v>
      </c>
      <c r="L24" s="87"/>
    </row>
    <row r="25" spans="1:12" ht="14.25" customHeight="1">
      <c r="A25" s="301"/>
      <c r="B25" s="30" t="s">
        <v>184</v>
      </c>
      <c r="C25" s="83">
        <f t="shared" si="0"/>
        <v>13</v>
      </c>
      <c r="D25" s="83">
        <f t="shared" si="0"/>
        <v>13</v>
      </c>
      <c r="E25" s="83">
        <f t="shared" si="0"/>
        <v>13</v>
      </c>
      <c r="F25" s="83">
        <f t="shared" si="0"/>
        <v>1</v>
      </c>
      <c r="G25" s="83">
        <f t="shared" si="0"/>
        <v>12</v>
      </c>
      <c r="H25" s="83">
        <f t="shared" si="0"/>
        <v>0</v>
      </c>
      <c r="I25" s="83">
        <f t="shared" si="0"/>
        <v>0</v>
      </c>
      <c r="J25" s="93">
        <f t="shared" si="0"/>
        <v>0.5</v>
      </c>
      <c r="K25" s="93">
        <f t="shared" si="0"/>
        <v>-0.20000000000000018</v>
      </c>
      <c r="L25" s="87"/>
    </row>
    <row r="26" spans="1:12" ht="14.25" customHeight="1">
      <c r="A26" s="301"/>
      <c r="B26" s="30" t="s">
        <v>185</v>
      </c>
      <c r="C26" s="83">
        <f t="shared" si="0"/>
        <v>11</v>
      </c>
      <c r="D26" s="83">
        <f t="shared" si="0"/>
        <v>5</v>
      </c>
      <c r="E26" s="83">
        <f t="shared" si="0"/>
        <v>3</v>
      </c>
      <c r="F26" s="83">
        <f t="shared" si="0"/>
        <v>-4</v>
      </c>
      <c r="G26" s="83">
        <f t="shared" si="0"/>
        <v>7</v>
      </c>
      <c r="H26" s="83">
        <f t="shared" si="0"/>
        <v>2</v>
      </c>
      <c r="I26" s="83">
        <f t="shared" si="0"/>
        <v>6</v>
      </c>
      <c r="J26" s="93">
        <f t="shared" si="0"/>
        <v>-0.10000000000000142</v>
      </c>
      <c r="K26" s="93">
        <f t="shared" si="0"/>
        <v>0.3000000000000007</v>
      </c>
      <c r="L26" s="87"/>
    </row>
    <row r="27" spans="1:12" ht="14.25" customHeight="1">
      <c r="A27" s="301"/>
      <c r="B27" s="30" t="s">
        <v>186</v>
      </c>
      <c r="C27" s="83">
        <f t="shared" si="0"/>
        <v>10</v>
      </c>
      <c r="D27" s="83">
        <f t="shared" si="0"/>
        <v>-2</v>
      </c>
      <c r="E27" s="83">
        <f t="shared" si="0"/>
        <v>-1</v>
      </c>
      <c r="F27" s="83">
        <f t="shared" si="0"/>
        <v>-2</v>
      </c>
      <c r="G27" s="83">
        <f t="shared" si="0"/>
        <v>1</v>
      </c>
      <c r="H27" s="83">
        <f t="shared" si="0"/>
        <v>-1</v>
      </c>
      <c r="I27" s="83">
        <f t="shared" si="0"/>
        <v>11</v>
      </c>
      <c r="J27" s="93">
        <f t="shared" si="0"/>
        <v>-0.6999999999999957</v>
      </c>
      <c r="K27" s="93">
        <f t="shared" si="0"/>
        <v>-0.20000000000000018</v>
      </c>
      <c r="L27" s="87"/>
    </row>
    <row r="28" spans="1:12" ht="14.25" customHeight="1">
      <c r="A28" s="301"/>
      <c r="B28" s="30" t="s">
        <v>187</v>
      </c>
      <c r="C28" s="83">
        <f t="shared" si="0"/>
        <v>-2</v>
      </c>
      <c r="D28" s="83">
        <f t="shared" si="0"/>
        <v>-8</v>
      </c>
      <c r="E28" s="83">
        <f t="shared" si="0"/>
        <v>-5</v>
      </c>
      <c r="F28" s="83">
        <f t="shared" si="0"/>
        <v>0</v>
      </c>
      <c r="G28" s="83">
        <f t="shared" si="0"/>
        <v>-5</v>
      </c>
      <c r="H28" s="83">
        <f t="shared" si="0"/>
        <v>-3</v>
      </c>
      <c r="I28" s="83">
        <f t="shared" si="0"/>
        <v>7</v>
      </c>
      <c r="J28" s="93">
        <f t="shared" si="0"/>
        <v>-0.6000000000000014</v>
      </c>
      <c r="K28" s="93">
        <f t="shared" si="0"/>
        <v>-0.2999999999999998</v>
      </c>
      <c r="L28" s="87"/>
    </row>
    <row r="29" spans="1:12" ht="14.25" customHeight="1">
      <c r="A29" s="301"/>
      <c r="B29" s="30" t="s">
        <v>188</v>
      </c>
      <c r="C29" s="83">
        <f t="shared" si="0"/>
        <v>6</v>
      </c>
      <c r="D29" s="83">
        <f t="shared" si="0"/>
        <v>9</v>
      </c>
      <c r="E29" s="83">
        <f t="shared" si="0"/>
        <v>8</v>
      </c>
      <c r="F29" s="83">
        <f t="shared" si="0"/>
        <v>3</v>
      </c>
      <c r="G29" s="83">
        <f t="shared" si="0"/>
        <v>5</v>
      </c>
      <c r="H29" s="83">
        <f t="shared" si="0"/>
        <v>1</v>
      </c>
      <c r="I29" s="83">
        <f t="shared" si="0"/>
        <v>-3</v>
      </c>
      <c r="J29" s="93">
        <f t="shared" si="0"/>
        <v>0.3999999999999986</v>
      </c>
      <c r="K29" s="93">
        <f t="shared" si="0"/>
        <v>0</v>
      </c>
      <c r="L29" s="87"/>
    </row>
    <row r="30" spans="1:12" ht="14.25" customHeight="1">
      <c r="A30" s="301"/>
      <c r="B30" s="30" t="s">
        <v>130</v>
      </c>
      <c r="C30" s="83">
        <f t="shared" si="0"/>
        <v>6</v>
      </c>
      <c r="D30" s="83">
        <f t="shared" si="0"/>
        <v>19</v>
      </c>
      <c r="E30" s="83">
        <f t="shared" si="0"/>
        <v>17</v>
      </c>
      <c r="F30" s="83">
        <f t="shared" si="0"/>
        <v>5</v>
      </c>
      <c r="G30" s="83">
        <f t="shared" si="0"/>
        <v>12</v>
      </c>
      <c r="H30" s="83">
        <f t="shared" si="0"/>
        <v>2</v>
      </c>
      <c r="I30" s="83">
        <f t="shared" si="0"/>
        <v>-13</v>
      </c>
      <c r="J30" s="93">
        <f t="shared" si="0"/>
        <v>1.3999999999999986</v>
      </c>
      <c r="K30" s="93">
        <f t="shared" si="0"/>
        <v>0.09999999999999964</v>
      </c>
      <c r="L30" s="87"/>
    </row>
    <row r="31" spans="1:12" ht="14.25" customHeight="1">
      <c r="A31" s="301"/>
      <c r="B31" s="30" t="s">
        <v>132</v>
      </c>
      <c r="C31" s="83">
        <f t="shared" si="0"/>
        <v>8</v>
      </c>
      <c r="D31" s="83">
        <f t="shared" si="0"/>
        <v>6</v>
      </c>
      <c r="E31" s="83">
        <f t="shared" si="0"/>
        <v>5</v>
      </c>
      <c r="F31" s="83">
        <f t="shared" si="0"/>
        <v>0</v>
      </c>
      <c r="G31" s="83">
        <f t="shared" si="0"/>
        <v>5</v>
      </c>
      <c r="H31" s="83">
        <f t="shared" si="0"/>
        <v>1</v>
      </c>
      <c r="I31" s="83">
        <f t="shared" si="0"/>
        <v>2</v>
      </c>
      <c r="J31" s="93">
        <f t="shared" si="0"/>
        <v>0.10000000000000142</v>
      </c>
      <c r="K31" s="93">
        <f t="shared" si="0"/>
        <v>0.09999999999999964</v>
      </c>
      <c r="L31" s="87"/>
    </row>
    <row r="32" spans="1:12" ht="14.25" customHeight="1">
      <c r="A32" s="301"/>
      <c r="B32" s="30" t="s">
        <v>151</v>
      </c>
      <c r="C32" s="83">
        <f t="shared" si="0"/>
        <v>8</v>
      </c>
      <c r="D32" s="83">
        <f t="shared" si="0"/>
        <v>-7</v>
      </c>
      <c r="E32" s="83">
        <f t="shared" si="0"/>
        <v>-3</v>
      </c>
      <c r="F32" s="83">
        <f t="shared" si="0"/>
        <v>-4</v>
      </c>
      <c r="G32" s="83">
        <f t="shared" si="0"/>
        <v>1</v>
      </c>
      <c r="H32" s="83">
        <f t="shared" si="0"/>
        <v>-4</v>
      </c>
      <c r="I32" s="83">
        <f t="shared" si="0"/>
        <v>15</v>
      </c>
      <c r="J32" s="93">
        <f t="shared" si="0"/>
        <v>-1</v>
      </c>
      <c r="K32" s="93">
        <f t="shared" si="0"/>
        <v>-0.5</v>
      </c>
      <c r="L32" s="86"/>
    </row>
    <row r="33" spans="1:12" ht="14.25" customHeight="1">
      <c r="A33" s="301"/>
      <c r="B33" s="30" t="s">
        <v>149</v>
      </c>
      <c r="C33" s="83">
        <f t="shared" si="0"/>
        <v>10</v>
      </c>
      <c r="D33" s="83">
        <f t="shared" si="0"/>
        <v>8</v>
      </c>
      <c r="E33" s="83">
        <f t="shared" si="0"/>
        <v>8</v>
      </c>
      <c r="F33" s="83">
        <f t="shared" si="0"/>
        <v>-1</v>
      </c>
      <c r="G33" s="83">
        <f t="shared" si="0"/>
        <v>9</v>
      </c>
      <c r="H33" s="83">
        <f t="shared" si="0"/>
        <v>-1</v>
      </c>
      <c r="I33" s="83">
        <f t="shared" si="0"/>
        <v>2</v>
      </c>
      <c r="J33" s="93">
        <f t="shared" si="0"/>
        <v>0.20000000000000284</v>
      </c>
      <c r="K33" s="93">
        <f t="shared" si="0"/>
        <v>-0.2999999999999998</v>
      </c>
      <c r="L33" s="86"/>
    </row>
    <row r="34" spans="1:12" ht="14.25" customHeight="1">
      <c r="A34" s="301"/>
      <c r="B34" s="30" t="s">
        <v>157</v>
      </c>
      <c r="C34" s="83">
        <f t="shared" si="0"/>
        <v>7</v>
      </c>
      <c r="D34" s="83">
        <f t="shared" si="0"/>
        <v>8</v>
      </c>
      <c r="E34" s="83">
        <f t="shared" si="0"/>
        <v>15</v>
      </c>
      <c r="F34" s="83">
        <f t="shared" si="0"/>
        <v>1</v>
      </c>
      <c r="G34" s="83">
        <f t="shared" si="0"/>
        <v>14</v>
      </c>
      <c r="H34" s="83">
        <f t="shared" si="0"/>
        <v>-7</v>
      </c>
      <c r="I34" s="83">
        <f t="shared" si="0"/>
        <v>-1</v>
      </c>
      <c r="J34" s="93">
        <f t="shared" si="0"/>
        <v>0.29999999999999716</v>
      </c>
      <c r="K34" s="93">
        <f t="shared" si="0"/>
        <v>-1.0999999999999996</v>
      </c>
      <c r="L34" s="86"/>
    </row>
    <row r="35" spans="1:12" ht="14.25" customHeight="1">
      <c r="A35" s="302"/>
      <c r="B35" s="32" t="s">
        <v>181</v>
      </c>
      <c r="C35" s="88">
        <f t="shared" si="0"/>
        <v>7</v>
      </c>
      <c r="D35" s="88">
        <f t="shared" si="0"/>
        <v>0</v>
      </c>
      <c r="E35" s="88">
        <f t="shared" si="0"/>
        <v>3</v>
      </c>
      <c r="F35" s="88">
        <f t="shared" si="0"/>
        <v>-2</v>
      </c>
      <c r="G35" s="88">
        <f t="shared" si="0"/>
        <v>5</v>
      </c>
      <c r="H35" s="88">
        <f t="shared" si="0"/>
        <v>-2</v>
      </c>
      <c r="I35" s="88">
        <f t="shared" si="0"/>
        <v>7</v>
      </c>
      <c r="J35" s="94">
        <f t="shared" si="0"/>
        <v>-0.29999999999999716</v>
      </c>
      <c r="K35" s="94">
        <f t="shared" si="0"/>
        <v>-0.2999999999999998</v>
      </c>
      <c r="L35" s="86"/>
    </row>
    <row r="36" spans="1:12" ht="14.25" customHeight="1">
      <c r="A36" s="300" t="s">
        <v>42</v>
      </c>
      <c r="B36" s="29" t="s">
        <v>182</v>
      </c>
      <c r="C36" s="95">
        <f aca="true" t="shared" si="1" ref="C36:I48">C23/C9*100</f>
        <v>0.1863932898415657</v>
      </c>
      <c r="D36" s="95">
        <f t="shared" si="1"/>
        <v>-0.7936507936507936</v>
      </c>
      <c r="E36" s="95">
        <f t="shared" si="1"/>
        <v>-0.6932409012131715</v>
      </c>
      <c r="F36" s="95">
        <f t="shared" si="1"/>
        <v>-9.090909090909092</v>
      </c>
      <c r="G36" s="95">
        <f t="shared" si="1"/>
        <v>-0.3676470588235294</v>
      </c>
      <c r="H36" s="95">
        <f t="shared" si="1"/>
        <v>-1.8867924528301887</v>
      </c>
      <c r="I36" s="95">
        <f t="shared" si="1"/>
        <v>1.580135440180587</v>
      </c>
      <c r="J36" s="95" t="s">
        <v>77</v>
      </c>
      <c r="K36" s="95" t="s">
        <v>77</v>
      </c>
      <c r="L36" s="86"/>
    </row>
    <row r="37" spans="1:12" ht="14.25" customHeight="1">
      <c r="A37" s="301"/>
      <c r="B37" s="30" t="s">
        <v>183</v>
      </c>
      <c r="C37" s="96">
        <f t="shared" si="1"/>
        <v>1.2093023255813953</v>
      </c>
      <c r="D37" s="96">
        <f t="shared" si="1"/>
        <v>0.96</v>
      </c>
      <c r="E37" s="96">
        <f t="shared" si="1"/>
        <v>1.5706806282722512</v>
      </c>
      <c r="F37" s="96">
        <f t="shared" si="1"/>
        <v>0</v>
      </c>
      <c r="G37" s="96">
        <f t="shared" si="1"/>
        <v>1.8450184501845017</v>
      </c>
      <c r="H37" s="96">
        <f t="shared" si="1"/>
        <v>-5.769230769230769</v>
      </c>
      <c r="I37" s="96">
        <f t="shared" si="1"/>
        <v>1.5555555555555556</v>
      </c>
      <c r="J37" s="96" t="s">
        <v>77</v>
      </c>
      <c r="K37" s="96" t="s">
        <v>77</v>
      </c>
      <c r="L37" s="86"/>
    </row>
    <row r="38" spans="1:12" ht="14.25" customHeight="1">
      <c r="A38" s="301"/>
      <c r="B38" s="30" t="s">
        <v>184</v>
      </c>
      <c r="C38" s="96">
        <f t="shared" si="1"/>
        <v>1.1948529411764706</v>
      </c>
      <c r="D38" s="96">
        <f t="shared" si="1"/>
        <v>2.0602218700475436</v>
      </c>
      <c r="E38" s="96">
        <f t="shared" si="1"/>
        <v>2.2336769759450172</v>
      </c>
      <c r="F38" s="96">
        <f t="shared" si="1"/>
        <v>3.3333333333333335</v>
      </c>
      <c r="G38" s="96">
        <f t="shared" si="1"/>
        <v>2.1739130434782608</v>
      </c>
      <c r="H38" s="96">
        <f t="shared" si="1"/>
        <v>0</v>
      </c>
      <c r="I38" s="96">
        <f t="shared" si="1"/>
        <v>0</v>
      </c>
      <c r="J38" s="96" t="s">
        <v>77</v>
      </c>
      <c r="K38" s="96" t="s">
        <v>77</v>
      </c>
      <c r="L38" s="86"/>
    </row>
    <row r="39" spans="1:12" ht="14.25" customHeight="1">
      <c r="A39" s="301"/>
      <c r="B39" s="30" t="s">
        <v>185</v>
      </c>
      <c r="C39" s="96">
        <f t="shared" si="1"/>
        <v>0.9990917347865577</v>
      </c>
      <c r="D39" s="96">
        <f t="shared" si="1"/>
        <v>0.7763975155279503</v>
      </c>
      <c r="E39" s="96">
        <f t="shared" si="1"/>
        <v>0.5042016806722689</v>
      </c>
      <c r="F39" s="96">
        <f t="shared" si="1"/>
        <v>-12.903225806451612</v>
      </c>
      <c r="G39" s="96">
        <f t="shared" si="1"/>
        <v>1.2411347517730498</v>
      </c>
      <c r="H39" s="96">
        <f t="shared" si="1"/>
        <v>4.081632653061225</v>
      </c>
      <c r="I39" s="96">
        <f t="shared" si="1"/>
        <v>1.312910284463895</v>
      </c>
      <c r="J39" s="96" t="s">
        <v>77</v>
      </c>
      <c r="K39" s="96" t="s">
        <v>77</v>
      </c>
      <c r="L39" s="86"/>
    </row>
    <row r="40" spans="1:12" ht="14.25" customHeight="1">
      <c r="A40" s="301"/>
      <c r="B40" s="30" t="s">
        <v>186</v>
      </c>
      <c r="C40" s="96">
        <f t="shared" si="1"/>
        <v>0.8992805755395683</v>
      </c>
      <c r="D40" s="96">
        <f t="shared" si="1"/>
        <v>-0.30816640986132515</v>
      </c>
      <c r="E40" s="96">
        <f t="shared" si="1"/>
        <v>-0.16722408026755853</v>
      </c>
      <c r="F40" s="96">
        <f t="shared" si="1"/>
        <v>-7.4074074074074066</v>
      </c>
      <c r="G40" s="96">
        <f t="shared" si="1"/>
        <v>0.17513134851138354</v>
      </c>
      <c r="H40" s="96">
        <f t="shared" si="1"/>
        <v>-1.9607843137254901</v>
      </c>
      <c r="I40" s="96">
        <f t="shared" si="1"/>
        <v>2.375809935205184</v>
      </c>
      <c r="J40" s="96" t="s">
        <v>77</v>
      </c>
      <c r="K40" s="96" t="s">
        <v>77</v>
      </c>
      <c r="L40" s="86"/>
    </row>
    <row r="41" spans="1:12" ht="14.25" customHeight="1">
      <c r="A41" s="301"/>
      <c r="B41" s="30" t="s">
        <v>187</v>
      </c>
      <c r="C41" s="96">
        <f t="shared" si="1"/>
        <v>-0.17825311942959002</v>
      </c>
      <c r="D41" s="96">
        <f t="shared" si="1"/>
        <v>-1.2364760432766615</v>
      </c>
      <c r="E41" s="96">
        <f t="shared" si="1"/>
        <v>-0.8375209380234505</v>
      </c>
      <c r="F41" s="96">
        <f t="shared" si="1"/>
        <v>0</v>
      </c>
      <c r="G41" s="96">
        <f t="shared" si="1"/>
        <v>-0.8741258741258742</v>
      </c>
      <c r="H41" s="96">
        <f t="shared" si="1"/>
        <v>-6</v>
      </c>
      <c r="I41" s="96">
        <f t="shared" si="1"/>
        <v>1.4767932489451476</v>
      </c>
      <c r="J41" s="96" t="s">
        <v>77</v>
      </c>
      <c r="K41" s="96" t="s">
        <v>77</v>
      </c>
      <c r="L41" s="86"/>
    </row>
    <row r="42" spans="1:12" ht="14.25" customHeight="1">
      <c r="A42" s="301"/>
      <c r="B42" s="30" t="s">
        <v>188</v>
      </c>
      <c r="C42" s="96">
        <f t="shared" si="1"/>
        <v>0.5357142857142857</v>
      </c>
      <c r="D42" s="96">
        <f t="shared" si="1"/>
        <v>1.4084507042253522</v>
      </c>
      <c r="E42" s="96">
        <f t="shared" si="1"/>
        <v>1.3513513513513513</v>
      </c>
      <c r="F42" s="96">
        <f t="shared" si="1"/>
        <v>12</v>
      </c>
      <c r="G42" s="96">
        <f t="shared" si="1"/>
        <v>0.8818342151675485</v>
      </c>
      <c r="H42" s="96">
        <f t="shared" si="1"/>
        <v>2.127659574468085</v>
      </c>
      <c r="I42" s="96">
        <f t="shared" si="1"/>
        <v>-0.6237006237006237</v>
      </c>
      <c r="J42" s="96" t="s">
        <v>77</v>
      </c>
      <c r="K42" s="96" t="s">
        <v>77</v>
      </c>
      <c r="L42" s="86"/>
    </row>
    <row r="43" spans="1:12" ht="14.25" customHeight="1">
      <c r="A43" s="301"/>
      <c r="B43" s="30" t="s">
        <v>130</v>
      </c>
      <c r="C43" s="96">
        <f t="shared" si="1"/>
        <v>0.5328596802841918</v>
      </c>
      <c r="D43" s="96">
        <f t="shared" si="1"/>
        <v>2.9320987654320985</v>
      </c>
      <c r="E43" s="96">
        <f t="shared" si="1"/>
        <v>2.833333333333333</v>
      </c>
      <c r="F43" s="96">
        <f t="shared" si="1"/>
        <v>17.857142857142858</v>
      </c>
      <c r="G43" s="96">
        <f t="shared" si="1"/>
        <v>2.097902097902098</v>
      </c>
      <c r="H43" s="96">
        <f t="shared" si="1"/>
        <v>4.166666666666666</v>
      </c>
      <c r="I43" s="96">
        <f t="shared" si="1"/>
        <v>-2.7196652719665275</v>
      </c>
      <c r="J43" s="96" t="s">
        <v>77</v>
      </c>
      <c r="K43" s="96" t="s">
        <v>77</v>
      </c>
      <c r="L43" s="86"/>
    </row>
    <row r="44" spans="1:12" ht="14.25" customHeight="1">
      <c r="A44" s="301"/>
      <c r="B44" s="30" t="s">
        <v>132</v>
      </c>
      <c r="C44" s="96">
        <f t="shared" si="1"/>
        <v>0.7067137809187279</v>
      </c>
      <c r="D44" s="96">
        <f t="shared" si="1"/>
        <v>0.8995502248875562</v>
      </c>
      <c r="E44" s="96">
        <f t="shared" si="1"/>
        <v>0.8103727714748784</v>
      </c>
      <c r="F44" s="96">
        <f t="shared" si="1"/>
        <v>0</v>
      </c>
      <c r="G44" s="96">
        <f t="shared" si="1"/>
        <v>0.8561643835616438</v>
      </c>
      <c r="H44" s="96">
        <f t="shared" si="1"/>
        <v>2</v>
      </c>
      <c r="I44" s="96">
        <f t="shared" si="1"/>
        <v>0.43010752688172044</v>
      </c>
      <c r="J44" s="96" t="s">
        <v>77</v>
      </c>
      <c r="K44" s="96" t="s">
        <v>77</v>
      </c>
      <c r="L44" s="86"/>
    </row>
    <row r="45" spans="1:12" ht="14.25" customHeight="1">
      <c r="A45" s="301"/>
      <c r="B45" s="30" t="s">
        <v>151</v>
      </c>
      <c r="C45" s="96">
        <f t="shared" si="1"/>
        <v>0.7017543859649122</v>
      </c>
      <c r="D45" s="96">
        <f t="shared" si="1"/>
        <v>-1.040118870728083</v>
      </c>
      <c r="E45" s="96">
        <f t="shared" si="1"/>
        <v>-0.482315112540193</v>
      </c>
      <c r="F45" s="96">
        <f t="shared" si="1"/>
        <v>-12.121212121212121</v>
      </c>
      <c r="G45" s="96">
        <f t="shared" si="1"/>
        <v>0.1697792869269949</v>
      </c>
      <c r="H45" s="96">
        <f t="shared" si="1"/>
        <v>-7.8431372549019605</v>
      </c>
      <c r="I45" s="96">
        <f t="shared" si="1"/>
        <v>3.2119914346895073</v>
      </c>
      <c r="J45" s="96" t="s">
        <v>77</v>
      </c>
      <c r="K45" s="96" t="s">
        <v>77</v>
      </c>
      <c r="L45" s="86"/>
    </row>
    <row r="46" spans="1:12" ht="14.25" customHeight="1">
      <c r="A46" s="301"/>
      <c r="B46" s="30" t="s">
        <v>149</v>
      </c>
      <c r="C46" s="96">
        <f t="shared" si="1"/>
        <v>0.8710801393728222</v>
      </c>
      <c r="D46" s="96">
        <f t="shared" si="1"/>
        <v>1.2012012012012012</v>
      </c>
      <c r="E46" s="96">
        <f t="shared" si="1"/>
        <v>1.2924071082390953</v>
      </c>
      <c r="F46" s="96">
        <f t="shared" si="1"/>
        <v>-3.4482758620689653</v>
      </c>
      <c r="G46" s="96">
        <f t="shared" si="1"/>
        <v>1.5254237288135595</v>
      </c>
      <c r="H46" s="96">
        <f t="shared" si="1"/>
        <v>-2.127659574468085</v>
      </c>
      <c r="I46" s="96">
        <f t="shared" si="1"/>
        <v>0.4149377593360996</v>
      </c>
      <c r="J46" s="96" t="s">
        <v>77</v>
      </c>
      <c r="K46" s="96" t="s">
        <v>77</v>
      </c>
      <c r="L46" s="86"/>
    </row>
    <row r="47" spans="1:12" ht="14.25" customHeight="1">
      <c r="A47" s="301"/>
      <c r="B47" s="30" t="s">
        <v>157</v>
      </c>
      <c r="C47" s="96">
        <f>C34/C20*100</f>
        <v>0.6044905008635579</v>
      </c>
      <c r="D47" s="96">
        <f t="shared" si="1"/>
        <v>1.1869436201780417</v>
      </c>
      <c r="E47" s="96">
        <f t="shared" si="1"/>
        <v>2.3923444976076556</v>
      </c>
      <c r="F47" s="96">
        <f t="shared" si="1"/>
        <v>3.571428571428571</v>
      </c>
      <c r="G47" s="96">
        <f t="shared" si="1"/>
        <v>2.337228714524207</v>
      </c>
      <c r="H47" s="96">
        <f t="shared" si="1"/>
        <v>-15.217391304347828</v>
      </c>
      <c r="I47" s="96">
        <f t="shared" si="1"/>
        <v>-0.2066115702479339</v>
      </c>
      <c r="J47" s="96" t="s">
        <v>77</v>
      </c>
      <c r="K47" s="96" t="s">
        <v>77</v>
      </c>
      <c r="L47" s="86"/>
    </row>
    <row r="48" spans="1:12" ht="14.25" customHeight="1">
      <c r="A48" s="302"/>
      <c r="B48" s="32" t="s">
        <v>181</v>
      </c>
      <c r="C48" s="97">
        <f>C35/C21*100</f>
        <v>0.6008583690987125</v>
      </c>
      <c r="D48" s="97">
        <f t="shared" si="1"/>
        <v>0</v>
      </c>
      <c r="E48" s="97">
        <f t="shared" si="1"/>
        <v>0.46728971962616817</v>
      </c>
      <c r="F48" s="97">
        <f t="shared" si="1"/>
        <v>-6.896551724137931</v>
      </c>
      <c r="G48" s="97">
        <f t="shared" si="1"/>
        <v>0.8156606851549755</v>
      </c>
      <c r="H48" s="97">
        <f t="shared" si="1"/>
        <v>-5.128205128205128</v>
      </c>
      <c r="I48" s="97">
        <f t="shared" si="1"/>
        <v>1.4492753623188406</v>
      </c>
      <c r="J48" s="97" t="s">
        <v>189</v>
      </c>
      <c r="K48" s="97" t="s">
        <v>154</v>
      </c>
      <c r="L48" s="86"/>
    </row>
    <row r="49" spans="1:12" ht="12" customHeight="1">
      <c r="A49"/>
      <c r="B49"/>
      <c r="C49" s="98"/>
      <c r="D49" s="98"/>
      <c r="E49" s="98"/>
      <c r="F49" s="98"/>
      <c r="G49" s="98"/>
      <c r="H49" s="98"/>
      <c r="I49" s="98"/>
      <c r="J49" s="98"/>
      <c r="K49" s="98"/>
      <c r="L49" s="86"/>
    </row>
    <row r="50" spans="1:12" ht="12" customHeight="1">
      <c r="A50"/>
      <c r="B50"/>
      <c r="C50"/>
      <c r="D50"/>
      <c r="E50"/>
      <c r="F50"/>
      <c r="G50"/>
      <c r="H50"/>
      <c r="I50"/>
      <c r="J50"/>
      <c r="K50"/>
      <c r="L50" s="1"/>
    </row>
    <row r="51" spans="1:12" ht="12" customHeight="1">
      <c r="A51"/>
      <c r="B51"/>
      <c r="C51"/>
      <c r="D51"/>
      <c r="E51"/>
      <c r="F51"/>
      <c r="G51"/>
      <c r="H51"/>
      <c r="I51"/>
      <c r="J51"/>
      <c r="K51"/>
      <c r="L51" s="1"/>
    </row>
    <row r="52" spans="1:12" ht="12" customHeight="1">
      <c r="A52"/>
      <c r="B52"/>
      <c r="C52"/>
      <c r="D52"/>
      <c r="E52"/>
      <c r="F52"/>
      <c r="G52"/>
      <c r="H52"/>
      <c r="I52"/>
      <c r="J52"/>
      <c r="K52"/>
      <c r="L52" s="1"/>
    </row>
    <row r="53" spans="1:12" ht="12" customHeight="1">
      <c r="A53"/>
      <c r="B53"/>
      <c r="C53"/>
      <c r="D53"/>
      <c r="E53"/>
      <c r="F53"/>
      <c r="G53"/>
      <c r="H53"/>
      <c r="I53"/>
      <c r="J53"/>
      <c r="K53"/>
      <c r="L53" s="1"/>
    </row>
    <row r="54" spans="1:12" ht="12" customHeight="1">
      <c r="A54"/>
      <c r="B54"/>
      <c r="C54"/>
      <c r="D54"/>
      <c r="E54"/>
      <c r="F54"/>
      <c r="G54"/>
      <c r="H54"/>
      <c r="I54"/>
      <c r="J54"/>
      <c r="K54"/>
      <c r="L54" s="1"/>
    </row>
    <row r="55" spans="1:12" ht="12" customHeight="1">
      <c r="A55"/>
      <c r="B55"/>
      <c r="C55"/>
      <c r="D55"/>
      <c r="E55"/>
      <c r="F55"/>
      <c r="G55"/>
      <c r="H55"/>
      <c r="I55"/>
      <c r="J55"/>
      <c r="K55"/>
      <c r="L55" s="1"/>
    </row>
    <row r="56" spans="1:12" ht="12" customHeight="1">
      <c r="A56"/>
      <c r="B56"/>
      <c r="C56"/>
      <c r="D56"/>
      <c r="E56"/>
      <c r="F56"/>
      <c r="G56"/>
      <c r="H56"/>
      <c r="I56"/>
      <c r="J56"/>
      <c r="K56"/>
      <c r="L56" s="1"/>
    </row>
    <row r="57" spans="1:12" ht="12" customHeight="1">
      <c r="A57"/>
      <c r="B57"/>
      <c r="C57"/>
      <c r="D57"/>
      <c r="E57"/>
      <c r="F57"/>
      <c r="G57"/>
      <c r="H57"/>
      <c r="I57"/>
      <c r="J57"/>
      <c r="K57"/>
      <c r="L57" s="1"/>
    </row>
    <row r="58" spans="1:12" ht="12" customHeight="1">
      <c r="A58"/>
      <c r="B58"/>
      <c r="C58"/>
      <c r="D58"/>
      <c r="E58"/>
      <c r="F58"/>
      <c r="G58"/>
      <c r="H58"/>
      <c r="I58"/>
      <c r="J58"/>
      <c r="K58"/>
      <c r="L58" s="1"/>
    </row>
    <row r="59" spans="1:12" ht="12" customHeight="1">
      <c r="A59"/>
      <c r="B59"/>
      <c r="C59"/>
      <c r="D59"/>
      <c r="E59"/>
      <c r="F59"/>
      <c r="G59"/>
      <c r="H59"/>
      <c r="I59"/>
      <c r="J59"/>
      <c r="K59"/>
      <c r="L59" s="1"/>
    </row>
    <row r="60" spans="1:12" ht="12" customHeight="1">
      <c r="A60"/>
      <c r="B60"/>
      <c r="C60"/>
      <c r="D60"/>
      <c r="E60"/>
      <c r="F60"/>
      <c r="G60"/>
      <c r="H60"/>
      <c r="I60"/>
      <c r="J60"/>
      <c r="K60"/>
      <c r="L60" s="1"/>
    </row>
    <row r="61" spans="1:12" ht="13.5">
      <c r="A61"/>
      <c r="B61"/>
      <c r="C61"/>
      <c r="D61"/>
      <c r="E61"/>
      <c r="F61"/>
      <c r="G61"/>
      <c r="H61"/>
      <c r="I61"/>
      <c r="J61"/>
      <c r="K61"/>
      <c r="L61" s="1"/>
    </row>
    <row r="62" spans="1:12" ht="13.5">
      <c r="A62"/>
      <c r="B62"/>
      <c r="C62"/>
      <c r="D62"/>
      <c r="E62"/>
      <c r="F62"/>
      <c r="G62"/>
      <c r="H62"/>
      <c r="I62"/>
      <c r="J62"/>
      <c r="K62"/>
      <c r="L62" s="1"/>
    </row>
    <row r="63" spans="1:12" ht="12">
      <c r="A63" s="19"/>
      <c r="B63" s="10"/>
      <c r="C63" s="12"/>
      <c r="D63" s="12"/>
      <c r="E63" s="12"/>
      <c r="F63" s="12"/>
      <c r="G63" s="12"/>
      <c r="H63" s="12"/>
      <c r="I63" s="12"/>
      <c r="J63" s="12"/>
      <c r="K63" s="1"/>
      <c r="L63" s="1"/>
    </row>
    <row r="64" spans="1:12" ht="12">
      <c r="A64" s="19"/>
      <c r="B64" s="10"/>
      <c r="C64" s="12"/>
      <c r="D64" s="12"/>
      <c r="E64" s="12"/>
      <c r="F64" s="12"/>
      <c r="G64" s="12"/>
      <c r="H64" s="12"/>
      <c r="I64" s="12"/>
      <c r="J64" s="12"/>
      <c r="K64" s="1"/>
      <c r="L64" s="1"/>
    </row>
    <row r="65" spans="1:12" ht="12">
      <c r="A65" s="19"/>
      <c r="B65" s="13"/>
      <c r="C65" s="14"/>
      <c r="D65" s="13"/>
      <c r="E65" s="13"/>
      <c r="F65" s="13"/>
      <c r="G65" s="13"/>
      <c r="H65" s="13"/>
      <c r="I65" s="13"/>
      <c r="J65" s="14"/>
      <c r="K65" s="1"/>
      <c r="L65" s="1"/>
    </row>
    <row r="66" spans="1:12" ht="12">
      <c r="A66" s="16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</row>
    <row r="67" spans="1:12" ht="12">
      <c r="A67" s="16"/>
      <c r="B67" s="1"/>
      <c r="C67" s="15"/>
      <c r="D67" s="1"/>
      <c r="E67" s="1"/>
      <c r="F67" s="1"/>
      <c r="G67" s="1"/>
      <c r="H67" s="1"/>
      <c r="I67" s="1"/>
      <c r="J67" s="1"/>
      <c r="K67" s="1"/>
      <c r="L67" s="1"/>
    </row>
    <row r="68" spans="1:12" ht="12">
      <c r="A68" s="16"/>
      <c r="B68" s="1"/>
      <c r="C68" s="15"/>
      <c r="D68" s="1"/>
      <c r="E68" s="1"/>
      <c r="F68" s="1"/>
      <c r="G68" s="1"/>
      <c r="H68" s="1"/>
      <c r="I68" s="1"/>
      <c r="J68" s="1"/>
      <c r="K68" s="1"/>
      <c r="L68" s="1"/>
    </row>
    <row r="69" spans="1:12" ht="12">
      <c r="A69" s="16"/>
      <c r="B69" s="1"/>
      <c r="C69" s="15"/>
      <c r="D69" s="1"/>
      <c r="E69" s="1"/>
      <c r="F69" s="1"/>
      <c r="G69" s="1"/>
      <c r="H69" s="1"/>
      <c r="I69" s="1"/>
      <c r="J69" s="1"/>
      <c r="K69" s="1"/>
      <c r="L69" s="1"/>
    </row>
    <row r="70" spans="1:12" ht="12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">
      <c r="A76" s="16"/>
      <c r="B76" s="1"/>
      <c r="C76" s="15"/>
      <c r="D76" s="1"/>
      <c r="E76" s="1"/>
      <c r="F76" s="1"/>
      <c r="G76" s="1"/>
      <c r="H76" s="1"/>
      <c r="I76" s="1"/>
      <c r="J76" s="1"/>
      <c r="K76" s="1"/>
      <c r="L76" s="1"/>
    </row>
    <row r="77" spans="1:12" ht="12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">
      <c r="A81" s="1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">
      <c r="A82" s="1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">
      <c r="A83" s="16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</row>
    <row r="84" spans="1:12" ht="12">
      <c r="A84" s="16"/>
      <c r="B84" s="1"/>
      <c r="C84" s="15"/>
      <c r="D84" s="2"/>
      <c r="E84" s="2"/>
      <c r="F84" s="2"/>
      <c r="G84" s="1"/>
      <c r="H84" s="9"/>
      <c r="I84" s="9"/>
      <c r="J84" s="1"/>
      <c r="K84" s="1"/>
      <c r="L84" s="1"/>
    </row>
    <row r="85" spans="1:12" ht="12">
      <c r="A85" s="16"/>
      <c r="B85" s="1"/>
      <c r="C85" s="1"/>
      <c r="D85" s="1"/>
      <c r="E85" s="1"/>
      <c r="F85" s="1"/>
      <c r="G85" s="1"/>
      <c r="H85" s="9"/>
      <c r="I85" s="9"/>
      <c r="J85" s="1"/>
      <c r="K85" s="1"/>
      <c r="L85" s="1"/>
    </row>
    <row r="86" spans="1:12" ht="12">
      <c r="A86" s="16"/>
      <c r="B86" s="1"/>
      <c r="C86" s="1"/>
      <c r="D86" s="1"/>
      <c r="E86" s="1"/>
      <c r="F86" s="1"/>
      <c r="G86" s="1"/>
      <c r="H86" s="9"/>
      <c r="I86" s="9"/>
      <c r="J86" s="1"/>
      <c r="K86" s="1"/>
      <c r="L86" s="1"/>
    </row>
  </sheetData>
  <sheetProtection/>
  <mergeCells count="9">
    <mergeCell ref="A9:A22"/>
    <mergeCell ref="A23:A35"/>
    <mergeCell ref="A36:A48"/>
    <mergeCell ref="A1:K1"/>
    <mergeCell ref="A3:K3"/>
    <mergeCell ref="D7:D8"/>
    <mergeCell ref="I7:I8"/>
    <mergeCell ref="J7:J8"/>
    <mergeCell ref="K7:K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80"/>
  <sheetViews>
    <sheetView view="pageBreakPreview" zoomScaleNormal="8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3.00390625" style="207" customWidth="1"/>
    <col min="2" max="2" width="15.625" style="195" customWidth="1"/>
    <col min="3" max="13" width="6.00390625" style="195" customWidth="1"/>
    <col min="14" max="16384" width="9.00390625" style="195" customWidth="1"/>
  </cols>
  <sheetData>
    <row r="1" spans="1:16" ht="13.5">
      <c r="A1" s="303" t="s">
        <v>160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1"/>
      <c r="M1" s="1"/>
      <c r="N1" s="194"/>
      <c r="O1" s="194"/>
      <c r="P1" s="194"/>
    </row>
    <row r="2" spans="1:16" ht="13.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1"/>
      <c r="M2" s="1"/>
      <c r="N2" s="194"/>
      <c r="O2" s="194"/>
      <c r="P2" s="194"/>
    </row>
    <row r="3" spans="1:16" ht="14.25" customHeight="1">
      <c r="A3" s="17"/>
      <c r="B3" s="2" t="s">
        <v>215</v>
      </c>
      <c r="C3" s="2"/>
      <c r="D3" s="2"/>
      <c r="E3" s="2"/>
      <c r="F3" s="2"/>
      <c r="G3" s="2"/>
      <c r="H3" s="2"/>
      <c r="I3" s="2"/>
      <c r="J3" s="2"/>
      <c r="K3" s="21"/>
      <c r="L3" s="1"/>
      <c r="M3" s="26" t="s">
        <v>18</v>
      </c>
      <c r="N3" s="194"/>
      <c r="O3" s="194"/>
      <c r="P3" s="194"/>
    </row>
    <row r="4" spans="1:16" ht="14.25" customHeight="1">
      <c r="A4" s="380"/>
      <c r="B4" s="380" t="s">
        <v>158</v>
      </c>
      <c r="C4" s="380" t="s">
        <v>97</v>
      </c>
      <c r="D4" s="62" t="s">
        <v>162</v>
      </c>
      <c r="E4" s="62" t="s">
        <v>163</v>
      </c>
      <c r="F4" s="62" t="s">
        <v>164</v>
      </c>
      <c r="G4" s="62" t="s">
        <v>165</v>
      </c>
      <c r="H4" s="62" t="s">
        <v>166</v>
      </c>
      <c r="I4" s="62" t="s">
        <v>167</v>
      </c>
      <c r="J4" s="62" t="s">
        <v>168</v>
      </c>
      <c r="K4" s="62" t="s">
        <v>169</v>
      </c>
      <c r="L4" s="63" t="s">
        <v>170</v>
      </c>
      <c r="M4" s="64" t="s">
        <v>92</v>
      </c>
      <c r="N4" s="194"/>
      <c r="O4" s="194"/>
      <c r="P4" s="194"/>
    </row>
    <row r="5" spans="1:16" ht="14.25" customHeight="1">
      <c r="A5" s="382"/>
      <c r="B5" s="382"/>
      <c r="C5" s="382"/>
      <c r="D5" s="66" t="s">
        <v>171</v>
      </c>
      <c r="E5" s="66" t="s">
        <v>172</v>
      </c>
      <c r="F5" s="66" t="s">
        <v>173</v>
      </c>
      <c r="G5" s="66" t="s">
        <v>174</v>
      </c>
      <c r="H5" s="66" t="s">
        <v>175</v>
      </c>
      <c r="I5" s="66" t="s">
        <v>176</v>
      </c>
      <c r="J5" s="66" t="s">
        <v>177</v>
      </c>
      <c r="K5" s="66" t="s">
        <v>93</v>
      </c>
      <c r="L5" s="65" t="s">
        <v>94</v>
      </c>
      <c r="M5" s="67" t="s">
        <v>95</v>
      </c>
      <c r="N5" s="194"/>
      <c r="O5" s="194"/>
      <c r="P5" s="194"/>
    </row>
    <row r="6" spans="1:16" ht="14.25" customHeight="1">
      <c r="A6" s="383" t="s">
        <v>98</v>
      </c>
      <c r="B6" s="68" t="s">
        <v>159</v>
      </c>
      <c r="C6" s="264">
        <v>1172</v>
      </c>
      <c r="D6" s="265">
        <v>81</v>
      </c>
      <c r="E6" s="265">
        <v>77</v>
      </c>
      <c r="F6" s="265">
        <v>81</v>
      </c>
      <c r="G6" s="265">
        <v>89</v>
      </c>
      <c r="H6" s="265">
        <v>100</v>
      </c>
      <c r="I6" s="265">
        <v>104</v>
      </c>
      <c r="J6" s="265">
        <v>90</v>
      </c>
      <c r="K6" s="265">
        <v>89</v>
      </c>
      <c r="L6" s="265">
        <v>192</v>
      </c>
      <c r="M6" s="266">
        <v>268</v>
      </c>
      <c r="N6" s="194"/>
      <c r="O6" s="194"/>
      <c r="P6" s="194"/>
    </row>
    <row r="7" spans="1:16" ht="14.25" customHeight="1">
      <c r="A7" s="384"/>
      <c r="B7" s="68" t="s">
        <v>4</v>
      </c>
      <c r="C7" s="267">
        <v>682</v>
      </c>
      <c r="D7" s="268">
        <v>10</v>
      </c>
      <c r="E7" s="268">
        <v>49</v>
      </c>
      <c r="F7" s="268">
        <v>67</v>
      </c>
      <c r="G7" s="268">
        <v>73</v>
      </c>
      <c r="H7" s="268">
        <v>84</v>
      </c>
      <c r="I7" s="268">
        <v>86</v>
      </c>
      <c r="J7" s="268">
        <v>76</v>
      </c>
      <c r="K7" s="268">
        <v>73</v>
      </c>
      <c r="L7" s="268">
        <v>124</v>
      </c>
      <c r="M7" s="166">
        <v>40</v>
      </c>
      <c r="N7" s="194"/>
      <c r="O7" s="194"/>
      <c r="P7" s="194"/>
    </row>
    <row r="8" spans="1:16" ht="14.25" customHeight="1">
      <c r="A8" s="384"/>
      <c r="B8" s="68" t="s">
        <v>5</v>
      </c>
      <c r="C8" s="267">
        <v>645</v>
      </c>
      <c r="D8" s="268">
        <v>9</v>
      </c>
      <c r="E8" s="268">
        <v>43</v>
      </c>
      <c r="F8" s="268">
        <v>62</v>
      </c>
      <c r="G8" s="268">
        <v>68</v>
      </c>
      <c r="H8" s="268">
        <v>79</v>
      </c>
      <c r="I8" s="268">
        <v>82</v>
      </c>
      <c r="J8" s="268">
        <v>72</v>
      </c>
      <c r="K8" s="268">
        <v>70</v>
      </c>
      <c r="L8" s="268">
        <v>119</v>
      </c>
      <c r="M8" s="166">
        <v>39</v>
      </c>
      <c r="N8" s="194"/>
      <c r="O8" s="194"/>
      <c r="P8" s="194"/>
    </row>
    <row r="9" spans="1:16" ht="14.25" customHeight="1">
      <c r="A9" s="384"/>
      <c r="B9" s="68" t="s">
        <v>8</v>
      </c>
      <c r="C9" s="267">
        <v>37</v>
      </c>
      <c r="D9" s="268">
        <v>1</v>
      </c>
      <c r="E9" s="268">
        <v>6</v>
      </c>
      <c r="F9" s="268">
        <v>5</v>
      </c>
      <c r="G9" s="268">
        <v>4</v>
      </c>
      <c r="H9" s="268">
        <v>4</v>
      </c>
      <c r="I9" s="268">
        <v>4</v>
      </c>
      <c r="J9" s="268">
        <v>3</v>
      </c>
      <c r="K9" s="268">
        <v>3</v>
      </c>
      <c r="L9" s="268">
        <v>5</v>
      </c>
      <c r="M9" s="166">
        <v>1</v>
      </c>
      <c r="N9" s="194"/>
      <c r="O9" s="194"/>
      <c r="P9" s="194"/>
    </row>
    <row r="10" spans="1:16" ht="14.25" customHeight="1">
      <c r="A10" s="384"/>
      <c r="B10" s="68" t="s">
        <v>9</v>
      </c>
      <c r="C10" s="267">
        <v>490</v>
      </c>
      <c r="D10" s="268">
        <v>71</v>
      </c>
      <c r="E10" s="268">
        <v>28</v>
      </c>
      <c r="F10" s="268">
        <v>14</v>
      </c>
      <c r="G10" s="268">
        <v>17</v>
      </c>
      <c r="H10" s="268">
        <v>16</v>
      </c>
      <c r="I10" s="268">
        <v>18</v>
      </c>
      <c r="J10" s="268">
        <v>15</v>
      </c>
      <c r="K10" s="268">
        <v>16</v>
      </c>
      <c r="L10" s="268">
        <v>68</v>
      </c>
      <c r="M10" s="166">
        <v>228</v>
      </c>
      <c r="N10" s="194"/>
      <c r="O10" s="194"/>
      <c r="P10" s="194"/>
    </row>
    <row r="11" spans="1:16" ht="14.25" customHeight="1">
      <c r="A11" s="385"/>
      <c r="B11" s="68" t="s">
        <v>99</v>
      </c>
      <c r="C11" s="269">
        <v>5.4</v>
      </c>
      <c r="D11" s="167">
        <v>10</v>
      </c>
      <c r="E11" s="167">
        <v>12.2</v>
      </c>
      <c r="F11" s="167">
        <v>7.5</v>
      </c>
      <c r="G11" s="167">
        <v>5.5</v>
      </c>
      <c r="H11" s="167">
        <v>4.8</v>
      </c>
      <c r="I11" s="167">
        <v>4.7</v>
      </c>
      <c r="J11" s="167">
        <v>3.9</v>
      </c>
      <c r="K11" s="167">
        <v>4.1</v>
      </c>
      <c r="L11" s="167">
        <v>4</v>
      </c>
      <c r="M11" s="168">
        <v>2.5</v>
      </c>
      <c r="N11" s="194"/>
      <c r="O11" s="194"/>
      <c r="P11" s="194"/>
    </row>
    <row r="12" spans="1:16" ht="14.25" customHeight="1">
      <c r="A12" s="380" t="s">
        <v>43</v>
      </c>
      <c r="B12" s="68" t="s">
        <v>159</v>
      </c>
      <c r="C12" s="264">
        <v>570</v>
      </c>
      <c r="D12" s="265">
        <v>41</v>
      </c>
      <c r="E12" s="265">
        <v>39</v>
      </c>
      <c r="F12" s="265">
        <v>40</v>
      </c>
      <c r="G12" s="265">
        <v>44</v>
      </c>
      <c r="H12" s="265">
        <v>50</v>
      </c>
      <c r="I12" s="265">
        <v>52</v>
      </c>
      <c r="J12" s="265">
        <v>45</v>
      </c>
      <c r="K12" s="265">
        <v>45</v>
      </c>
      <c r="L12" s="265">
        <v>97</v>
      </c>
      <c r="M12" s="266">
        <v>116</v>
      </c>
      <c r="N12" s="194"/>
      <c r="O12" s="194"/>
      <c r="P12" s="194"/>
    </row>
    <row r="13" spans="1:16" ht="14.25" customHeight="1">
      <c r="A13" s="381"/>
      <c r="B13" s="68" t="s">
        <v>4</v>
      </c>
      <c r="C13" s="267">
        <v>381</v>
      </c>
      <c r="D13" s="268">
        <v>5</v>
      </c>
      <c r="E13" s="268">
        <v>26</v>
      </c>
      <c r="F13" s="268">
        <v>37</v>
      </c>
      <c r="G13" s="268">
        <v>40</v>
      </c>
      <c r="H13" s="268">
        <v>47</v>
      </c>
      <c r="I13" s="268">
        <v>47</v>
      </c>
      <c r="J13" s="268">
        <v>41</v>
      </c>
      <c r="K13" s="268">
        <v>41</v>
      </c>
      <c r="L13" s="268">
        <v>73</v>
      </c>
      <c r="M13" s="166">
        <v>24</v>
      </c>
      <c r="N13" s="194"/>
      <c r="O13" s="194"/>
      <c r="P13" s="194"/>
    </row>
    <row r="14" spans="1:16" ht="14.25" customHeight="1">
      <c r="A14" s="381"/>
      <c r="B14" s="68" t="s">
        <v>5</v>
      </c>
      <c r="C14" s="267">
        <v>359</v>
      </c>
      <c r="D14" s="268">
        <v>4</v>
      </c>
      <c r="E14" s="268">
        <v>23</v>
      </c>
      <c r="F14" s="268">
        <v>34</v>
      </c>
      <c r="G14" s="268">
        <v>38</v>
      </c>
      <c r="H14" s="268">
        <v>44</v>
      </c>
      <c r="I14" s="268">
        <v>45</v>
      </c>
      <c r="J14" s="268">
        <v>39</v>
      </c>
      <c r="K14" s="268">
        <v>40</v>
      </c>
      <c r="L14" s="268">
        <v>69</v>
      </c>
      <c r="M14" s="166">
        <v>23</v>
      </c>
      <c r="N14" s="194"/>
      <c r="O14" s="194"/>
      <c r="P14" s="194"/>
    </row>
    <row r="15" spans="1:16" ht="14.25" customHeight="1">
      <c r="A15" s="381"/>
      <c r="B15" s="68" t="s">
        <v>8</v>
      </c>
      <c r="C15" s="267">
        <v>22</v>
      </c>
      <c r="D15" s="268">
        <v>1</v>
      </c>
      <c r="E15" s="268">
        <v>4</v>
      </c>
      <c r="F15" s="268">
        <v>3</v>
      </c>
      <c r="G15" s="268">
        <v>2</v>
      </c>
      <c r="H15" s="268">
        <v>3</v>
      </c>
      <c r="I15" s="268">
        <v>2</v>
      </c>
      <c r="J15" s="268">
        <v>2</v>
      </c>
      <c r="K15" s="268">
        <v>1</v>
      </c>
      <c r="L15" s="268">
        <v>4</v>
      </c>
      <c r="M15" s="169">
        <v>1</v>
      </c>
      <c r="N15" s="194"/>
      <c r="O15" s="194"/>
      <c r="P15" s="194"/>
    </row>
    <row r="16" spans="1:16" ht="14.25" customHeight="1">
      <c r="A16" s="381"/>
      <c r="B16" s="68" t="s">
        <v>9</v>
      </c>
      <c r="C16" s="267">
        <v>188</v>
      </c>
      <c r="D16" s="268">
        <v>36</v>
      </c>
      <c r="E16" s="268">
        <v>13</v>
      </c>
      <c r="F16" s="268">
        <v>4</v>
      </c>
      <c r="G16" s="268">
        <v>4</v>
      </c>
      <c r="H16" s="268">
        <v>3</v>
      </c>
      <c r="I16" s="268">
        <v>5</v>
      </c>
      <c r="J16" s="268">
        <v>3</v>
      </c>
      <c r="K16" s="268">
        <v>4</v>
      </c>
      <c r="L16" s="268">
        <v>24</v>
      </c>
      <c r="M16" s="166">
        <v>93</v>
      </c>
      <c r="N16" s="194"/>
      <c r="O16" s="194"/>
      <c r="P16" s="194"/>
    </row>
    <row r="17" spans="1:16" ht="14.25" customHeight="1">
      <c r="A17" s="382"/>
      <c r="B17" s="170" t="s">
        <v>99</v>
      </c>
      <c r="C17" s="167">
        <v>5.8</v>
      </c>
      <c r="D17" s="167">
        <v>20</v>
      </c>
      <c r="E17" s="167">
        <v>15.4</v>
      </c>
      <c r="F17" s="167">
        <v>8.1</v>
      </c>
      <c r="G17" s="167">
        <v>5</v>
      </c>
      <c r="H17" s="167">
        <v>6.4</v>
      </c>
      <c r="I17" s="167">
        <v>4.3</v>
      </c>
      <c r="J17" s="167">
        <v>4.9</v>
      </c>
      <c r="K17" s="167">
        <v>2.4</v>
      </c>
      <c r="L17" s="167">
        <v>5.5</v>
      </c>
      <c r="M17" s="168">
        <v>4.2</v>
      </c>
      <c r="N17" s="194"/>
      <c r="O17" s="194"/>
      <c r="P17" s="194"/>
    </row>
    <row r="18" spans="1:16" ht="14.25" customHeight="1">
      <c r="A18" s="380" t="s">
        <v>45</v>
      </c>
      <c r="B18" s="68" t="s">
        <v>159</v>
      </c>
      <c r="C18" s="264">
        <v>602</v>
      </c>
      <c r="D18" s="268">
        <v>40</v>
      </c>
      <c r="E18" s="265">
        <v>38</v>
      </c>
      <c r="F18" s="265">
        <v>41</v>
      </c>
      <c r="G18" s="265">
        <v>45</v>
      </c>
      <c r="H18" s="265">
        <v>50</v>
      </c>
      <c r="I18" s="265">
        <v>52</v>
      </c>
      <c r="J18" s="265">
        <v>45</v>
      </c>
      <c r="K18" s="265">
        <v>44</v>
      </c>
      <c r="L18" s="265">
        <v>95</v>
      </c>
      <c r="M18" s="266">
        <v>151</v>
      </c>
      <c r="N18" s="194"/>
      <c r="O18" s="194"/>
      <c r="P18" s="194"/>
    </row>
    <row r="19" spans="1:16" ht="14.25" customHeight="1">
      <c r="A19" s="381"/>
      <c r="B19" s="68" t="s">
        <v>4</v>
      </c>
      <c r="C19" s="267">
        <v>300</v>
      </c>
      <c r="D19" s="268">
        <v>5</v>
      </c>
      <c r="E19" s="268">
        <v>23</v>
      </c>
      <c r="F19" s="268">
        <v>31</v>
      </c>
      <c r="G19" s="268">
        <v>33</v>
      </c>
      <c r="H19" s="268">
        <v>37</v>
      </c>
      <c r="I19" s="268">
        <v>39</v>
      </c>
      <c r="J19" s="268">
        <v>34</v>
      </c>
      <c r="K19" s="268">
        <v>32</v>
      </c>
      <c r="L19" s="268">
        <v>51</v>
      </c>
      <c r="M19" s="166">
        <v>16</v>
      </c>
      <c r="N19" s="194"/>
      <c r="O19" s="194"/>
      <c r="P19" s="194"/>
    </row>
    <row r="20" spans="1:16" ht="14.25" customHeight="1">
      <c r="A20" s="381"/>
      <c r="B20" s="68" t="s">
        <v>5</v>
      </c>
      <c r="C20" s="267">
        <v>286</v>
      </c>
      <c r="D20" s="268">
        <v>4</v>
      </c>
      <c r="E20" s="268">
        <v>21</v>
      </c>
      <c r="F20" s="268">
        <v>28</v>
      </c>
      <c r="G20" s="268">
        <v>31</v>
      </c>
      <c r="H20" s="268">
        <v>36</v>
      </c>
      <c r="I20" s="268">
        <v>37</v>
      </c>
      <c r="J20" s="268">
        <v>33</v>
      </c>
      <c r="K20" s="268">
        <v>31</v>
      </c>
      <c r="L20" s="268">
        <v>49</v>
      </c>
      <c r="M20" s="166">
        <v>16</v>
      </c>
      <c r="N20" s="194"/>
      <c r="O20" s="194"/>
      <c r="P20" s="194"/>
    </row>
    <row r="21" spans="1:16" ht="14.25" customHeight="1">
      <c r="A21" s="381"/>
      <c r="B21" s="68" t="s">
        <v>8</v>
      </c>
      <c r="C21" s="267">
        <v>14</v>
      </c>
      <c r="D21" s="171">
        <v>0</v>
      </c>
      <c r="E21" s="171">
        <v>2</v>
      </c>
      <c r="F21" s="171">
        <v>2</v>
      </c>
      <c r="G21" s="171">
        <v>2</v>
      </c>
      <c r="H21" s="171">
        <v>2</v>
      </c>
      <c r="I21" s="171">
        <v>2</v>
      </c>
      <c r="J21" s="171">
        <v>1</v>
      </c>
      <c r="K21" s="171">
        <v>1</v>
      </c>
      <c r="L21" s="171">
        <v>1</v>
      </c>
      <c r="M21" s="169">
        <v>0</v>
      </c>
      <c r="N21" s="194"/>
      <c r="O21" s="194"/>
      <c r="P21" s="194"/>
    </row>
    <row r="22" spans="1:16" ht="14.25" customHeight="1">
      <c r="A22" s="381"/>
      <c r="B22" s="68" t="s">
        <v>9</v>
      </c>
      <c r="C22" s="267">
        <v>301</v>
      </c>
      <c r="D22" s="171">
        <v>35</v>
      </c>
      <c r="E22" s="171">
        <v>15</v>
      </c>
      <c r="F22" s="171">
        <v>10</v>
      </c>
      <c r="G22" s="171">
        <v>13</v>
      </c>
      <c r="H22" s="171">
        <v>13</v>
      </c>
      <c r="I22" s="171">
        <v>13</v>
      </c>
      <c r="J22" s="171">
        <v>11</v>
      </c>
      <c r="K22" s="171">
        <v>12</v>
      </c>
      <c r="L22" s="171">
        <v>44</v>
      </c>
      <c r="M22" s="169">
        <v>135</v>
      </c>
      <c r="N22" s="194"/>
      <c r="O22" s="194"/>
      <c r="P22" s="194"/>
    </row>
    <row r="23" spans="1:16" ht="14.25" customHeight="1">
      <c r="A23" s="382"/>
      <c r="B23" s="68" t="s">
        <v>99</v>
      </c>
      <c r="C23" s="269">
        <v>4.7</v>
      </c>
      <c r="D23" s="172" t="s">
        <v>77</v>
      </c>
      <c r="E23" s="172">
        <v>8.7</v>
      </c>
      <c r="F23" s="172">
        <v>6.5</v>
      </c>
      <c r="G23" s="172">
        <v>6.1</v>
      </c>
      <c r="H23" s="172">
        <v>5.4</v>
      </c>
      <c r="I23" s="172">
        <v>5.1</v>
      </c>
      <c r="J23" s="173">
        <v>2.9</v>
      </c>
      <c r="K23" s="173">
        <v>3.1</v>
      </c>
      <c r="L23" s="173">
        <v>2</v>
      </c>
      <c r="M23" s="174" t="s">
        <v>77</v>
      </c>
      <c r="N23" s="197"/>
      <c r="O23" s="194"/>
      <c r="P23" s="194"/>
    </row>
    <row r="24" spans="1:16" ht="14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94"/>
      <c r="O24" s="194"/>
      <c r="P24" s="194"/>
    </row>
    <row r="25" spans="1:16" ht="14.25" customHeight="1">
      <c r="A25" s="21"/>
      <c r="B25" s="21"/>
      <c r="C25" s="21"/>
      <c r="D25" s="21"/>
      <c r="E25" s="21"/>
      <c r="F25" s="21"/>
      <c r="G25" s="21"/>
      <c r="H25" s="21"/>
      <c r="I25" s="21"/>
      <c r="J25" s="165"/>
      <c r="K25" s="165"/>
      <c r="L25" s="165"/>
      <c r="M25" s="165"/>
      <c r="N25" s="194"/>
      <c r="O25" s="194"/>
      <c r="P25" s="194"/>
    </row>
    <row r="26" spans="1:16" ht="14.25" customHeight="1">
      <c r="A26" s="69"/>
      <c r="B26" s="69" t="str">
        <f>B3</f>
        <v>平成26年平均沖縄県</v>
      </c>
      <c r="C26" s="69"/>
      <c r="D26" s="69"/>
      <c r="E26" s="69"/>
      <c r="F26" s="69"/>
      <c r="G26" s="69"/>
      <c r="H26" s="69"/>
      <c r="I26" s="69"/>
      <c r="J26" s="70"/>
      <c r="K26" s="71"/>
      <c r="L26" s="72"/>
      <c r="M26" s="26" t="s">
        <v>18</v>
      </c>
      <c r="N26" s="194"/>
      <c r="O26" s="194"/>
      <c r="P26" s="194"/>
    </row>
    <row r="27" spans="1:16" ht="14.25" customHeight="1">
      <c r="A27" s="73"/>
      <c r="B27" s="380" t="s">
        <v>158</v>
      </c>
      <c r="C27" s="380" t="s">
        <v>97</v>
      </c>
      <c r="D27" s="175" t="s">
        <v>162</v>
      </c>
      <c r="E27" s="176" t="s">
        <v>164</v>
      </c>
      <c r="F27" s="176" t="s">
        <v>166</v>
      </c>
      <c r="G27" s="175" t="s">
        <v>168</v>
      </c>
      <c r="H27" s="175" t="s">
        <v>170</v>
      </c>
      <c r="I27" s="175" t="s">
        <v>178</v>
      </c>
      <c r="J27" s="74" t="s">
        <v>162</v>
      </c>
      <c r="K27" s="175" t="s">
        <v>165</v>
      </c>
      <c r="L27" s="175" t="s">
        <v>167</v>
      </c>
      <c r="M27" s="176" t="s">
        <v>96</v>
      </c>
      <c r="N27" s="194"/>
      <c r="O27" s="194"/>
      <c r="P27" s="194"/>
    </row>
    <row r="28" spans="1:16" ht="14.25" customHeight="1">
      <c r="A28" s="75"/>
      <c r="B28" s="382"/>
      <c r="C28" s="382"/>
      <c r="D28" s="66" t="s">
        <v>172</v>
      </c>
      <c r="E28" s="177" t="s">
        <v>174</v>
      </c>
      <c r="F28" s="177" t="s">
        <v>176</v>
      </c>
      <c r="G28" s="66" t="s">
        <v>179</v>
      </c>
      <c r="H28" s="66" t="s">
        <v>180</v>
      </c>
      <c r="I28" s="177" t="s">
        <v>51</v>
      </c>
      <c r="J28" s="74" t="s">
        <v>173</v>
      </c>
      <c r="K28" s="175" t="s">
        <v>175</v>
      </c>
      <c r="L28" s="177" t="s">
        <v>179</v>
      </c>
      <c r="M28" s="177" t="s">
        <v>95</v>
      </c>
      <c r="N28" s="194"/>
      <c r="O28" s="194"/>
      <c r="P28" s="194"/>
    </row>
    <row r="29" spans="1:16" ht="14.25" customHeight="1">
      <c r="A29" s="383" t="s">
        <v>98</v>
      </c>
      <c r="B29" s="68" t="s">
        <v>159</v>
      </c>
      <c r="C29" s="264">
        <v>1172</v>
      </c>
      <c r="D29" s="265">
        <v>158</v>
      </c>
      <c r="E29" s="265">
        <v>170</v>
      </c>
      <c r="F29" s="265">
        <v>204</v>
      </c>
      <c r="G29" s="265">
        <v>179</v>
      </c>
      <c r="H29" s="265">
        <v>192</v>
      </c>
      <c r="I29" s="270">
        <v>268</v>
      </c>
      <c r="J29" s="271">
        <v>239</v>
      </c>
      <c r="K29" s="265">
        <v>189</v>
      </c>
      <c r="L29" s="268">
        <v>283</v>
      </c>
      <c r="M29" s="270">
        <v>460</v>
      </c>
      <c r="N29" s="194"/>
      <c r="O29" s="194"/>
      <c r="P29" s="194"/>
    </row>
    <row r="30" spans="1:16" ht="14.25" customHeight="1">
      <c r="A30" s="384"/>
      <c r="B30" s="68" t="s">
        <v>4</v>
      </c>
      <c r="C30" s="267">
        <v>682</v>
      </c>
      <c r="D30" s="268">
        <v>60</v>
      </c>
      <c r="E30" s="268">
        <v>140</v>
      </c>
      <c r="F30" s="268">
        <v>170</v>
      </c>
      <c r="G30" s="268">
        <v>148</v>
      </c>
      <c r="H30" s="268">
        <v>124</v>
      </c>
      <c r="I30" s="272">
        <v>40</v>
      </c>
      <c r="J30" s="273">
        <v>127</v>
      </c>
      <c r="K30" s="268">
        <v>157</v>
      </c>
      <c r="L30" s="268">
        <v>234</v>
      </c>
      <c r="M30" s="272">
        <v>164</v>
      </c>
      <c r="N30" s="194"/>
      <c r="O30" s="194"/>
      <c r="P30" s="194"/>
    </row>
    <row r="31" spans="1:16" ht="14.25" customHeight="1">
      <c r="A31" s="384"/>
      <c r="B31" s="68" t="s">
        <v>5</v>
      </c>
      <c r="C31" s="267">
        <v>645</v>
      </c>
      <c r="D31" s="268">
        <v>52</v>
      </c>
      <c r="E31" s="268">
        <v>131</v>
      </c>
      <c r="F31" s="268">
        <v>162</v>
      </c>
      <c r="G31" s="268">
        <v>143</v>
      </c>
      <c r="H31" s="268">
        <v>119</v>
      </c>
      <c r="I31" s="272">
        <v>39</v>
      </c>
      <c r="J31" s="273">
        <v>114</v>
      </c>
      <c r="K31" s="268">
        <v>147</v>
      </c>
      <c r="L31" s="268">
        <v>225</v>
      </c>
      <c r="M31" s="272">
        <v>158</v>
      </c>
      <c r="N31" s="194"/>
      <c r="O31" s="194"/>
      <c r="P31" s="194"/>
    </row>
    <row r="32" spans="1:16" ht="14.25" customHeight="1">
      <c r="A32" s="384"/>
      <c r="B32" s="68" t="s">
        <v>8</v>
      </c>
      <c r="C32" s="267">
        <v>37</v>
      </c>
      <c r="D32" s="268">
        <v>7</v>
      </c>
      <c r="E32" s="268">
        <v>9</v>
      </c>
      <c r="F32" s="268">
        <v>8</v>
      </c>
      <c r="G32" s="268">
        <v>6</v>
      </c>
      <c r="H32" s="268">
        <v>5</v>
      </c>
      <c r="I32" s="272">
        <v>1</v>
      </c>
      <c r="J32" s="273">
        <v>12</v>
      </c>
      <c r="K32" s="268">
        <v>8</v>
      </c>
      <c r="L32" s="268">
        <v>10</v>
      </c>
      <c r="M32" s="272">
        <v>6</v>
      </c>
      <c r="N32" s="194"/>
      <c r="O32" s="194"/>
      <c r="P32" s="194"/>
    </row>
    <row r="33" spans="1:16" ht="14.25" customHeight="1">
      <c r="A33" s="384"/>
      <c r="B33" s="68" t="s">
        <v>9</v>
      </c>
      <c r="C33" s="267">
        <v>490</v>
      </c>
      <c r="D33" s="268">
        <v>99</v>
      </c>
      <c r="E33" s="268">
        <v>31</v>
      </c>
      <c r="F33" s="268">
        <v>34</v>
      </c>
      <c r="G33" s="268">
        <v>31</v>
      </c>
      <c r="H33" s="268">
        <v>68</v>
      </c>
      <c r="I33" s="272">
        <v>228</v>
      </c>
      <c r="J33" s="273">
        <v>113</v>
      </c>
      <c r="K33" s="268">
        <v>33</v>
      </c>
      <c r="L33" s="268">
        <v>49</v>
      </c>
      <c r="M33" s="272">
        <v>296</v>
      </c>
      <c r="N33" s="194"/>
      <c r="O33" s="194"/>
      <c r="P33" s="194"/>
    </row>
    <row r="34" spans="1:16" ht="14.25" customHeight="1">
      <c r="A34" s="385"/>
      <c r="B34" s="68" t="s">
        <v>99</v>
      </c>
      <c r="C34" s="274">
        <v>5.4</v>
      </c>
      <c r="D34" s="275">
        <v>11.7</v>
      </c>
      <c r="E34" s="167">
        <v>6.4</v>
      </c>
      <c r="F34" s="167">
        <v>4.7</v>
      </c>
      <c r="G34" s="167">
        <v>4.1</v>
      </c>
      <c r="H34" s="275">
        <v>4</v>
      </c>
      <c r="I34" s="276">
        <v>2.5</v>
      </c>
      <c r="J34" s="179">
        <v>9.4</v>
      </c>
      <c r="K34" s="167">
        <v>5.1</v>
      </c>
      <c r="L34" s="167">
        <v>4.3</v>
      </c>
      <c r="M34" s="168">
        <v>3.7</v>
      </c>
      <c r="N34" s="194"/>
      <c r="O34" s="194"/>
      <c r="P34" s="194"/>
    </row>
    <row r="35" spans="1:16" ht="14.25" customHeight="1">
      <c r="A35" s="380" t="s">
        <v>43</v>
      </c>
      <c r="B35" s="68" t="s">
        <v>159</v>
      </c>
      <c r="C35" s="264">
        <v>570</v>
      </c>
      <c r="D35" s="265">
        <v>81</v>
      </c>
      <c r="E35" s="265">
        <v>84</v>
      </c>
      <c r="F35" s="265">
        <v>102</v>
      </c>
      <c r="G35" s="265">
        <v>90</v>
      </c>
      <c r="H35" s="265">
        <v>97</v>
      </c>
      <c r="I35" s="270">
        <v>116</v>
      </c>
      <c r="J35" s="273">
        <v>121</v>
      </c>
      <c r="K35" s="268">
        <v>94</v>
      </c>
      <c r="L35" s="268">
        <v>142</v>
      </c>
      <c r="M35" s="272">
        <v>213</v>
      </c>
      <c r="N35" s="194"/>
      <c r="O35" s="194"/>
      <c r="P35" s="194"/>
    </row>
    <row r="36" spans="1:16" ht="14.25" customHeight="1">
      <c r="A36" s="381"/>
      <c r="B36" s="68" t="s">
        <v>4</v>
      </c>
      <c r="C36" s="267">
        <v>381</v>
      </c>
      <c r="D36" s="268">
        <v>32</v>
      </c>
      <c r="E36" s="268">
        <v>77</v>
      </c>
      <c r="F36" s="268">
        <v>94</v>
      </c>
      <c r="G36" s="268">
        <v>83</v>
      </c>
      <c r="H36" s="268">
        <v>73</v>
      </c>
      <c r="I36" s="272">
        <v>24</v>
      </c>
      <c r="J36" s="273">
        <v>69</v>
      </c>
      <c r="K36" s="268">
        <v>87</v>
      </c>
      <c r="L36" s="268">
        <v>130</v>
      </c>
      <c r="M36" s="272">
        <v>97</v>
      </c>
      <c r="N36" s="194"/>
      <c r="O36" s="194"/>
      <c r="P36" s="194"/>
    </row>
    <row r="37" spans="1:16" ht="14.25" customHeight="1">
      <c r="A37" s="381"/>
      <c r="B37" s="68" t="s">
        <v>5</v>
      </c>
      <c r="C37" s="267">
        <v>359</v>
      </c>
      <c r="D37" s="268">
        <v>27</v>
      </c>
      <c r="E37" s="268">
        <v>72</v>
      </c>
      <c r="F37" s="268">
        <v>89</v>
      </c>
      <c r="G37" s="268">
        <v>79</v>
      </c>
      <c r="H37" s="268">
        <v>69</v>
      </c>
      <c r="I37" s="272">
        <v>23</v>
      </c>
      <c r="J37" s="273">
        <v>61</v>
      </c>
      <c r="K37" s="268">
        <v>82</v>
      </c>
      <c r="L37" s="268">
        <v>124</v>
      </c>
      <c r="M37" s="272">
        <v>92</v>
      </c>
      <c r="N37" s="194"/>
      <c r="O37" s="194"/>
      <c r="P37" s="194"/>
    </row>
    <row r="38" spans="1:16" ht="14.25" customHeight="1">
      <c r="A38" s="381"/>
      <c r="B38" s="68" t="s">
        <v>8</v>
      </c>
      <c r="C38" s="267">
        <v>22</v>
      </c>
      <c r="D38" s="268">
        <v>5</v>
      </c>
      <c r="E38" s="268">
        <v>5</v>
      </c>
      <c r="F38" s="268">
        <v>5</v>
      </c>
      <c r="G38" s="268">
        <v>3</v>
      </c>
      <c r="H38" s="268">
        <v>4</v>
      </c>
      <c r="I38" s="272">
        <v>1</v>
      </c>
      <c r="J38" s="273">
        <v>8</v>
      </c>
      <c r="K38" s="268">
        <v>5</v>
      </c>
      <c r="L38" s="268">
        <v>5</v>
      </c>
      <c r="M38" s="272">
        <v>5</v>
      </c>
      <c r="N38" s="194"/>
      <c r="O38" s="194"/>
      <c r="P38" s="194"/>
    </row>
    <row r="39" spans="1:16" ht="14.25" customHeight="1">
      <c r="A39" s="381"/>
      <c r="B39" s="68" t="s">
        <v>9</v>
      </c>
      <c r="C39" s="267">
        <v>188</v>
      </c>
      <c r="D39" s="268">
        <v>49</v>
      </c>
      <c r="E39" s="268">
        <v>8</v>
      </c>
      <c r="F39" s="268">
        <v>8</v>
      </c>
      <c r="G39" s="268">
        <v>7</v>
      </c>
      <c r="H39" s="268">
        <v>24</v>
      </c>
      <c r="I39" s="272">
        <v>93</v>
      </c>
      <c r="J39" s="273">
        <v>53</v>
      </c>
      <c r="K39" s="268">
        <v>7</v>
      </c>
      <c r="L39" s="268">
        <v>12</v>
      </c>
      <c r="M39" s="272">
        <v>117</v>
      </c>
      <c r="N39" s="194"/>
      <c r="O39" s="194"/>
      <c r="P39" s="194"/>
    </row>
    <row r="40" spans="1:16" ht="14.25" customHeight="1">
      <c r="A40" s="382"/>
      <c r="B40" s="68" t="s">
        <v>99</v>
      </c>
      <c r="C40" s="274">
        <v>5.8</v>
      </c>
      <c r="D40" s="167">
        <v>15.6</v>
      </c>
      <c r="E40" s="167">
        <v>6.5</v>
      </c>
      <c r="F40" s="167">
        <v>5.3</v>
      </c>
      <c r="G40" s="167">
        <v>3.6</v>
      </c>
      <c r="H40" s="167">
        <v>5.5</v>
      </c>
      <c r="I40" s="167">
        <v>4.2</v>
      </c>
      <c r="J40" s="277">
        <v>11.6</v>
      </c>
      <c r="K40" s="275">
        <v>5.7</v>
      </c>
      <c r="L40" s="167">
        <v>3.8</v>
      </c>
      <c r="M40" s="276">
        <v>5.2</v>
      </c>
      <c r="N40" s="194"/>
      <c r="O40" s="194"/>
      <c r="P40" s="194"/>
    </row>
    <row r="41" spans="1:16" ht="14.25" customHeight="1">
      <c r="A41" s="380" t="s">
        <v>45</v>
      </c>
      <c r="B41" s="68" t="s">
        <v>159</v>
      </c>
      <c r="C41" s="264">
        <v>602</v>
      </c>
      <c r="D41" s="265">
        <v>78</v>
      </c>
      <c r="E41" s="265">
        <v>86</v>
      </c>
      <c r="F41" s="265">
        <v>102</v>
      </c>
      <c r="G41" s="265">
        <v>89</v>
      </c>
      <c r="H41" s="265">
        <v>95</v>
      </c>
      <c r="I41" s="270">
        <v>151</v>
      </c>
      <c r="J41" s="273">
        <v>119</v>
      </c>
      <c r="K41" s="268">
        <v>95</v>
      </c>
      <c r="L41" s="268">
        <v>141</v>
      </c>
      <c r="M41" s="272">
        <v>246</v>
      </c>
      <c r="N41" s="194"/>
      <c r="O41" s="194"/>
      <c r="P41" s="194"/>
    </row>
    <row r="42" spans="1:16" ht="14.25" customHeight="1">
      <c r="A42" s="381"/>
      <c r="B42" s="68" t="s">
        <v>4</v>
      </c>
      <c r="C42" s="267">
        <v>300</v>
      </c>
      <c r="D42" s="268">
        <v>28</v>
      </c>
      <c r="E42" s="268">
        <v>63</v>
      </c>
      <c r="F42" s="268">
        <v>76</v>
      </c>
      <c r="G42" s="268">
        <v>66</v>
      </c>
      <c r="H42" s="268">
        <v>51</v>
      </c>
      <c r="I42" s="272">
        <v>16</v>
      </c>
      <c r="J42" s="273">
        <v>59</v>
      </c>
      <c r="K42" s="268">
        <v>70</v>
      </c>
      <c r="L42" s="268">
        <v>105</v>
      </c>
      <c r="M42" s="272">
        <v>67</v>
      </c>
      <c r="N42" s="194"/>
      <c r="O42" s="194"/>
      <c r="P42" s="194"/>
    </row>
    <row r="43" spans="1:16" ht="14.25" customHeight="1">
      <c r="A43" s="381"/>
      <c r="B43" s="68" t="s">
        <v>5</v>
      </c>
      <c r="C43" s="267">
        <v>286</v>
      </c>
      <c r="D43" s="268">
        <v>25</v>
      </c>
      <c r="E43" s="268">
        <v>59</v>
      </c>
      <c r="F43" s="268">
        <v>73</v>
      </c>
      <c r="G43" s="268">
        <v>64</v>
      </c>
      <c r="H43" s="268">
        <v>49</v>
      </c>
      <c r="I43" s="272">
        <v>16</v>
      </c>
      <c r="J43" s="273">
        <v>53</v>
      </c>
      <c r="K43" s="268">
        <v>67</v>
      </c>
      <c r="L43" s="268">
        <v>101</v>
      </c>
      <c r="M43" s="272">
        <v>65</v>
      </c>
      <c r="N43" s="194"/>
      <c r="O43" s="194"/>
      <c r="P43" s="194"/>
    </row>
    <row r="44" spans="1:16" ht="14.25" customHeight="1">
      <c r="A44" s="381"/>
      <c r="B44" s="68" t="s">
        <v>8</v>
      </c>
      <c r="C44" s="267">
        <v>14</v>
      </c>
      <c r="D44" s="268">
        <v>3</v>
      </c>
      <c r="E44" s="268">
        <v>4</v>
      </c>
      <c r="F44" s="268">
        <v>3</v>
      </c>
      <c r="G44" s="268">
        <v>2</v>
      </c>
      <c r="H44" s="171">
        <v>1</v>
      </c>
      <c r="I44" s="278">
        <v>0</v>
      </c>
      <c r="J44" s="273">
        <v>5</v>
      </c>
      <c r="K44" s="268">
        <v>4</v>
      </c>
      <c r="L44" s="268">
        <v>4</v>
      </c>
      <c r="M44" s="272">
        <v>1</v>
      </c>
      <c r="N44" s="194"/>
      <c r="O44" s="194"/>
      <c r="P44" s="194"/>
    </row>
    <row r="45" spans="1:16" ht="14.25" customHeight="1">
      <c r="A45" s="381"/>
      <c r="B45" s="68" t="s">
        <v>9</v>
      </c>
      <c r="C45" s="267">
        <v>301</v>
      </c>
      <c r="D45" s="268">
        <v>50</v>
      </c>
      <c r="E45" s="268">
        <v>23</v>
      </c>
      <c r="F45" s="268">
        <v>26</v>
      </c>
      <c r="G45" s="268">
        <v>24</v>
      </c>
      <c r="H45" s="171">
        <v>44</v>
      </c>
      <c r="I45" s="278">
        <v>135</v>
      </c>
      <c r="J45" s="273">
        <v>60</v>
      </c>
      <c r="K45" s="268">
        <v>26</v>
      </c>
      <c r="L45" s="268">
        <v>37</v>
      </c>
      <c r="M45" s="272">
        <v>179</v>
      </c>
      <c r="N45" s="194"/>
      <c r="O45" s="194"/>
      <c r="P45" s="194"/>
    </row>
    <row r="46" spans="1:16" ht="14.25" customHeight="1">
      <c r="A46" s="382"/>
      <c r="B46" s="68" t="s">
        <v>99</v>
      </c>
      <c r="C46" s="274">
        <v>4.7</v>
      </c>
      <c r="D46" s="275">
        <v>10.7</v>
      </c>
      <c r="E46" s="275">
        <v>6.3</v>
      </c>
      <c r="F46" s="275">
        <v>3.9</v>
      </c>
      <c r="G46" s="275">
        <v>3</v>
      </c>
      <c r="H46" s="173">
        <v>2</v>
      </c>
      <c r="I46" s="279" t="s">
        <v>77</v>
      </c>
      <c r="J46" s="280">
        <v>8.5</v>
      </c>
      <c r="K46" s="275">
        <v>5.7</v>
      </c>
      <c r="L46" s="167">
        <v>3.8</v>
      </c>
      <c r="M46" s="276">
        <v>1.5</v>
      </c>
      <c r="N46" s="194"/>
      <c r="O46" s="194"/>
      <c r="P46" s="194"/>
    </row>
    <row r="47" spans="1:16" ht="13.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4"/>
      <c r="O47" s="194"/>
      <c r="P47" s="194"/>
    </row>
    <row r="48" spans="1:16" ht="13.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4"/>
      <c r="O48" s="194"/>
      <c r="P48" s="194"/>
    </row>
    <row r="49" spans="1:16" ht="13.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4"/>
      <c r="O49" s="194"/>
      <c r="P49" s="194"/>
    </row>
    <row r="50" spans="1:16" ht="12" customHeight="1">
      <c r="A50" s="195"/>
      <c r="L50" s="194"/>
      <c r="M50" s="194"/>
      <c r="N50" s="194"/>
      <c r="O50" s="194"/>
      <c r="P50" s="194"/>
    </row>
    <row r="51" spans="1:16" ht="12" customHeight="1">
      <c r="A51" s="195"/>
      <c r="L51" s="194"/>
      <c r="M51" s="194"/>
      <c r="N51" s="194"/>
      <c r="O51" s="194"/>
      <c r="P51" s="194"/>
    </row>
    <row r="52" spans="1:16" ht="12" customHeight="1">
      <c r="A52" s="195"/>
      <c r="L52" s="194"/>
      <c r="M52" s="194"/>
      <c r="N52" s="194"/>
      <c r="O52" s="194"/>
      <c r="P52" s="194"/>
    </row>
    <row r="53" spans="1:16" ht="12" customHeight="1">
      <c r="A53" s="195"/>
      <c r="L53" s="194"/>
      <c r="M53" s="194"/>
      <c r="N53" s="194"/>
      <c r="O53" s="194"/>
      <c r="P53" s="194"/>
    </row>
    <row r="54" spans="1:16" ht="12" customHeight="1">
      <c r="A54" s="195"/>
      <c r="L54" s="194"/>
      <c r="M54" s="194"/>
      <c r="N54" s="194"/>
      <c r="O54" s="194"/>
      <c r="P54" s="194"/>
    </row>
    <row r="55" spans="1:16" ht="12">
      <c r="A55" s="199"/>
      <c r="B55" s="200"/>
      <c r="C55" s="201"/>
      <c r="D55" s="201"/>
      <c r="E55" s="201"/>
      <c r="F55" s="201"/>
      <c r="G55" s="201"/>
      <c r="H55" s="201"/>
      <c r="I55" s="201"/>
      <c r="J55" s="201"/>
      <c r="K55" s="201"/>
      <c r="L55" s="194"/>
      <c r="M55" s="194"/>
      <c r="N55" s="194"/>
      <c r="O55" s="194"/>
      <c r="P55" s="194"/>
    </row>
    <row r="56" spans="1:16" ht="12">
      <c r="A56" s="199"/>
      <c r="B56" s="200"/>
      <c r="C56" s="201"/>
      <c r="D56" s="201"/>
      <c r="E56" s="201"/>
      <c r="F56" s="201"/>
      <c r="G56" s="201"/>
      <c r="H56" s="201"/>
      <c r="I56" s="201"/>
      <c r="J56" s="201"/>
      <c r="K56" s="201"/>
      <c r="L56" s="194"/>
      <c r="M56" s="194"/>
      <c r="N56" s="194"/>
      <c r="O56" s="194"/>
      <c r="P56" s="194"/>
    </row>
    <row r="57" spans="1:16" ht="12">
      <c r="A57" s="199"/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194"/>
      <c r="M57" s="194"/>
      <c r="N57" s="194"/>
      <c r="O57" s="194"/>
      <c r="P57" s="194"/>
    </row>
    <row r="58" spans="1:16" ht="12">
      <c r="A58" s="199"/>
      <c r="B58" s="200"/>
      <c r="C58" s="201"/>
      <c r="D58" s="201"/>
      <c r="E58" s="201"/>
      <c r="F58" s="201"/>
      <c r="G58" s="201"/>
      <c r="H58" s="201"/>
      <c r="I58" s="201"/>
      <c r="J58" s="201"/>
      <c r="K58" s="201"/>
      <c r="L58" s="194"/>
      <c r="M58" s="194"/>
      <c r="N58" s="194"/>
      <c r="O58" s="194"/>
      <c r="P58" s="194"/>
    </row>
    <row r="59" spans="1:16" ht="12">
      <c r="A59" s="199"/>
      <c r="B59" s="202"/>
      <c r="C59" s="203"/>
      <c r="D59" s="202"/>
      <c r="E59" s="202"/>
      <c r="F59" s="202"/>
      <c r="G59" s="202"/>
      <c r="H59" s="202"/>
      <c r="I59" s="202"/>
      <c r="J59" s="202"/>
      <c r="K59" s="203"/>
      <c r="L59" s="194"/>
      <c r="M59" s="194"/>
      <c r="N59" s="194"/>
      <c r="O59" s="194"/>
      <c r="P59" s="194"/>
    </row>
    <row r="60" spans="1:16" ht="12">
      <c r="A60" s="204"/>
      <c r="B60" s="194"/>
      <c r="C60" s="205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</row>
    <row r="61" spans="1:16" ht="12">
      <c r="A61" s="204"/>
      <c r="B61" s="194"/>
      <c r="C61" s="205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</row>
    <row r="62" spans="1:16" ht="12">
      <c r="A62" s="204"/>
      <c r="B62" s="194"/>
      <c r="C62" s="205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</row>
    <row r="63" spans="1:16" ht="12">
      <c r="A63" s="204"/>
      <c r="B63" s="194"/>
      <c r="C63" s="205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</row>
    <row r="64" spans="1:16" ht="12">
      <c r="A64" s="20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</row>
    <row r="65" spans="1:16" ht="12">
      <c r="A65" s="20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</row>
    <row r="66" spans="1:16" ht="12">
      <c r="A66" s="20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</row>
    <row r="67" spans="1:16" ht="12">
      <c r="A67" s="20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</row>
    <row r="68" spans="1:16" ht="12">
      <c r="A68" s="20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</row>
    <row r="69" spans="1:16" ht="12">
      <c r="A69" s="20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</row>
    <row r="70" spans="1:16" ht="12">
      <c r="A70" s="204"/>
      <c r="B70" s="194"/>
      <c r="C70" s="205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</row>
    <row r="71" spans="1:16" ht="12">
      <c r="A71" s="20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</row>
    <row r="72" spans="1:16" ht="12">
      <c r="A72" s="20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</row>
    <row r="73" spans="1:16" ht="12">
      <c r="A73" s="20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</row>
    <row r="74" spans="1:16" ht="12">
      <c r="A74" s="20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</row>
    <row r="75" spans="1:16" ht="12">
      <c r="A75" s="20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</row>
    <row r="76" spans="1:16" ht="12">
      <c r="A76" s="20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</row>
    <row r="77" spans="1:16" ht="12">
      <c r="A77" s="204"/>
      <c r="B77" s="194"/>
      <c r="C77" s="196"/>
      <c r="D77" s="196"/>
      <c r="E77" s="196"/>
      <c r="F77" s="196"/>
      <c r="G77" s="194"/>
      <c r="H77" s="194"/>
      <c r="I77" s="194"/>
      <c r="J77" s="194"/>
      <c r="K77" s="194"/>
      <c r="L77" s="194"/>
      <c r="M77" s="194"/>
      <c r="N77" s="194"/>
      <c r="O77" s="194"/>
      <c r="P77" s="194"/>
    </row>
    <row r="78" spans="1:16" ht="12">
      <c r="A78" s="204"/>
      <c r="B78" s="194"/>
      <c r="C78" s="205"/>
      <c r="D78" s="196"/>
      <c r="E78" s="196"/>
      <c r="F78" s="196"/>
      <c r="G78" s="194"/>
      <c r="H78" s="206"/>
      <c r="I78" s="206"/>
      <c r="J78" s="206"/>
      <c r="K78" s="194"/>
      <c r="L78" s="194"/>
      <c r="M78" s="194"/>
      <c r="N78" s="194"/>
      <c r="O78" s="194"/>
      <c r="P78" s="194"/>
    </row>
    <row r="79" spans="1:16" ht="12">
      <c r="A79" s="204"/>
      <c r="B79" s="194"/>
      <c r="C79" s="194"/>
      <c r="D79" s="194"/>
      <c r="E79" s="194"/>
      <c r="F79" s="194"/>
      <c r="G79" s="194"/>
      <c r="H79" s="206"/>
      <c r="I79" s="206"/>
      <c r="J79" s="206"/>
      <c r="K79" s="194"/>
      <c r="L79" s="194"/>
      <c r="M79" s="194"/>
      <c r="N79" s="194"/>
      <c r="O79" s="194"/>
      <c r="P79" s="194"/>
    </row>
    <row r="80" spans="1:16" ht="12">
      <c r="A80" s="204"/>
      <c r="B80" s="194"/>
      <c r="C80" s="194"/>
      <c r="D80" s="194"/>
      <c r="E80" s="194"/>
      <c r="F80" s="194"/>
      <c r="G80" s="194"/>
      <c r="H80" s="206"/>
      <c r="I80" s="206"/>
      <c r="J80" s="206"/>
      <c r="K80" s="194"/>
      <c r="L80" s="194"/>
      <c r="M80" s="194"/>
      <c r="N80" s="194"/>
      <c r="O80" s="194"/>
      <c r="P80" s="194"/>
    </row>
  </sheetData>
  <sheetProtection/>
  <mergeCells count="13">
    <mergeCell ref="A1:K1"/>
    <mergeCell ref="A2:K2"/>
    <mergeCell ref="A4:A5"/>
    <mergeCell ref="B4:B5"/>
    <mergeCell ref="C4:C5"/>
    <mergeCell ref="A6:A11"/>
    <mergeCell ref="A41:A46"/>
    <mergeCell ref="A12:A17"/>
    <mergeCell ref="A18:A23"/>
    <mergeCell ref="B27:B28"/>
    <mergeCell ref="C27:C28"/>
    <mergeCell ref="A29:A34"/>
    <mergeCell ref="A35:A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&amp;C－16－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4:J53"/>
  <sheetViews>
    <sheetView view="pageBreakPreview" zoomScaleSheetLayoutView="100" zoomScalePageLayoutView="0" workbookViewId="0" topLeftCell="A22">
      <selection activeCell="M1" sqref="M1:U16384"/>
    </sheetView>
  </sheetViews>
  <sheetFormatPr defaultColWidth="9.00390625" defaultRowHeight="13.5"/>
  <cols>
    <col min="2" max="2" width="8.875" style="0" customWidth="1"/>
    <col min="8" max="8" width="10.25390625" style="0" customWidth="1"/>
    <col min="9" max="9" width="7.125" style="0" customWidth="1"/>
  </cols>
  <sheetData>
    <row r="31" ht="2.25" customHeight="1"/>
    <row r="32" ht="13.5" hidden="1"/>
    <row r="33" ht="13.5" hidden="1"/>
    <row r="34" spans="1:10" ht="63" customHeight="1">
      <c r="A34" s="387" t="s">
        <v>216</v>
      </c>
      <c r="B34" s="387"/>
      <c r="C34" s="387"/>
      <c r="D34" s="387"/>
      <c r="E34" s="387"/>
      <c r="F34" s="387"/>
      <c r="G34" s="387"/>
      <c r="H34" s="387"/>
      <c r="I34" s="387"/>
      <c r="J34" s="387"/>
    </row>
    <row r="40" spans="1:10" ht="21" customHeight="1">
      <c r="A40" s="388" t="s">
        <v>100</v>
      </c>
      <c r="B40" s="388"/>
      <c r="C40" s="388"/>
      <c r="D40" s="388"/>
      <c r="E40" s="388"/>
      <c r="F40" s="388"/>
      <c r="G40" s="388"/>
      <c r="H40" s="388"/>
      <c r="I40" s="388"/>
      <c r="J40" s="388"/>
    </row>
    <row r="41" spans="1:10" ht="21" customHeight="1">
      <c r="A41" s="389" t="s">
        <v>146</v>
      </c>
      <c r="B41" s="389"/>
      <c r="C41" s="389"/>
      <c r="D41" s="389"/>
      <c r="E41" s="389"/>
      <c r="F41" s="389"/>
      <c r="G41" s="389"/>
      <c r="H41" s="389"/>
      <c r="I41" s="389"/>
      <c r="J41" s="389"/>
    </row>
    <row r="44" ht="13.5">
      <c r="G44" t="s">
        <v>147</v>
      </c>
    </row>
    <row r="48" ht="14.25" thickBot="1"/>
    <row r="49" spans="5:8" ht="19.5" customHeight="1">
      <c r="E49" s="390" t="s">
        <v>101</v>
      </c>
      <c r="F49" s="391"/>
      <c r="G49" s="391"/>
      <c r="H49" s="392"/>
    </row>
    <row r="50" spans="5:8" ht="6" customHeight="1">
      <c r="E50" s="77"/>
      <c r="F50" s="78"/>
      <c r="G50" s="78"/>
      <c r="H50" s="79"/>
    </row>
    <row r="51" spans="5:8" ht="14.25">
      <c r="E51" s="393" t="s">
        <v>102</v>
      </c>
      <c r="F51" s="394"/>
      <c r="G51" s="394"/>
      <c r="H51" s="395"/>
    </row>
    <row r="52" spans="5:8" ht="6" customHeight="1">
      <c r="E52" s="80"/>
      <c r="F52" s="81"/>
      <c r="G52" s="81"/>
      <c r="H52" s="82"/>
    </row>
    <row r="53" spans="5:8" ht="17.25" customHeight="1" thickBot="1">
      <c r="E53" s="396" t="s">
        <v>103</v>
      </c>
      <c r="F53" s="397"/>
      <c r="G53" s="397"/>
      <c r="H53" s="398"/>
    </row>
  </sheetData>
  <sheetProtection/>
  <mergeCells count="6">
    <mergeCell ref="A34:J34"/>
    <mergeCell ref="A40:J40"/>
    <mergeCell ref="A41:J41"/>
    <mergeCell ref="E49:H49"/>
    <mergeCell ref="E51:H51"/>
    <mergeCell ref="E53:H53"/>
  </mergeCells>
  <printOptions/>
  <pageMargins left="0.67" right="0.5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86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3.00390625" style="22" customWidth="1"/>
    <col min="2" max="2" width="11.875" style="21" customWidth="1"/>
    <col min="3" max="11" width="7.875" style="21" customWidth="1"/>
    <col min="12" max="16384" width="9.00390625" style="21" customWidth="1"/>
  </cols>
  <sheetData>
    <row r="1" spans="1:12" ht="13.5">
      <c r="A1" s="303" t="s">
        <v>59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1"/>
    </row>
    <row r="2" spans="1:12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"/>
    </row>
    <row r="3" spans="1:12" ht="13.5">
      <c r="A3" s="303" t="s">
        <v>31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1"/>
    </row>
    <row r="4" spans="1:12" ht="12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">
      <c r="A5" s="17"/>
      <c r="B5" s="2" t="s">
        <v>0</v>
      </c>
      <c r="C5" s="2"/>
      <c r="D5" s="2"/>
      <c r="E5" s="2"/>
      <c r="F5" s="2"/>
      <c r="G5" s="2"/>
      <c r="H5" s="2"/>
      <c r="I5" s="2"/>
      <c r="J5" s="26" t="s">
        <v>33</v>
      </c>
      <c r="K5" s="1"/>
      <c r="L5" s="1"/>
    </row>
    <row r="6" spans="1:12" ht="14.25" customHeight="1">
      <c r="A6" s="7"/>
      <c r="B6" s="3"/>
      <c r="C6" s="3"/>
      <c r="D6" s="3"/>
      <c r="E6" s="4"/>
      <c r="F6" s="4"/>
      <c r="G6" s="4"/>
      <c r="H6" s="4"/>
      <c r="I6" s="3"/>
      <c r="J6" s="5"/>
      <c r="K6" s="5"/>
      <c r="L6" s="1"/>
    </row>
    <row r="7" spans="1:12" ht="12">
      <c r="A7" s="18"/>
      <c r="B7" s="6" t="s">
        <v>1</v>
      </c>
      <c r="C7" s="18">
        <v>15</v>
      </c>
      <c r="D7" s="304" t="s">
        <v>4</v>
      </c>
      <c r="E7" s="3"/>
      <c r="F7" s="4"/>
      <c r="G7" s="4"/>
      <c r="H7" s="3"/>
      <c r="I7" s="304" t="s">
        <v>9</v>
      </c>
      <c r="J7" s="304" t="s">
        <v>29</v>
      </c>
      <c r="K7" s="304" t="s">
        <v>10</v>
      </c>
      <c r="L7" s="1"/>
    </row>
    <row r="8" spans="1:12" ht="81" customHeight="1">
      <c r="A8" s="18"/>
      <c r="B8" s="55" t="s">
        <v>30</v>
      </c>
      <c r="C8" s="140" t="s">
        <v>3</v>
      </c>
      <c r="D8" s="305"/>
      <c r="E8" s="140" t="s">
        <v>5</v>
      </c>
      <c r="F8" s="141" t="s">
        <v>6</v>
      </c>
      <c r="G8" s="141" t="s">
        <v>7</v>
      </c>
      <c r="H8" s="140" t="s">
        <v>8</v>
      </c>
      <c r="I8" s="305"/>
      <c r="J8" s="305"/>
      <c r="K8" s="305"/>
      <c r="L8" s="1"/>
    </row>
    <row r="9" spans="1:12" ht="14.25" customHeight="1">
      <c r="A9" s="297" t="s">
        <v>2</v>
      </c>
      <c r="B9" s="20" t="s">
        <v>190</v>
      </c>
      <c r="C9" s="31">
        <v>521</v>
      </c>
      <c r="D9" s="31">
        <v>375</v>
      </c>
      <c r="E9" s="31">
        <v>341</v>
      </c>
      <c r="F9" s="31">
        <v>23</v>
      </c>
      <c r="G9" s="31">
        <v>318</v>
      </c>
      <c r="H9" s="31">
        <v>34</v>
      </c>
      <c r="I9" s="31">
        <v>146</v>
      </c>
      <c r="J9" s="33">
        <v>72</v>
      </c>
      <c r="K9" s="34">
        <v>9.1</v>
      </c>
      <c r="L9" s="1"/>
    </row>
    <row r="10" spans="1:12" ht="14.25" customHeight="1">
      <c r="A10" s="298"/>
      <c r="B10" s="20" t="s">
        <v>37</v>
      </c>
      <c r="C10" s="31">
        <v>522</v>
      </c>
      <c r="D10" s="31">
        <v>368</v>
      </c>
      <c r="E10" s="31">
        <v>336</v>
      </c>
      <c r="F10" s="31">
        <v>21</v>
      </c>
      <c r="G10" s="31">
        <v>316</v>
      </c>
      <c r="H10" s="31">
        <v>31</v>
      </c>
      <c r="I10" s="31">
        <v>155</v>
      </c>
      <c r="J10" s="33">
        <v>70.5</v>
      </c>
      <c r="K10" s="34">
        <v>8.4</v>
      </c>
      <c r="L10" s="1"/>
    </row>
    <row r="11" spans="1:12" ht="14.25" customHeight="1">
      <c r="A11" s="298"/>
      <c r="B11" s="20" t="s">
        <v>38</v>
      </c>
      <c r="C11" s="31">
        <v>529</v>
      </c>
      <c r="D11" s="31">
        <v>370</v>
      </c>
      <c r="E11" s="31">
        <v>339</v>
      </c>
      <c r="F11" s="31">
        <v>21</v>
      </c>
      <c r="G11" s="31">
        <v>318</v>
      </c>
      <c r="H11" s="31">
        <v>31</v>
      </c>
      <c r="I11" s="31">
        <v>159</v>
      </c>
      <c r="J11" s="33">
        <v>69.9</v>
      </c>
      <c r="K11" s="34">
        <v>8.4</v>
      </c>
      <c r="L11" s="1"/>
    </row>
    <row r="12" spans="1:12" ht="14.25" customHeight="1">
      <c r="A12" s="298"/>
      <c r="B12" s="20" t="s">
        <v>39</v>
      </c>
      <c r="C12" s="31">
        <v>535</v>
      </c>
      <c r="D12" s="31">
        <v>376</v>
      </c>
      <c r="E12" s="31">
        <v>344</v>
      </c>
      <c r="F12" s="31">
        <v>22</v>
      </c>
      <c r="G12" s="31">
        <v>323</v>
      </c>
      <c r="H12" s="31">
        <v>32</v>
      </c>
      <c r="I12" s="31">
        <v>158</v>
      </c>
      <c r="J12" s="33">
        <v>70.3</v>
      </c>
      <c r="K12" s="34">
        <v>8.5</v>
      </c>
      <c r="L12" s="1"/>
    </row>
    <row r="13" spans="1:12" ht="14.25" customHeight="1">
      <c r="A13" s="298"/>
      <c r="B13" s="20" t="s">
        <v>104</v>
      </c>
      <c r="C13" s="31">
        <v>540</v>
      </c>
      <c r="D13" s="31">
        <v>376</v>
      </c>
      <c r="E13" s="31">
        <v>344</v>
      </c>
      <c r="F13" s="31">
        <v>19</v>
      </c>
      <c r="G13" s="31">
        <v>325</v>
      </c>
      <c r="H13" s="31">
        <v>32</v>
      </c>
      <c r="I13" s="31">
        <v>164</v>
      </c>
      <c r="J13" s="33">
        <v>69.6</v>
      </c>
      <c r="K13" s="34">
        <v>8.5</v>
      </c>
      <c r="L13" s="1"/>
    </row>
    <row r="14" spans="1:12" ht="14.25" customHeight="1">
      <c r="A14" s="298"/>
      <c r="B14" s="20" t="s">
        <v>109</v>
      </c>
      <c r="C14" s="31">
        <v>545</v>
      </c>
      <c r="D14" s="31">
        <v>375</v>
      </c>
      <c r="E14" s="31">
        <v>343</v>
      </c>
      <c r="F14" s="31">
        <v>18</v>
      </c>
      <c r="G14" s="31">
        <v>325</v>
      </c>
      <c r="H14" s="31">
        <v>32</v>
      </c>
      <c r="I14" s="31">
        <v>170</v>
      </c>
      <c r="J14" s="33">
        <v>68.8</v>
      </c>
      <c r="K14" s="34">
        <v>8.5</v>
      </c>
      <c r="L14" s="1"/>
    </row>
    <row r="15" spans="1:12" ht="14.25" customHeight="1">
      <c r="A15" s="298"/>
      <c r="B15" s="20" t="s">
        <v>111</v>
      </c>
      <c r="C15" s="31">
        <v>544</v>
      </c>
      <c r="D15" s="31">
        <v>371</v>
      </c>
      <c r="E15" s="31">
        <v>340</v>
      </c>
      <c r="F15" s="31">
        <v>19</v>
      </c>
      <c r="G15" s="31">
        <v>321</v>
      </c>
      <c r="H15" s="31">
        <v>30</v>
      </c>
      <c r="I15" s="31">
        <v>173</v>
      </c>
      <c r="J15" s="33">
        <v>68.2</v>
      </c>
      <c r="K15" s="34">
        <v>8.1</v>
      </c>
      <c r="L15" s="1"/>
    </row>
    <row r="16" spans="1:12" ht="14.25" customHeight="1">
      <c r="A16" s="298"/>
      <c r="B16" s="20" t="s">
        <v>112</v>
      </c>
      <c r="C16" s="31">
        <v>546</v>
      </c>
      <c r="D16" s="31">
        <v>374</v>
      </c>
      <c r="E16" s="31">
        <v>343</v>
      </c>
      <c r="F16" s="31">
        <v>19</v>
      </c>
      <c r="G16" s="31">
        <v>323</v>
      </c>
      <c r="H16" s="31">
        <v>31</v>
      </c>
      <c r="I16" s="31">
        <v>172</v>
      </c>
      <c r="J16" s="33">
        <v>68.5</v>
      </c>
      <c r="K16" s="34">
        <v>8.3</v>
      </c>
      <c r="L16" s="1"/>
    </row>
    <row r="17" spans="1:12" ht="14.25" customHeight="1">
      <c r="A17" s="298"/>
      <c r="B17" s="20" t="s">
        <v>115</v>
      </c>
      <c r="C17" s="31">
        <v>549</v>
      </c>
      <c r="D17" s="31">
        <v>381</v>
      </c>
      <c r="E17" s="31">
        <v>349</v>
      </c>
      <c r="F17" s="31">
        <v>23</v>
      </c>
      <c r="G17" s="31">
        <v>326</v>
      </c>
      <c r="H17" s="31">
        <v>32</v>
      </c>
      <c r="I17" s="31">
        <v>168</v>
      </c>
      <c r="J17" s="33">
        <v>69.4</v>
      </c>
      <c r="K17" s="34">
        <v>8.4</v>
      </c>
      <c r="L17" s="1"/>
    </row>
    <row r="18" spans="1:12" ht="14.25" customHeight="1">
      <c r="A18" s="298"/>
      <c r="B18" s="20" t="s">
        <v>129</v>
      </c>
      <c r="C18" s="31">
        <v>552</v>
      </c>
      <c r="D18" s="31">
        <v>383</v>
      </c>
      <c r="E18" s="31">
        <v>350</v>
      </c>
      <c r="F18" s="31">
        <v>24</v>
      </c>
      <c r="G18" s="31">
        <v>327</v>
      </c>
      <c r="H18" s="31">
        <v>32</v>
      </c>
      <c r="I18" s="31">
        <v>169</v>
      </c>
      <c r="J18" s="33">
        <v>69.4</v>
      </c>
      <c r="K18" s="34">
        <v>8.4</v>
      </c>
      <c r="L18" s="1"/>
    </row>
    <row r="19" spans="1:12" ht="14.25" customHeight="1">
      <c r="A19" s="298"/>
      <c r="B19" s="20" t="s">
        <v>131</v>
      </c>
      <c r="C19" s="83">
        <v>557</v>
      </c>
      <c r="D19" s="83">
        <v>380</v>
      </c>
      <c r="E19" s="83">
        <v>349</v>
      </c>
      <c r="F19" s="83">
        <v>22</v>
      </c>
      <c r="G19" s="83">
        <v>328</v>
      </c>
      <c r="H19" s="83">
        <v>30</v>
      </c>
      <c r="I19" s="83">
        <v>177</v>
      </c>
      <c r="J19" s="84">
        <v>68.2</v>
      </c>
      <c r="K19" s="85">
        <v>7.9</v>
      </c>
      <c r="L19" s="1"/>
    </row>
    <row r="20" spans="1:12" ht="14.25" customHeight="1">
      <c r="A20" s="298"/>
      <c r="B20" s="20" t="s">
        <v>150</v>
      </c>
      <c r="C20" s="142">
        <v>562</v>
      </c>
      <c r="D20" s="142">
        <v>378</v>
      </c>
      <c r="E20" s="142">
        <v>350</v>
      </c>
      <c r="F20" s="142">
        <v>20</v>
      </c>
      <c r="G20" s="142">
        <v>329</v>
      </c>
      <c r="H20" s="142">
        <v>29</v>
      </c>
      <c r="I20" s="142">
        <v>184</v>
      </c>
      <c r="J20" s="143">
        <v>67.3</v>
      </c>
      <c r="K20" s="85">
        <v>7.7</v>
      </c>
      <c r="L20" s="1"/>
    </row>
    <row r="21" spans="1:12" ht="14.25" customHeight="1">
      <c r="A21" s="298"/>
      <c r="B21" s="20" t="s">
        <v>155</v>
      </c>
      <c r="C21" s="83">
        <v>566</v>
      </c>
      <c r="D21" s="83">
        <v>384</v>
      </c>
      <c r="E21" s="83">
        <v>358</v>
      </c>
      <c r="F21" s="83">
        <v>21</v>
      </c>
      <c r="G21" s="83">
        <v>337</v>
      </c>
      <c r="H21" s="83">
        <v>26</v>
      </c>
      <c r="I21" s="83">
        <v>182</v>
      </c>
      <c r="J21" s="84">
        <v>67.8</v>
      </c>
      <c r="K21" s="85">
        <v>6.8</v>
      </c>
      <c r="L21" s="99"/>
    </row>
    <row r="22" spans="1:12" ht="14.25" customHeight="1">
      <c r="A22" s="299"/>
      <c r="B22" s="20" t="s">
        <v>181</v>
      </c>
      <c r="C22" s="88">
        <v>570</v>
      </c>
      <c r="D22" s="88">
        <v>381</v>
      </c>
      <c r="E22" s="88">
        <v>359</v>
      </c>
      <c r="F22" s="88">
        <v>20</v>
      </c>
      <c r="G22" s="88">
        <v>339</v>
      </c>
      <c r="H22" s="88">
        <v>22</v>
      </c>
      <c r="I22" s="88">
        <v>188</v>
      </c>
      <c r="J22" s="89">
        <v>66.8</v>
      </c>
      <c r="K22" s="90">
        <v>5.8</v>
      </c>
      <c r="L22" s="87"/>
    </row>
    <row r="23" spans="1:12" ht="14.25" customHeight="1">
      <c r="A23" s="300" t="s">
        <v>41</v>
      </c>
      <c r="B23" s="29" t="s">
        <v>182</v>
      </c>
      <c r="C23" s="91">
        <f aca="true" t="shared" si="0" ref="C23:K35">C10-C9</f>
        <v>1</v>
      </c>
      <c r="D23" s="91">
        <f t="shared" si="0"/>
        <v>-7</v>
      </c>
      <c r="E23" s="91">
        <f t="shared" si="0"/>
        <v>-5</v>
      </c>
      <c r="F23" s="91">
        <f t="shared" si="0"/>
        <v>-2</v>
      </c>
      <c r="G23" s="91">
        <f t="shared" si="0"/>
        <v>-2</v>
      </c>
      <c r="H23" s="91">
        <f t="shared" si="0"/>
        <v>-3</v>
      </c>
      <c r="I23" s="91">
        <f t="shared" si="0"/>
        <v>9</v>
      </c>
      <c r="J23" s="92">
        <f t="shared" si="0"/>
        <v>-1.5</v>
      </c>
      <c r="K23" s="92">
        <f t="shared" si="0"/>
        <v>-0.6999999999999993</v>
      </c>
      <c r="L23" s="87"/>
    </row>
    <row r="24" spans="1:12" ht="14.25" customHeight="1">
      <c r="A24" s="301"/>
      <c r="B24" s="30" t="s">
        <v>183</v>
      </c>
      <c r="C24" s="83">
        <f t="shared" si="0"/>
        <v>7</v>
      </c>
      <c r="D24" s="83">
        <f t="shared" si="0"/>
        <v>2</v>
      </c>
      <c r="E24" s="83">
        <f t="shared" si="0"/>
        <v>3</v>
      </c>
      <c r="F24" s="83">
        <f t="shared" si="0"/>
        <v>0</v>
      </c>
      <c r="G24" s="83">
        <f t="shared" si="0"/>
        <v>2</v>
      </c>
      <c r="H24" s="83">
        <f t="shared" si="0"/>
        <v>0</v>
      </c>
      <c r="I24" s="83">
        <f t="shared" si="0"/>
        <v>4</v>
      </c>
      <c r="J24" s="93">
        <f t="shared" si="0"/>
        <v>-0.5999999999999943</v>
      </c>
      <c r="K24" s="93">
        <f t="shared" si="0"/>
        <v>0</v>
      </c>
      <c r="L24" s="87"/>
    </row>
    <row r="25" spans="1:12" ht="14.25" customHeight="1">
      <c r="A25" s="301"/>
      <c r="B25" s="30" t="s">
        <v>184</v>
      </c>
      <c r="C25" s="83">
        <f t="shared" si="0"/>
        <v>6</v>
      </c>
      <c r="D25" s="83">
        <f t="shared" si="0"/>
        <v>6</v>
      </c>
      <c r="E25" s="83">
        <f t="shared" si="0"/>
        <v>5</v>
      </c>
      <c r="F25" s="83">
        <f t="shared" si="0"/>
        <v>1</v>
      </c>
      <c r="G25" s="83">
        <f t="shared" si="0"/>
        <v>5</v>
      </c>
      <c r="H25" s="83">
        <f t="shared" si="0"/>
        <v>1</v>
      </c>
      <c r="I25" s="83">
        <f t="shared" si="0"/>
        <v>-1</v>
      </c>
      <c r="J25" s="93">
        <f t="shared" si="0"/>
        <v>0.3999999999999915</v>
      </c>
      <c r="K25" s="93">
        <f t="shared" si="0"/>
        <v>0.09999999999999964</v>
      </c>
      <c r="L25" s="87"/>
    </row>
    <row r="26" spans="1:12" ht="14.25" customHeight="1">
      <c r="A26" s="301"/>
      <c r="B26" s="30" t="s">
        <v>185</v>
      </c>
      <c r="C26" s="83">
        <f t="shared" si="0"/>
        <v>5</v>
      </c>
      <c r="D26" s="83">
        <f t="shared" si="0"/>
        <v>0</v>
      </c>
      <c r="E26" s="83">
        <f t="shared" si="0"/>
        <v>0</v>
      </c>
      <c r="F26" s="83">
        <f t="shared" si="0"/>
        <v>-3</v>
      </c>
      <c r="G26" s="83">
        <f t="shared" si="0"/>
        <v>2</v>
      </c>
      <c r="H26" s="83">
        <f t="shared" si="0"/>
        <v>0</v>
      </c>
      <c r="I26" s="83">
        <f t="shared" si="0"/>
        <v>6</v>
      </c>
      <c r="J26" s="93">
        <f t="shared" si="0"/>
        <v>-0.7000000000000028</v>
      </c>
      <c r="K26" s="93">
        <f t="shared" si="0"/>
        <v>0</v>
      </c>
      <c r="L26" s="87"/>
    </row>
    <row r="27" spans="1:12" ht="14.25" customHeight="1">
      <c r="A27" s="301"/>
      <c r="B27" s="30" t="s">
        <v>186</v>
      </c>
      <c r="C27" s="83">
        <f t="shared" si="0"/>
        <v>5</v>
      </c>
      <c r="D27" s="83">
        <f t="shared" si="0"/>
        <v>-1</v>
      </c>
      <c r="E27" s="83">
        <f t="shared" si="0"/>
        <v>-1</v>
      </c>
      <c r="F27" s="83">
        <f t="shared" si="0"/>
        <v>-1</v>
      </c>
      <c r="G27" s="83">
        <f t="shared" si="0"/>
        <v>0</v>
      </c>
      <c r="H27" s="83">
        <f t="shared" si="0"/>
        <v>0</v>
      </c>
      <c r="I27" s="83">
        <f t="shared" si="0"/>
        <v>6</v>
      </c>
      <c r="J27" s="93">
        <f t="shared" si="0"/>
        <v>-0.7999999999999972</v>
      </c>
      <c r="K27" s="93">
        <f t="shared" si="0"/>
        <v>0</v>
      </c>
      <c r="L27" s="87"/>
    </row>
    <row r="28" spans="1:12" ht="14.25" customHeight="1">
      <c r="A28" s="301"/>
      <c r="B28" s="30" t="s">
        <v>187</v>
      </c>
      <c r="C28" s="83">
        <f t="shared" si="0"/>
        <v>-1</v>
      </c>
      <c r="D28" s="83">
        <f t="shared" si="0"/>
        <v>-4</v>
      </c>
      <c r="E28" s="83">
        <f t="shared" si="0"/>
        <v>-3</v>
      </c>
      <c r="F28" s="83">
        <f t="shared" si="0"/>
        <v>1</v>
      </c>
      <c r="G28" s="83">
        <f t="shared" si="0"/>
        <v>-4</v>
      </c>
      <c r="H28" s="83">
        <f t="shared" si="0"/>
        <v>-2</v>
      </c>
      <c r="I28" s="83">
        <f t="shared" si="0"/>
        <v>3</v>
      </c>
      <c r="J28" s="93">
        <f t="shared" si="0"/>
        <v>-0.5999999999999943</v>
      </c>
      <c r="K28" s="93">
        <f t="shared" si="0"/>
        <v>-0.40000000000000036</v>
      </c>
      <c r="L28" s="87"/>
    </row>
    <row r="29" spans="1:12" ht="14.25" customHeight="1">
      <c r="A29" s="301"/>
      <c r="B29" s="30" t="s">
        <v>188</v>
      </c>
      <c r="C29" s="83">
        <f t="shared" si="0"/>
        <v>2</v>
      </c>
      <c r="D29" s="83">
        <f t="shared" si="0"/>
        <v>3</v>
      </c>
      <c r="E29" s="83">
        <f t="shared" si="0"/>
        <v>3</v>
      </c>
      <c r="F29" s="83">
        <f t="shared" si="0"/>
        <v>0</v>
      </c>
      <c r="G29" s="83">
        <f t="shared" si="0"/>
        <v>2</v>
      </c>
      <c r="H29" s="83">
        <f t="shared" si="0"/>
        <v>1</v>
      </c>
      <c r="I29" s="83">
        <f t="shared" si="0"/>
        <v>-1</v>
      </c>
      <c r="J29" s="93">
        <f t="shared" si="0"/>
        <v>0.29999999999999716</v>
      </c>
      <c r="K29" s="93">
        <f t="shared" si="0"/>
        <v>0.20000000000000107</v>
      </c>
      <c r="L29" s="87"/>
    </row>
    <row r="30" spans="1:12" ht="14.25" customHeight="1">
      <c r="A30" s="301"/>
      <c r="B30" s="30" t="s">
        <v>130</v>
      </c>
      <c r="C30" s="83">
        <f t="shared" si="0"/>
        <v>3</v>
      </c>
      <c r="D30" s="83">
        <f t="shared" si="0"/>
        <v>7</v>
      </c>
      <c r="E30" s="83">
        <f t="shared" si="0"/>
        <v>6</v>
      </c>
      <c r="F30" s="83">
        <f t="shared" si="0"/>
        <v>4</v>
      </c>
      <c r="G30" s="83">
        <f t="shared" si="0"/>
        <v>3</v>
      </c>
      <c r="H30" s="83">
        <f t="shared" si="0"/>
        <v>1</v>
      </c>
      <c r="I30" s="83">
        <f t="shared" si="0"/>
        <v>-4</v>
      </c>
      <c r="J30" s="93">
        <f t="shared" si="0"/>
        <v>0.9000000000000057</v>
      </c>
      <c r="K30" s="93">
        <f t="shared" si="0"/>
        <v>0.09999999999999964</v>
      </c>
      <c r="L30" s="87"/>
    </row>
    <row r="31" spans="1:12" ht="14.25" customHeight="1">
      <c r="A31" s="301"/>
      <c r="B31" s="30" t="s">
        <v>132</v>
      </c>
      <c r="C31" s="83">
        <f t="shared" si="0"/>
        <v>3</v>
      </c>
      <c r="D31" s="83">
        <f t="shared" si="0"/>
        <v>2</v>
      </c>
      <c r="E31" s="83">
        <f t="shared" si="0"/>
        <v>1</v>
      </c>
      <c r="F31" s="83">
        <f t="shared" si="0"/>
        <v>1</v>
      </c>
      <c r="G31" s="83">
        <f t="shared" si="0"/>
        <v>1</v>
      </c>
      <c r="H31" s="83">
        <f t="shared" si="0"/>
        <v>0</v>
      </c>
      <c r="I31" s="83">
        <f t="shared" si="0"/>
        <v>1</v>
      </c>
      <c r="J31" s="93">
        <f t="shared" si="0"/>
        <v>0</v>
      </c>
      <c r="K31" s="93">
        <f t="shared" si="0"/>
        <v>0</v>
      </c>
      <c r="L31" s="87"/>
    </row>
    <row r="32" spans="1:12" ht="14.25" customHeight="1">
      <c r="A32" s="301"/>
      <c r="B32" s="30" t="s">
        <v>151</v>
      </c>
      <c r="C32" s="83">
        <f t="shared" si="0"/>
        <v>5</v>
      </c>
      <c r="D32" s="83">
        <f t="shared" si="0"/>
        <v>-3</v>
      </c>
      <c r="E32" s="83">
        <f t="shared" si="0"/>
        <v>-1</v>
      </c>
      <c r="F32" s="83">
        <f t="shared" si="0"/>
        <v>-2</v>
      </c>
      <c r="G32" s="83">
        <f t="shared" si="0"/>
        <v>1</v>
      </c>
      <c r="H32" s="83">
        <f t="shared" si="0"/>
        <v>-2</v>
      </c>
      <c r="I32" s="83">
        <f t="shared" si="0"/>
        <v>8</v>
      </c>
      <c r="J32" s="93">
        <f t="shared" si="0"/>
        <v>-1.2000000000000028</v>
      </c>
      <c r="K32" s="93">
        <f t="shared" si="0"/>
        <v>-0.5</v>
      </c>
      <c r="L32" s="86"/>
    </row>
    <row r="33" spans="1:12" ht="14.25" customHeight="1">
      <c r="A33" s="301"/>
      <c r="B33" s="30" t="s">
        <v>149</v>
      </c>
      <c r="C33" s="83">
        <f t="shared" si="0"/>
        <v>5</v>
      </c>
      <c r="D33" s="83">
        <f t="shared" si="0"/>
        <v>-2</v>
      </c>
      <c r="E33" s="83">
        <f t="shared" si="0"/>
        <v>1</v>
      </c>
      <c r="F33" s="83">
        <f t="shared" si="0"/>
        <v>-2</v>
      </c>
      <c r="G33" s="83">
        <f t="shared" si="0"/>
        <v>1</v>
      </c>
      <c r="H33" s="83">
        <f t="shared" si="0"/>
        <v>-1</v>
      </c>
      <c r="I33" s="83">
        <f t="shared" si="0"/>
        <v>7</v>
      </c>
      <c r="J33" s="93">
        <f t="shared" si="0"/>
        <v>-0.9000000000000057</v>
      </c>
      <c r="K33" s="93">
        <f t="shared" si="0"/>
        <v>-0.20000000000000018</v>
      </c>
      <c r="L33" s="86"/>
    </row>
    <row r="34" spans="1:12" ht="14.25" customHeight="1">
      <c r="A34" s="301"/>
      <c r="B34" s="30" t="s">
        <v>157</v>
      </c>
      <c r="C34" s="83">
        <f t="shared" si="0"/>
        <v>4</v>
      </c>
      <c r="D34" s="83">
        <f t="shared" si="0"/>
        <v>6</v>
      </c>
      <c r="E34" s="83">
        <f t="shared" si="0"/>
        <v>8</v>
      </c>
      <c r="F34" s="83">
        <f t="shared" si="0"/>
        <v>1</v>
      </c>
      <c r="G34" s="83">
        <f t="shared" si="0"/>
        <v>8</v>
      </c>
      <c r="H34" s="83">
        <f t="shared" si="0"/>
        <v>-3</v>
      </c>
      <c r="I34" s="83">
        <f t="shared" si="0"/>
        <v>-2</v>
      </c>
      <c r="J34" s="93">
        <f t="shared" si="0"/>
        <v>0.5</v>
      </c>
      <c r="K34" s="93">
        <f t="shared" si="0"/>
        <v>-0.9000000000000004</v>
      </c>
      <c r="L34" s="86"/>
    </row>
    <row r="35" spans="1:12" ht="14.25" customHeight="1">
      <c r="A35" s="302"/>
      <c r="B35" s="32" t="s">
        <v>181</v>
      </c>
      <c r="C35" s="88">
        <f t="shared" si="0"/>
        <v>4</v>
      </c>
      <c r="D35" s="88">
        <f t="shared" si="0"/>
        <v>-3</v>
      </c>
      <c r="E35" s="88">
        <f t="shared" si="0"/>
        <v>1</v>
      </c>
      <c r="F35" s="88">
        <f t="shared" si="0"/>
        <v>-1</v>
      </c>
      <c r="G35" s="88">
        <f t="shared" si="0"/>
        <v>2</v>
      </c>
      <c r="H35" s="88">
        <f t="shared" si="0"/>
        <v>-4</v>
      </c>
      <c r="I35" s="88">
        <f t="shared" si="0"/>
        <v>6</v>
      </c>
      <c r="J35" s="94">
        <f t="shared" si="0"/>
        <v>-1</v>
      </c>
      <c r="K35" s="94">
        <f t="shared" si="0"/>
        <v>-1</v>
      </c>
      <c r="L35" s="86"/>
    </row>
    <row r="36" spans="1:12" ht="14.25" customHeight="1">
      <c r="A36" s="300" t="s">
        <v>42</v>
      </c>
      <c r="B36" s="29" t="s">
        <v>182</v>
      </c>
      <c r="C36" s="95">
        <f aca="true" t="shared" si="1" ref="C36:I48">C23/C9*100</f>
        <v>0.19193857965451055</v>
      </c>
      <c r="D36" s="95">
        <f t="shared" si="1"/>
        <v>-1.866666666666667</v>
      </c>
      <c r="E36" s="95">
        <f t="shared" si="1"/>
        <v>-1.466275659824047</v>
      </c>
      <c r="F36" s="95">
        <f t="shared" si="1"/>
        <v>-8.695652173913043</v>
      </c>
      <c r="G36" s="95">
        <f t="shared" si="1"/>
        <v>-0.628930817610063</v>
      </c>
      <c r="H36" s="95">
        <f t="shared" si="1"/>
        <v>-8.823529411764707</v>
      </c>
      <c r="I36" s="95">
        <f t="shared" si="1"/>
        <v>6.164383561643835</v>
      </c>
      <c r="J36" s="95" t="s">
        <v>77</v>
      </c>
      <c r="K36" s="95" t="s">
        <v>77</v>
      </c>
      <c r="L36" s="86"/>
    </row>
    <row r="37" spans="1:12" ht="14.25" customHeight="1">
      <c r="A37" s="301"/>
      <c r="B37" s="30" t="s">
        <v>183</v>
      </c>
      <c r="C37" s="96">
        <f t="shared" si="1"/>
        <v>1.3409961685823755</v>
      </c>
      <c r="D37" s="96">
        <f t="shared" si="1"/>
        <v>0.5434782608695652</v>
      </c>
      <c r="E37" s="96">
        <f t="shared" si="1"/>
        <v>0.8928571428571428</v>
      </c>
      <c r="F37" s="96">
        <f t="shared" si="1"/>
        <v>0</v>
      </c>
      <c r="G37" s="96">
        <f t="shared" si="1"/>
        <v>0.6329113924050633</v>
      </c>
      <c r="H37" s="96">
        <f t="shared" si="1"/>
        <v>0</v>
      </c>
      <c r="I37" s="96">
        <f t="shared" si="1"/>
        <v>2.5806451612903225</v>
      </c>
      <c r="J37" s="96" t="s">
        <v>77</v>
      </c>
      <c r="K37" s="96" t="s">
        <v>77</v>
      </c>
      <c r="L37" s="86"/>
    </row>
    <row r="38" spans="1:12" ht="14.25" customHeight="1">
      <c r="A38" s="301"/>
      <c r="B38" s="30" t="s">
        <v>184</v>
      </c>
      <c r="C38" s="96">
        <f t="shared" si="1"/>
        <v>1.1342155009451798</v>
      </c>
      <c r="D38" s="96">
        <f t="shared" si="1"/>
        <v>1.6216216216216217</v>
      </c>
      <c r="E38" s="96">
        <f t="shared" si="1"/>
        <v>1.4749262536873156</v>
      </c>
      <c r="F38" s="96">
        <f t="shared" si="1"/>
        <v>4.761904761904762</v>
      </c>
      <c r="G38" s="96">
        <f t="shared" si="1"/>
        <v>1.5723270440251573</v>
      </c>
      <c r="H38" s="96">
        <f t="shared" si="1"/>
        <v>3.225806451612903</v>
      </c>
      <c r="I38" s="96">
        <f t="shared" si="1"/>
        <v>-0.628930817610063</v>
      </c>
      <c r="J38" s="96" t="s">
        <v>77</v>
      </c>
      <c r="K38" s="96" t="s">
        <v>77</v>
      </c>
      <c r="L38" s="86"/>
    </row>
    <row r="39" spans="1:12" ht="14.25" customHeight="1">
      <c r="A39" s="301"/>
      <c r="B39" s="30" t="s">
        <v>185</v>
      </c>
      <c r="C39" s="96">
        <f t="shared" si="1"/>
        <v>0.9345794392523363</v>
      </c>
      <c r="D39" s="96">
        <f t="shared" si="1"/>
        <v>0</v>
      </c>
      <c r="E39" s="96">
        <f t="shared" si="1"/>
        <v>0</v>
      </c>
      <c r="F39" s="96">
        <f t="shared" si="1"/>
        <v>-13.636363636363635</v>
      </c>
      <c r="G39" s="96">
        <f t="shared" si="1"/>
        <v>0.6191950464396285</v>
      </c>
      <c r="H39" s="96">
        <f t="shared" si="1"/>
        <v>0</v>
      </c>
      <c r="I39" s="96">
        <f t="shared" si="1"/>
        <v>3.79746835443038</v>
      </c>
      <c r="J39" s="96" t="s">
        <v>77</v>
      </c>
      <c r="K39" s="96" t="s">
        <v>77</v>
      </c>
      <c r="L39" s="86"/>
    </row>
    <row r="40" spans="1:12" ht="14.25" customHeight="1">
      <c r="A40" s="301"/>
      <c r="B40" s="30" t="s">
        <v>186</v>
      </c>
      <c r="C40" s="96">
        <f t="shared" si="1"/>
        <v>0.9259259259259258</v>
      </c>
      <c r="D40" s="96">
        <f t="shared" si="1"/>
        <v>-0.26595744680851063</v>
      </c>
      <c r="E40" s="96">
        <f t="shared" si="1"/>
        <v>-0.29069767441860467</v>
      </c>
      <c r="F40" s="96">
        <f t="shared" si="1"/>
        <v>-5.263157894736842</v>
      </c>
      <c r="G40" s="96">
        <f t="shared" si="1"/>
        <v>0</v>
      </c>
      <c r="H40" s="96">
        <f t="shared" si="1"/>
        <v>0</v>
      </c>
      <c r="I40" s="96">
        <f t="shared" si="1"/>
        <v>3.6585365853658534</v>
      </c>
      <c r="J40" s="96" t="s">
        <v>77</v>
      </c>
      <c r="K40" s="96" t="s">
        <v>77</v>
      </c>
      <c r="L40" s="86"/>
    </row>
    <row r="41" spans="1:12" ht="14.25" customHeight="1">
      <c r="A41" s="301"/>
      <c r="B41" s="30" t="s">
        <v>187</v>
      </c>
      <c r="C41" s="96">
        <f t="shared" si="1"/>
        <v>-0.1834862385321101</v>
      </c>
      <c r="D41" s="96">
        <f t="shared" si="1"/>
        <v>-1.0666666666666667</v>
      </c>
      <c r="E41" s="96">
        <f t="shared" si="1"/>
        <v>-0.8746355685131195</v>
      </c>
      <c r="F41" s="96">
        <f t="shared" si="1"/>
        <v>5.555555555555555</v>
      </c>
      <c r="G41" s="96">
        <f t="shared" si="1"/>
        <v>-1.2307692307692308</v>
      </c>
      <c r="H41" s="96">
        <f t="shared" si="1"/>
        <v>-6.25</v>
      </c>
      <c r="I41" s="96">
        <f t="shared" si="1"/>
        <v>1.7647058823529411</v>
      </c>
      <c r="J41" s="96" t="s">
        <v>77</v>
      </c>
      <c r="K41" s="96" t="s">
        <v>77</v>
      </c>
      <c r="L41" s="86"/>
    </row>
    <row r="42" spans="1:12" ht="14.25" customHeight="1">
      <c r="A42" s="301"/>
      <c r="B42" s="30" t="s">
        <v>188</v>
      </c>
      <c r="C42" s="96">
        <f t="shared" si="1"/>
        <v>0.3676470588235294</v>
      </c>
      <c r="D42" s="96">
        <f t="shared" si="1"/>
        <v>0.8086253369272237</v>
      </c>
      <c r="E42" s="96">
        <f t="shared" si="1"/>
        <v>0.8823529411764706</v>
      </c>
      <c r="F42" s="96">
        <f t="shared" si="1"/>
        <v>0</v>
      </c>
      <c r="G42" s="96">
        <f t="shared" si="1"/>
        <v>0.6230529595015576</v>
      </c>
      <c r="H42" s="96">
        <f t="shared" si="1"/>
        <v>3.3333333333333335</v>
      </c>
      <c r="I42" s="96">
        <f t="shared" si="1"/>
        <v>-0.5780346820809248</v>
      </c>
      <c r="J42" s="96" t="s">
        <v>77</v>
      </c>
      <c r="K42" s="96" t="s">
        <v>77</v>
      </c>
      <c r="L42" s="86"/>
    </row>
    <row r="43" spans="1:12" ht="14.25" customHeight="1">
      <c r="A43" s="301"/>
      <c r="B43" s="30" t="s">
        <v>130</v>
      </c>
      <c r="C43" s="96">
        <f t="shared" si="1"/>
        <v>0.5494505494505495</v>
      </c>
      <c r="D43" s="96">
        <f t="shared" si="1"/>
        <v>1.8716577540106951</v>
      </c>
      <c r="E43" s="96">
        <f t="shared" si="1"/>
        <v>1.749271137026239</v>
      </c>
      <c r="F43" s="96">
        <f t="shared" si="1"/>
        <v>21.052631578947366</v>
      </c>
      <c r="G43" s="96">
        <f t="shared" si="1"/>
        <v>0.9287925696594427</v>
      </c>
      <c r="H43" s="96">
        <f t="shared" si="1"/>
        <v>3.225806451612903</v>
      </c>
      <c r="I43" s="96">
        <f t="shared" si="1"/>
        <v>-2.3255813953488373</v>
      </c>
      <c r="J43" s="96" t="s">
        <v>77</v>
      </c>
      <c r="K43" s="96" t="s">
        <v>77</v>
      </c>
      <c r="L43" s="86"/>
    </row>
    <row r="44" spans="1:12" ht="14.25" customHeight="1">
      <c r="A44" s="301"/>
      <c r="B44" s="30" t="s">
        <v>132</v>
      </c>
      <c r="C44" s="96">
        <f t="shared" si="1"/>
        <v>0.546448087431694</v>
      </c>
      <c r="D44" s="96">
        <f t="shared" si="1"/>
        <v>0.5249343832020997</v>
      </c>
      <c r="E44" s="96">
        <f t="shared" si="1"/>
        <v>0.28653295128939826</v>
      </c>
      <c r="F44" s="96">
        <f t="shared" si="1"/>
        <v>4.3478260869565215</v>
      </c>
      <c r="G44" s="96">
        <f t="shared" si="1"/>
        <v>0.3067484662576687</v>
      </c>
      <c r="H44" s="96">
        <f t="shared" si="1"/>
        <v>0</v>
      </c>
      <c r="I44" s="96">
        <f t="shared" si="1"/>
        <v>0.5952380952380952</v>
      </c>
      <c r="J44" s="96" t="s">
        <v>77</v>
      </c>
      <c r="K44" s="96" t="s">
        <v>77</v>
      </c>
      <c r="L44" s="86"/>
    </row>
    <row r="45" spans="1:12" ht="14.25" customHeight="1">
      <c r="A45" s="301"/>
      <c r="B45" s="30" t="s">
        <v>151</v>
      </c>
      <c r="C45" s="96">
        <f t="shared" si="1"/>
        <v>0.9057971014492754</v>
      </c>
      <c r="D45" s="96">
        <f t="shared" si="1"/>
        <v>-0.7832898172323759</v>
      </c>
      <c r="E45" s="96">
        <f t="shared" si="1"/>
        <v>-0.2857142857142857</v>
      </c>
      <c r="F45" s="96">
        <f t="shared" si="1"/>
        <v>-8.333333333333332</v>
      </c>
      <c r="G45" s="96">
        <f t="shared" si="1"/>
        <v>0.3058103975535168</v>
      </c>
      <c r="H45" s="96">
        <f t="shared" si="1"/>
        <v>-6.25</v>
      </c>
      <c r="I45" s="96">
        <f t="shared" si="1"/>
        <v>4.733727810650888</v>
      </c>
      <c r="J45" s="96" t="s">
        <v>77</v>
      </c>
      <c r="K45" s="96" t="s">
        <v>77</v>
      </c>
      <c r="L45" s="86"/>
    </row>
    <row r="46" spans="1:12" ht="14.25" customHeight="1">
      <c r="A46" s="301"/>
      <c r="B46" s="30" t="s">
        <v>149</v>
      </c>
      <c r="C46" s="96">
        <f>C33/C19*100</f>
        <v>0.8976660682226212</v>
      </c>
      <c r="D46" s="96">
        <f t="shared" si="1"/>
        <v>-0.5263157894736842</v>
      </c>
      <c r="E46" s="96">
        <f t="shared" si="1"/>
        <v>0.28653295128939826</v>
      </c>
      <c r="F46" s="96">
        <f t="shared" si="1"/>
        <v>-9.090909090909092</v>
      </c>
      <c r="G46" s="96">
        <f t="shared" si="1"/>
        <v>0.3048780487804878</v>
      </c>
      <c r="H46" s="96">
        <f t="shared" si="1"/>
        <v>-3.3333333333333335</v>
      </c>
      <c r="I46" s="96">
        <f t="shared" si="1"/>
        <v>3.954802259887006</v>
      </c>
      <c r="J46" s="96" t="s">
        <v>77</v>
      </c>
      <c r="K46" s="96" t="s">
        <v>77</v>
      </c>
      <c r="L46" s="86"/>
    </row>
    <row r="47" spans="1:12" ht="14.25" customHeight="1">
      <c r="A47" s="301"/>
      <c r="B47" s="30" t="s">
        <v>157</v>
      </c>
      <c r="C47" s="96">
        <f>C34/C20*100</f>
        <v>0.7117437722419928</v>
      </c>
      <c r="D47" s="96">
        <f t="shared" si="1"/>
        <v>1.5873015873015872</v>
      </c>
      <c r="E47" s="96">
        <f t="shared" si="1"/>
        <v>2.2857142857142856</v>
      </c>
      <c r="F47" s="96">
        <f t="shared" si="1"/>
        <v>5</v>
      </c>
      <c r="G47" s="96">
        <f t="shared" si="1"/>
        <v>2.43161094224924</v>
      </c>
      <c r="H47" s="96">
        <f t="shared" si="1"/>
        <v>-10.344827586206897</v>
      </c>
      <c r="I47" s="96">
        <f t="shared" si="1"/>
        <v>-1.0869565217391304</v>
      </c>
      <c r="J47" s="96" t="s">
        <v>77</v>
      </c>
      <c r="K47" s="96" t="s">
        <v>77</v>
      </c>
      <c r="L47" s="86"/>
    </row>
    <row r="48" spans="1:12" ht="14.25" customHeight="1">
      <c r="A48" s="302"/>
      <c r="B48" s="32" t="s">
        <v>181</v>
      </c>
      <c r="C48" s="97">
        <f>C35/C21*100</f>
        <v>0.7067137809187279</v>
      </c>
      <c r="D48" s="97">
        <f t="shared" si="1"/>
        <v>-0.78125</v>
      </c>
      <c r="E48" s="97">
        <f t="shared" si="1"/>
        <v>0.27932960893854747</v>
      </c>
      <c r="F48" s="97">
        <f t="shared" si="1"/>
        <v>-4.761904761904762</v>
      </c>
      <c r="G48" s="97">
        <f t="shared" si="1"/>
        <v>0.5934718100890208</v>
      </c>
      <c r="H48" s="97">
        <f t="shared" si="1"/>
        <v>-15.384615384615385</v>
      </c>
      <c r="I48" s="97">
        <f t="shared" si="1"/>
        <v>3.296703296703297</v>
      </c>
      <c r="J48" s="97" t="s">
        <v>191</v>
      </c>
      <c r="K48" s="97" t="s">
        <v>191</v>
      </c>
      <c r="L48" s="86"/>
    </row>
    <row r="49" spans="1:12" ht="12" customHeight="1">
      <c r="A49"/>
      <c r="B49"/>
      <c r="C49" s="98"/>
      <c r="D49" s="98"/>
      <c r="E49" s="98"/>
      <c r="F49" s="98"/>
      <c r="G49" s="98"/>
      <c r="H49" s="98"/>
      <c r="I49" s="98"/>
      <c r="J49" s="98"/>
      <c r="K49" s="98"/>
      <c r="L49" s="86"/>
    </row>
    <row r="50" spans="1:12" ht="12" customHeight="1">
      <c r="A50"/>
      <c r="B50"/>
      <c r="C50" s="98"/>
      <c r="D50" s="98"/>
      <c r="E50" s="98"/>
      <c r="F50" s="98"/>
      <c r="G50" s="98"/>
      <c r="H50" s="98"/>
      <c r="I50" s="98"/>
      <c r="J50" s="98"/>
      <c r="K50" s="98"/>
      <c r="L50" s="86"/>
    </row>
    <row r="51" spans="1:12" ht="12" customHeight="1">
      <c r="A51"/>
      <c r="B51"/>
      <c r="C51" s="98"/>
      <c r="D51" s="98"/>
      <c r="E51" s="98"/>
      <c r="F51" s="98"/>
      <c r="G51" s="98"/>
      <c r="H51" s="98"/>
      <c r="I51" s="98"/>
      <c r="J51" s="98"/>
      <c r="K51" s="98"/>
      <c r="L51" s="86"/>
    </row>
    <row r="52" spans="1:12" ht="12" customHeight="1">
      <c r="A52"/>
      <c r="B52"/>
      <c r="C52" s="98"/>
      <c r="D52" s="98"/>
      <c r="E52" s="98"/>
      <c r="F52" s="98"/>
      <c r="G52" s="98"/>
      <c r="H52" s="98"/>
      <c r="I52" s="98"/>
      <c r="J52" s="98"/>
      <c r="K52" s="98"/>
      <c r="L52" s="86"/>
    </row>
    <row r="53" spans="1:12" ht="12" customHeight="1">
      <c r="A53"/>
      <c r="B53"/>
      <c r="C53" s="98"/>
      <c r="D53" s="98"/>
      <c r="E53" s="98"/>
      <c r="F53" s="98"/>
      <c r="G53" s="98"/>
      <c r="H53" s="98"/>
      <c r="I53" s="98"/>
      <c r="J53" s="98"/>
      <c r="K53" s="98"/>
      <c r="L53" s="86"/>
    </row>
    <row r="54" spans="1:12" ht="12" customHeight="1">
      <c r="A54"/>
      <c r="B54"/>
      <c r="C54"/>
      <c r="D54"/>
      <c r="E54"/>
      <c r="F54"/>
      <c r="G54"/>
      <c r="H54"/>
      <c r="I54"/>
      <c r="J54"/>
      <c r="K54"/>
      <c r="L54" s="1"/>
    </row>
    <row r="55" spans="1:12" ht="12" customHeight="1">
      <c r="A55"/>
      <c r="B55"/>
      <c r="C55"/>
      <c r="D55"/>
      <c r="E55"/>
      <c r="F55"/>
      <c r="G55"/>
      <c r="H55"/>
      <c r="I55"/>
      <c r="J55"/>
      <c r="K55"/>
      <c r="L55" s="1"/>
    </row>
    <row r="56" spans="1:12" ht="12" customHeight="1">
      <c r="A56"/>
      <c r="B56"/>
      <c r="C56"/>
      <c r="D56"/>
      <c r="E56"/>
      <c r="F56"/>
      <c r="G56"/>
      <c r="H56"/>
      <c r="I56"/>
      <c r="J56"/>
      <c r="K56"/>
      <c r="L56" s="1"/>
    </row>
    <row r="57" spans="1:12" ht="12" customHeight="1">
      <c r="A57"/>
      <c r="B57"/>
      <c r="C57"/>
      <c r="D57"/>
      <c r="E57"/>
      <c r="F57"/>
      <c r="G57"/>
      <c r="H57"/>
      <c r="I57"/>
      <c r="J57"/>
      <c r="K57"/>
      <c r="L57" s="1"/>
    </row>
    <row r="58" spans="1:12" ht="12" customHeight="1">
      <c r="A58"/>
      <c r="B58"/>
      <c r="C58"/>
      <c r="D58"/>
      <c r="E58"/>
      <c r="F58"/>
      <c r="G58"/>
      <c r="H58"/>
      <c r="I58"/>
      <c r="J58"/>
      <c r="K58"/>
      <c r="L58" s="1"/>
    </row>
    <row r="59" spans="1:12" ht="12" customHeight="1">
      <c r="A59"/>
      <c r="B59"/>
      <c r="C59"/>
      <c r="D59"/>
      <c r="E59"/>
      <c r="F59"/>
      <c r="G59"/>
      <c r="H59"/>
      <c r="I59"/>
      <c r="J59"/>
      <c r="K59"/>
      <c r="L59" s="1"/>
    </row>
    <row r="60" spans="1:12" ht="12" customHeight="1">
      <c r="A60"/>
      <c r="B60"/>
      <c r="C60"/>
      <c r="D60"/>
      <c r="E60"/>
      <c r="F60"/>
      <c r="G60"/>
      <c r="H60"/>
      <c r="I60"/>
      <c r="J60"/>
      <c r="K60"/>
      <c r="L60" s="1"/>
    </row>
    <row r="61" spans="1:12" ht="13.5">
      <c r="A61"/>
      <c r="B61"/>
      <c r="C61"/>
      <c r="D61"/>
      <c r="E61"/>
      <c r="F61"/>
      <c r="G61"/>
      <c r="H61"/>
      <c r="I61"/>
      <c r="J61"/>
      <c r="K61"/>
      <c r="L61" s="1"/>
    </row>
    <row r="62" spans="1:12" ht="13.5">
      <c r="A62"/>
      <c r="B62"/>
      <c r="C62"/>
      <c r="D62"/>
      <c r="E62"/>
      <c r="F62"/>
      <c r="G62"/>
      <c r="H62"/>
      <c r="I62"/>
      <c r="J62"/>
      <c r="K62"/>
      <c r="L62" s="1"/>
    </row>
    <row r="63" spans="1:12" ht="12">
      <c r="A63" s="19"/>
      <c r="B63" s="10"/>
      <c r="C63" s="12"/>
      <c r="D63" s="12"/>
      <c r="E63" s="12"/>
      <c r="F63" s="12"/>
      <c r="G63" s="12"/>
      <c r="H63" s="12"/>
      <c r="I63" s="12"/>
      <c r="J63" s="12"/>
      <c r="K63" s="1"/>
      <c r="L63" s="1"/>
    </row>
    <row r="64" spans="1:12" ht="12">
      <c r="A64" s="19"/>
      <c r="B64" s="10"/>
      <c r="C64" s="12"/>
      <c r="D64" s="12"/>
      <c r="E64" s="12"/>
      <c r="F64" s="12"/>
      <c r="G64" s="12"/>
      <c r="H64" s="12"/>
      <c r="I64" s="12"/>
      <c r="J64" s="12"/>
      <c r="K64" s="1"/>
      <c r="L64" s="1"/>
    </row>
    <row r="65" spans="1:12" ht="12">
      <c r="A65" s="19"/>
      <c r="B65" s="13"/>
      <c r="C65" s="14"/>
      <c r="D65" s="13"/>
      <c r="E65" s="13"/>
      <c r="F65" s="13"/>
      <c r="G65" s="13"/>
      <c r="H65" s="13"/>
      <c r="I65" s="13"/>
      <c r="J65" s="14"/>
      <c r="K65" s="1"/>
      <c r="L65" s="1"/>
    </row>
    <row r="66" spans="1:12" ht="12">
      <c r="A66" s="16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</row>
    <row r="67" spans="1:12" ht="12">
      <c r="A67" s="16"/>
      <c r="B67" s="1"/>
      <c r="C67" s="15"/>
      <c r="D67" s="1"/>
      <c r="E67" s="1"/>
      <c r="F67" s="1"/>
      <c r="G67" s="1"/>
      <c r="H67" s="1"/>
      <c r="I67" s="1"/>
      <c r="J67" s="1"/>
      <c r="K67" s="1"/>
      <c r="L67" s="1"/>
    </row>
    <row r="68" spans="1:12" ht="12">
      <c r="A68" s="16"/>
      <c r="B68" s="1"/>
      <c r="C68" s="15"/>
      <c r="D68" s="1"/>
      <c r="E68" s="1"/>
      <c r="F68" s="1"/>
      <c r="G68" s="1"/>
      <c r="H68" s="1"/>
      <c r="I68" s="1"/>
      <c r="J68" s="1"/>
      <c r="K68" s="1"/>
      <c r="L68" s="1"/>
    </row>
    <row r="69" spans="1:12" ht="12">
      <c r="A69" s="16"/>
      <c r="B69" s="1"/>
      <c r="C69" s="15"/>
      <c r="D69" s="1"/>
      <c r="E69" s="1"/>
      <c r="F69" s="1"/>
      <c r="G69" s="1"/>
      <c r="H69" s="1"/>
      <c r="I69" s="1"/>
      <c r="J69" s="1"/>
      <c r="K69" s="1"/>
      <c r="L69" s="1"/>
    </row>
    <row r="70" spans="1:12" ht="12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">
      <c r="A76" s="16"/>
      <c r="B76" s="1"/>
      <c r="C76" s="15"/>
      <c r="D76" s="1"/>
      <c r="E76" s="1"/>
      <c r="F76" s="1"/>
      <c r="G76" s="1"/>
      <c r="H76" s="1"/>
      <c r="I76" s="1"/>
      <c r="J76" s="1"/>
      <c r="K76" s="1"/>
      <c r="L76" s="1"/>
    </row>
    <row r="77" spans="1:12" ht="12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">
      <c r="A81" s="1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">
      <c r="A82" s="1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">
      <c r="A83" s="16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</row>
    <row r="84" spans="1:12" ht="12">
      <c r="A84" s="16"/>
      <c r="B84" s="1"/>
      <c r="C84" s="15"/>
      <c r="D84" s="2"/>
      <c r="E84" s="2"/>
      <c r="F84" s="2"/>
      <c r="G84" s="1"/>
      <c r="H84" s="9"/>
      <c r="I84" s="9"/>
      <c r="J84" s="1"/>
      <c r="K84" s="1"/>
      <c r="L84" s="1"/>
    </row>
    <row r="85" spans="1:12" ht="12">
      <c r="A85" s="16"/>
      <c r="B85" s="1"/>
      <c r="C85" s="1"/>
      <c r="D85" s="1"/>
      <c r="E85" s="1"/>
      <c r="F85" s="1"/>
      <c r="G85" s="1"/>
      <c r="H85" s="9"/>
      <c r="I85" s="9"/>
      <c r="J85" s="1"/>
      <c r="K85" s="1"/>
      <c r="L85" s="1"/>
    </row>
    <row r="86" spans="1:12" ht="12">
      <c r="A86" s="16"/>
      <c r="B86" s="1"/>
      <c r="C86" s="1"/>
      <c r="D86" s="1"/>
      <c r="E86" s="1"/>
      <c r="F86" s="1"/>
      <c r="G86" s="1"/>
      <c r="H86" s="9"/>
      <c r="I86" s="9"/>
      <c r="J86" s="1"/>
      <c r="K86" s="1"/>
      <c r="L86" s="1"/>
    </row>
  </sheetData>
  <sheetProtection/>
  <mergeCells count="9">
    <mergeCell ref="A9:A22"/>
    <mergeCell ref="A23:A35"/>
    <mergeCell ref="A36:A48"/>
    <mergeCell ref="A1:K1"/>
    <mergeCell ref="A3:K3"/>
    <mergeCell ref="D7:D8"/>
    <mergeCell ref="I7:I8"/>
    <mergeCell ref="J7:J8"/>
    <mergeCell ref="K7:K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86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3.00390625" style="22" customWidth="1"/>
    <col min="2" max="2" width="11.875" style="21" customWidth="1"/>
    <col min="3" max="11" width="7.875" style="21" customWidth="1"/>
    <col min="12" max="16384" width="9.00390625" style="21" customWidth="1"/>
  </cols>
  <sheetData>
    <row r="1" spans="1:12" ht="13.5">
      <c r="A1" s="303" t="s">
        <v>58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1"/>
    </row>
    <row r="2" spans="1:12" ht="13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"/>
    </row>
    <row r="3" spans="1:12" ht="13.5">
      <c r="A3" s="303" t="s">
        <v>31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1"/>
    </row>
    <row r="4" spans="1:12" ht="12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">
      <c r="A5" s="17"/>
      <c r="B5" s="2" t="s">
        <v>0</v>
      </c>
      <c r="C5" s="2"/>
      <c r="D5" s="2"/>
      <c r="E5" s="2"/>
      <c r="F5" s="2"/>
      <c r="G5" s="2"/>
      <c r="H5" s="2"/>
      <c r="I5" s="2"/>
      <c r="J5" s="26" t="s">
        <v>33</v>
      </c>
      <c r="K5" s="1"/>
      <c r="L5" s="1"/>
    </row>
    <row r="6" spans="1:12" ht="14.25" customHeight="1">
      <c r="A6" s="7"/>
      <c r="B6" s="3"/>
      <c r="C6" s="3"/>
      <c r="D6" s="3"/>
      <c r="E6" s="4"/>
      <c r="F6" s="4"/>
      <c r="G6" s="4"/>
      <c r="H6" s="4"/>
      <c r="I6" s="3"/>
      <c r="J6" s="5"/>
      <c r="K6" s="5"/>
      <c r="L6" s="1"/>
    </row>
    <row r="7" spans="1:12" ht="12">
      <c r="A7" s="18"/>
      <c r="B7" s="6" t="s">
        <v>1</v>
      </c>
      <c r="C7" s="18">
        <v>15</v>
      </c>
      <c r="D7" s="304" t="s">
        <v>4</v>
      </c>
      <c r="E7" s="3"/>
      <c r="F7" s="4"/>
      <c r="G7" s="4"/>
      <c r="H7" s="3"/>
      <c r="I7" s="304" t="s">
        <v>9</v>
      </c>
      <c r="J7" s="304" t="s">
        <v>29</v>
      </c>
      <c r="K7" s="304" t="s">
        <v>10</v>
      </c>
      <c r="L7" s="1"/>
    </row>
    <row r="8" spans="1:12" ht="81" customHeight="1">
      <c r="A8" s="18"/>
      <c r="B8" s="55" t="s">
        <v>30</v>
      </c>
      <c r="C8" s="140" t="s">
        <v>3</v>
      </c>
      <c r="D8" s="305"/>
      <c r="E8" s="140" t="s">
        <v>5</v>
      </c>
      <c r="F8" s="141" t="s">
        <v>6</v>
      </c>
      <c r="G8" s="141" t="s">
        <v>7</v>
      </c>
      <c r="H8" s="140" t="s">
        <v>8</v>
      </c>
      <c r="I8" s="305"/>
      <c r="J8" s="305"/>
      <c r="K8" s="305"/>
      <c r="L8" s="1"/>
    </row>
    <row r="9" spans="1:12" ht="14.25" customHeight="1">
      <c r="A9" s="297" t="s">
        <v>2</v>
      </c>
      <c r="B9" s="20" t="s">
        <v>190</v>
      </c>
      <c r="C9" s="31">
        <v>552</v>
      </c>
      <c r="D9" s="31">
        <v>255</v>
      </c>
      <c r="E9" s="31">
        <v>236</v>
      </c>
      <c r="F9" s="31">
        <v>10</v>
      </c>
      <c r="G9" s="31">
        <v>226</v>
      </c>
      <c r="H9" s="31">
        <v>19</v>
      </c>
      <c r="I9" s="31">
        <v>297</v>
      </c>
      <c r="J9" s="33">
        <v>46.2</v>
      </c>
      <c r="K9" s="34">
        <v>7.5</v>
      </c>
      <c r="L9" s="1"/>
    </row>
    <row r="10" spans="1:12" ht="14.25" customHeight="1">
      <c r="A10" s="298"/>
      <c r="B10" s="20" t="s">
        <v>37</v>
      </c>
      <c r="C10" s="31">
        <v>553</v>
      </c>
      <c r="D10" s="31">
        <v>257</v>
      </c>
      <c r="E10" s="31">
        <v>236</v>
      </c>
      <c r="F10" s="31">
        <v>10</v>
      </c>
      <c r="G10" s="31">
        <v>227</v>
      </c>
      <c r="H10" s="31">
        <v>21</v>
      </c>
      <c r="I10" s="31">
        <v>296</v>
      </c>
      <c r="J10" s="33">
        <v>46.5</v>
      </c>
      <c r="K10" s="34">
        <v>8.2</v>
      </c>
      <c r="L10" s="1"/>
    </row>
    <row r="11" spans="1:12" ht="14.25" customHeight="1">
      <c r="A11" s="298"/>
      <c r="B11" s="20" t="s">
        <v>38</v>
      </c>
      <c r="C11" s="31">
        <v>559</v>
      </c>
      <c r="D11" s="31">
        <v>261</v>
      </c>
      <c r="E11" s="31">
        <v>243</v>
      </c>
      <c r="F11" s="31">
        <v>10</v>
      </c>
      <c r="G11" s="31">
        <v>233</v>
      </c>
      <c r="H11" s="31">
        <v>18</v>
      </c>
      <c r="I11" s="31">
        <v>298</v>
      </c>
      <c r="J11" s="33">
        <v>46.7</v>
      </c>
      <c r="K11" s="34">
        <v>6.9</v>
      </c>
      <c r="L11" s="1"/>
    </row>
    <row r="12" spans="1:12" ht="14.25" customHeight="1">
      <c r="A12" s="298"/>
      <c r="B12" s="20" t="s">
        <v>39</v>
      </c>
      <c r="C12" s="31">
        <v>566</v>
      </c>
      <c r="D12" s="31">
        <v>268</v>
      </c>
      <c r="E12" s="31">
        <v>250</v>
      </c>
      <c r="F12" s="31">
        <v>9</v>
      </c>
      <c r="G12" s="31">
        <v>241</v>
      </c>
      <c r="H12" s="31">
        <v>17</v>
      </c>
      <c r="I12" s="31">
        <v>298</v>
      </c>
      <c r="J12" s="33">
        <v>47.3</v>
      </c>
      <c r="K12" s="34">
        <v>6.3</v>
      </c>
      <c r="L12" s="1"/>
    </row>
    <row r="13" spans="1:12" ht="14.25" customHeight="1">
      <c r="A13" s="298"/>
      <c r="B13" s="20" t="s">
        <v>104</v>
      </c>
      <c r="C13" s="31">
        <v>572</v>
      </c>
      <c r="D13" s="31">
        <v>273</v>
      </c>
      <c r="E13" s="31">
        <v>254</v>
      </c>
      <c r="F13" s="31">
        <v>8</v>
      </c>
      <c r="G13" s="31">
        <v>245</v>
      </c>
      <c r="H13" s="31">
        <v>19</v>
      </c>
      <c r="I13" s="31">
        <v>299</v>
      </c>
      <c r="J13" s="33">
        <v>47.7</v>
      </c>
      <c r="K13" s="34">
        <v>7</v>
      </c>
      <c r="L13" s="1"/>
    </row>
    <row r="14" spans="1:12" ht="14.25" customHeight="1">
      <c r="A14" s="298"/>
      <c r="B14" s="20" t="s">
        <v>109</v>
      </c>
      <c r="C14" s="31">
        <v>577</v>
      </c>
      <c r="D14" s="31">
        <v>272</v>
      </c>
      <c r="E14" s="31">
        <v>255</v>
      </c>
      <c r="F14" s="31">
        <v>8</v>
      </c>
      <c r="G14" s="31">
        <v>247</v>
      </c>
      <c r="H14" s="31">
        <v>18</v>
      </c>
      <c r="I14" s="31">
        <v>305</v>
      </c>
      <c r="J14" s="33">
        <v>47.1</v>
      </c>
      <c r="K14" s="34">
        <v>6.6</v>
      </c>
      <c r="L14" s="1"/>
    </row>
    <row r="15" spans="1:12" ht="14.25" customHeight="1">
      <c r="A15" s="298"/>
      <c r="B15" s="20" t="s">
        <v>111</v>
      </c>
      <c r="C15" s="31">
        <v>577</v>
      </c>
      <c r="D15" s="31">
        <v>269</v>
      </c>
      <c r="E15" s="31">
        <v>252</v>
      </c>
      <c r="F15" s="31">
        <v>6</v>
      </c>
      <c r="G15" s="31">
        <v>246</v>
      </c>
      <c r="H15" s="31">
        <v>17</v>
      </c>
      <c r="I15" s="31">
        <v>308</v>
      </c>
      <c r="J15" s="33">
        <v>46.6</v>
      </c>
      <c r="K15" s="34">
        <v>6.3</v>
      </c>
      <c r="L15" s="1"/>
    </row>
    <row r="16" spans="1:12" ht="14.25" customHeight="1">
      <c r="A16" s="298"/>
      <c r="B16" s="20" t="s">
        <v>112</v>
      </c>
      <c r="C16" s="31">
        <v>580</v>
      </c>
      <c r="D16" s="31">
        <v>275</v>
      </c>
      <c r="E16" s="31">
        <v>258</v>
      </c>
      <c r="F16" s="31">
        <v>8</v>
      </c>
      <c r="G16" s="31">
        <v>249</v>
      </c>
      <c r="H16" s="31">
        <v>17</v>
      </c>
      <c r="I16" s="31">
        <v>305</v>
      </c>
      <c r="J16" s="33">
        <v>47.4</v>
      </c>
      <c r="K16" s="34">
        <v>6.2</v>
      </c>
      <c r="L16" s="1"/>
    </row>
    <row r="17" spans="1:12" ht="14.25" customHeight="1">
      <c r="A17" s="298"/>
      <c r="B17" s="20" t="s">
        <v>115</v>
      </c>
      <c r="C17" s="31">
        <v>584</v>
      </c>
      <c r="D17" s="31">
        <v>287</v>
      </c>
      <c r="E17" s="31">
        <v>268</v>
      </c>
      <c r="F17" s="31">
        <v>11</v>
      </c>
      <c r="G17" s="31">
        <v>258</v>
      </c>
      <c r="H17" s="31">
        <v>19</v>
      </c>
      <c r="I17" s="31">
        <v>297</v>
      </c>
      <c r="J17" s="33">
        <v>49.1</v>
      </c>
      <c r="K17" s="34">
        <v>6.6</v>
      </c>
      <c r="L17" s="1"/>
    </row>
    <row r="18" spans="1:12" ht="14.25" customHeight="1">
      <c r="A18" s="298"/>
      <c r="B18" s="20" t="s">
        <v>129</v>
      </c>
      <c r="C18" s="31">
        <v>587</v>
      </c>
      <c r="D18" s="31">
        <v>290</v>
      </c>
      <c r="E18" s="31">
        <v>272</v>
      </c>
      <c r="F18" s="31">
        <v>9</v>
      </c>
      <c r="G18" s="31">
        <v>263</v>
      </c>
      <c r="H18" s="31">
        <v>18</v>
      </c>
      <c r="I18" s="31">
        <v>297</v>
      </c>
      <c r="J18" s="33">
        <v>49.4</v>
      </c>
      <c r="K18" s="34">
        <v>6.2</v>
      </c>
      <c r="L18" s="1"/>
    </row>
    <row r="19" spans="1:12" ht="14.25" customHeight="1">
      <c r="A19" s="298"/>
      <c r="B19" s="99" t="s">
        <v>131</v>
      </c>
      <c r="C19" s="83">
        <v>591</v>
      </c>
      <c r="D19" s="83">
        <v>286</v>
      </c>
      <c r="E19" s="83">
        <v>270</v>
      </c>
      <c r="F19" s="83">
        <v>7</v>
      </c>
      <c r="G19" s="83">
        <v>263</v>
      </c>
      <c r="H19" s="83">
        <v>16</v>
      </c>
      <c r="I19" s="83">
        <v>305</v>
      </c>
      <c r="J19" s="84">
        <v>48.4</v>
      </c>
      <c r="K19" s="85">
        <v>5.6</v>
      </c>
      <c r="L19" s="1"/>
    </row>
    <row r="20" spans="1:12" ht="14.25" customHeight="1">
      <c r="A20" s="298"/>
      <c r="B20" s="99" t="s">
        <v>150</v>
      </c>
      <c r="C20" s="142">
        <v>595</v>
      </c>
      <c r="D20" s="83">
        <v>295</v>
      </c>
      <c r="E20" s="142">
        <v>278</v>
      </c>
      <c r="F20" s="142">
        <v>8</v>
      </c>
      <c r="G20" s="142">
        <v>270</v>
      </c>
      <c r="H20" s="142">
        <v>17</v>
      </c>
      <c r="I20" s="142">
        <v>300</v>
      </c>
      <c r="J20" s="143">
        <v>49.6</v>
      </c>
      <c r="K20" s="85">
        <v>5.8</v>
      </c>
      <c r="L20" s="1"/>
    </row>
    <row r="21" spans="1:12" ht="14.25" customHeight="1">
      <c r="A21" s="298"/>
      <c r="B21" s="99" t="s">
        <v>155</v>
      </c>
      <c r="C21" s="83">
        <v>599</v>
      </c>
      <c r="D21" s="83">
        <v>298</v>
      </c>
      <c r="E21" s="83">
        <v>284</v>
      </c>
      <c r="F21" s="83">
        <v>8</v>
      </c>
      <c r="G21" s="83">
        <v>276</v>
      </c>
      <c r="H21" s="83">
        <v>14</v>
      </c>
      <c r="I21" s="83">
        <v>301</v>
      </c>
      <c r="J21" s="84">
        <v>49.7</v>
      </c>
      <c r="K21" s="85">
        <v>4.7</v>
      </c>
      <c r="L21" s="99"/>
    </row>
    <row r="22" spans="1:12" ht="14.25" customHeight="1">
      <c r="A22" s="299"/>
      <c r="B22" s="99" t="s">
        <v>181</v>
      </c>
      <c r="C22" s="88">
        <v>602</v>
      </c>
      <c r="D22" s="88">
        <v>300</v>
      </c>
      <c r="E22" s="88">
        <v>286</v>
      </c>
      <c r="F22" s="88">
        <v>7</v>
      </c>
      <c r="G22" s="88">
        <v>279</v>
      </c>
      <c r="H22" s="88">
        <v>14</v>
      </c>
      <c r="I22" s="88">
        <v>301</v>
      </c>
      <c r="J22" s="89">
        <v>49.8</v>
      </c>
      <c r="K22" s="90">
        <v>4.7</v>
      </c>
      <c r="L22" s="87"/>
    </row>
    <row r="23" spans="1:12" ht="14.25" customHeight="1">
      <c r="A23" s="300" t="s">
        <v>41</v>
      </c>
      <c r="B23" s="101" t="s">
        <v>182</v>
      </c>
      <c r="C23" s="91">
        <f aca="true" t="shared" si="0" ref="C23:K35">C10-C9</f>
        <v>1</v>
      </c>
      <c r="D23" s="91">
        <f t="shared" si="0"/>
        <v>2</v>
      </c>
      <c r="E23" s="91">
        <f t="shared" si="0"/>
        <v>0</v>
      </c>
      <c r="F23" s="91">
        <f t="shared" si="0"/>
        <v>0</v>
      </c>
      <c r="G23" s="91">
        <f t="shared" si="0"/>
        <v>1</v>
      </c>
      <c r="H23" s="91">
        <f t="shared" si="0"/>
        <v>2</v>
      </c>
      <c r="I23" s="91">
        <f t="shared" si="0"/>
        <v>-1</v>
      </c>
      <c r="J23" s="92">
        <f t="shared" si="0"/>
        <v>0.29999999999999716</v>
      </c>
      <c r="K23" s="92">
        <f t="shared" si="0"/>
        <v>0.6999999999999993</v>
      </c>
      <c r="L23" s="87"/>
    </row>
    <row r="24" spans="1:12" ht="14.25" customHeight="1">
      <c r="A24" s="301"/>
      <c r="B24" s="102" t="s">
        <v>183</v>
      </c>
      <c r="C24" s="83">
        <f t="shared" si="0"/>
        <v>6</v>
      </c>
      <c r="D24" s="83">
        <f t="shared" si="0"/>
        <v>4</v>
      </c>
      <c r="E24" s="83">
        <f t="shared" si="0"/>
        <v>7</v>
      </c>
      <c r="F24" s="83">
        <f t="shared" si="0"/>
        <v>0</v>
      </c>
      <c r="G24" s="83">
        <f t="shared" si="0"/>
        <v>6</v>
      </c>
      <c r="H24" s="83">
        <f t="shared" si="0"/>
        <v>-3</v>
      </c>
      <c r="I24" s="83">
        <f t="shared" si="0"/>
        <v>2</v>
      </c>
      <c r="J24" s="93">
        <f t="shared" si="0"/>
        <v>0.20000000000000284</v>
      </c>
      <c r="K24" s="93">
        <f t="shared" si="0"/>
        <v>-1.299999999999999</v>
      </c>
      <c r="L24" s="87"/>
    </row>
    <row r="25" spans="1:12" ht="14.25" customHeight="1">
      <c r="A25" s="301"/>
      <c r="B25" s="102" t="s">
        <v>184</v>
      </c>
      <c r="C25" s="83">
        <f t="shared" si="0"/>
        <v>7</v>
      </c>
      <c r="D25" s="83">
        <f t="shared" si="0"/>
        <v>7</v>
      </c>
      <c r="E25" s="83">
        <f t="shared" si="0"/>
        <v>7</v>
      </c>
      <c r="F25" s="83">
        <f t="shared" si="0"/>
        <v>-1</v>
      </c>
      <c r="G25" s="83">
        <f t="shared" si="0"/>
        <v>8</v>
      </c>
      <c r="H25" s="83">
        <f t="shared" si="0"/>
        <v>-1</v>
      </c>
      <c r="I25" s="83">
        <f t="shared" si="0"/>
        <v>0</v>
      </c>
      <c r="J25" s="93">
        <f t="shared" si="0"/>
        <v>0.5999999999999943</v>
      </c>
      <c r="K25" s="93">
        <f t="shared" si="0"/>
        <v>-0.6000000000000005</v>
      </c>
      <c r="L25" s="87"/>
    </row>
    <row r="26" spans="1:12" ht="14.25" customHeight="1">
      <c r="A26" s="301"/>
      <c r="B26" s="102" t="s">
        <v>185</v>
      </c>
      <c r="C26" s="83">
        <f t="shared" si="0"/>
        <v>6</v>
      </c>
      <c r="D26" s="83">
        <f t="shared" si="0"/>
        <v>5</v>
      </c>
      <c r="E26" s="83">
        <f t="shared" si="0"/>
        <v>4</v>
      </c>
      <c r="F26" s="83">
        <f t="shared" si="0"/>
        <v>-1</v>
      </c>
      <c r="G26" s="83">
        <f t="shared" si="0"/>
        <v>4</v>
      </c>
      <c r="H26" s="83">
        <f t="shared" si="0"/>
        <v>2</v>
      </c>
      <c r="I26" s="83">
        <f t="shared" si="0"/>
        <v>1</v>
      </c>
      <c r="J26" s="93">
        <f t="shared" si="0"/>
        <v>0.4000000000000057</v>
      </c>
      <c r="K26" s="93">
        <f t="shared" si="0"/>
        <v>0.7000000000000002</v>
      </c>
      <c r="L26" s="87"/>
    </row>
    <row r="27" spans="1:12" ht="14.25" customHeight="1">
      <c r="A27" s="301"/>
      <c r="B27" s="102" t="s">
        <v>186</v>
      </c>
      <c r="C27" s="83">
        <f t="shared" si="0"/>
        <v>5</v>
      </c>
      <c r="D27" s="83">
        <f t="shared" si="0"/>
        <v>-1</v>
      </c>
      <c r="E27" s="83">
        <f t="shared" si="0"/>
        <v>1</v>
      </c>
      <c r="F27" s="83">
        <f t="shared" si="0"/>
        <v>0</v>
      </c>
      <c r="G27" s="83">
        <f t="shared" si="0"/>
        <v>2</v>
      </c>
      <c r="H27" s="83">
        <f t="shared" si="0"/>
        <v>-1</v>
      </c>
      <c r="I27" s="83">
        <f t="shared" si="0"/>
        <v>6</v>
      </c>
      <c r="J27" s="93">
        <f t="shared" si="0"/>
        <v>-0.6000000000000014</v>
      </c>
      <c r="K27" s="93">
        <f t="shared" si="0"/>
        <v>-0.40000000000000036</v>
      </c>
      <c r="L27" s="87"/>
    </row>
    <row r="28" spans="1:12" ht="14.25" customHeight="1">
      <c r="A28" s="301"/>
      <c r="B28" s="102" t="s">
        <v>187</v>
      </c>
      <c r="C28" s="83">
        <f t="shared" si="0"/>
        <v>0</v>
      </c>
      <c r="D28" s="83">
        <f t="shared" si="0"/>
        <v>-3</v>
      </c>
      <c r="E28" s="83">
        <f t="shared" si="0"/>
        <v>-3</v>
      </c>
      <c r="F28" s="83">
        <f t="shared" si="0"/>
        <v>-2</v>
      </c>
      <c r="G28" s="83">
        <f t="shared" si="0"/>
        <v>-1</v>
      </c>
      <c r="H28" s="83">
        <f t="shared" si="0"/>
        <v>-1</v>
      </c>
      <c r="I28" s="83">
        <f t="shared" si="0"/>
        <v>3</v>
      </c>
      <c r="J28" s="93">
        <f t="shared" si="0"/>
        <v>-0.5</v>
      </c>
      <c r="K28" s="93">
        <f t="shared" si="0"/>
        <v>-0.2999999999999998</v>
      </c>
      <c r="L28" s="87"/>
    </row>
    <row r="29" spans="1:12" ht="14.25" customHeight="1">
      <c r="A29" s="301"/>
      <c r="B29" s="102" t="s">
        <v>188</v>
      </c>
      <c r="C29" s="83">
        <f t="shared" si="0"/>
        <v>3</v>
      </c>
      <c r="D29" s="83">
        <f t="shared" si="0"/>
        <v>6</v>
      </c>
      <c r="E29" s="83">
        <f t="shared" si="0"/>
        <v>6</v>
      </c>
      <c r="F29" s="83">
        <f t="shared" si="0"/>
        <v>2</v>
      </c>
      <c r="G29" s="83">
        <f t="shared" si="0"/>
        <v>3</v>
      </c>
      <c r="H29" s="83">
        <f t="shared" si="0"/>
        <v>0</v>
      </c>
      <c r="I29" s="83">
        <f t="shared" si="0"/>
        <v>-3</v>
      </c>
      <c r="J29" s="93">
        <f t="shared" si="0"/>
        <v>0.7999999999999972</v>
      </c>
      <c r="K29" s="93">
        <f t="shared" si="0"/>
        <v>-0.09999999999999964</v>
      </c>
      <c r="L29" s="87"/>
    </row>
    <row r="30" spans="1:12" ht="14.25" customHeight="1">
      <c r="A30" s="301"/>
      <c r="B30" s="102" t="s">
        <v>130</v>
      </c>
      <c r="C30" s="83">
        <f t="shared" si="0"/>
        <v>4</v>
      </c>
      <c r="D30" s="83">
        <f t="shared" si="0"/>
        <v>12</v>
      </c>
      <c r="E30" s="83">
        <f t="shared" si="0"/>
        <v>10</v>
      </c>
      <c r="F30" s="83">
        <f t="shared" si="0"/>
        <v>3</v>
      </c>
      <c r="G30" s="83">
        <f t="shared" si="0"/>
        <v>9</v>
      </c>
      <c r="H30" s="83">
        <f t="shared" si="0"/>
        <v>2</v>
      </c>
      <c r="I30" s="83">
        <f t="shared" si="0"/>
        <v>-8</v>
      </c>
      <c r="J30" s="93">
        <f t="shared" si="0"/>
        <v>1.7000000000000028</v>
      </c>
      <c r="K30" s="93">
        <f t="shared" si="0"/>
        <v>0.39999999999999947</v>
      </c>
      <c r="L30" s="87"/>
    </row>
    <row r="31" spans="1:12" ht="14.25" customHeight="1">
      <c r="A31" s="301"/>
      <c r="B31" s="102" t="s">
        <v>132</v>
      </c>
      <c r="C31" s="83">
        <f t="shared" si="0"/>
        <v>3</v>
      </c>
      <c r="D31" s="83">
        <f t="shared" si="0"/>
        <v>3</v>
      </c>
      <c r="E31" s="83">
        <f t="shared" si="0"/>
        <v>4</v>
      </c>
      <c r="F31" s="83">
        <f t="shared" si="0"/>
        <v>-2</v>
      </c>
      <c r="G31" s="83">
        <f t="shared" si="0"/>
        <v>5</v>
      </c>
      <c r="H31" s="83">
        <f t="shared" si="0"/>
        <v>-1</v>
      </c>
      <c r="I31" s="83">
        <f t="shared" si="0"/>
        <v>0</v>
      </c>
      <c r="J31" s="93">
        <f t="shared" si="0"/>
        <v>0.29999999999999716</v>
      </c>
      <c r="K31" s="93">
        <f t="shared" si="0"/>
        <v>-0.39999999999999947</v>
      </c>
      <c r="L31" s="87"/>
    </row>
    <row r="32" spans="1:12" ht="14.25" customHeight="1">
      <c r="A32" s="301"/>
      <c r="B32" s="102" t="s">
        <v>151</v>
      </c>
      <c r="C32" s="83">
        <f t="shared" si="0"/>
        <v>4</v>
      </c>
      <c r="D32" s="83">
        <f t="shared" si="0"/>
        <v>-4</v>
      </c>
      <c r="E32" s="83">
        <f t="shared" si="0"/>
        <v>-2</v>
      </c>
      <c r="F32" s="83">
        <f t="shared" si="0"/>
        <v>-2</v>
      </c>
      <c r="G32" s="83">
        <f t="shared" si="0"/>
        <v>0</v>
      </c>
      <c r="H32" s="83">
        <f t="shared" si="0"/>
        <v>-2</v>
      </c>
      <c r="I32" s="83">
        <f t="shared" si="0"/>
        <v>8</v>
      </c>
      <c r="J32" s="93">
        <f t="shared" si="0"/>
        <v>-1</v>
      </c>
      <c r="K32" s="93">
        <f t="shared" si="0"/>
        <v>-0.6000000000000005</v>
      </c>
      <c r="L32" s="86"/>
    </row>
    <row r="33" spans="1:12" ht="14.25" customHeight="1">
      <c r="A33" s="301"/>
      <c r="B33" s="102" t="s">
        <v>149</v>
      </c>
      <c r="C33" s="83">
        <f t="shared" si="0"/>
        <v>4</v>
      </c>
      <c r="D33" s="83">
        <f t="shared" si="0"/>
        <v>9</v>
      </c>
      <c r="E33" s="83">
        <f t="shared" si="0"/>
        <v>8</v>
      </c>
      <c r="F33" s="83">
        <f t="shared" si="0"/>
        <v>1</v>
      </c>
      <c r="G33" s="83">
        <f t="shared" si="0"/>
        <v>7</v>
      </c>
      <c r="H33" s="83">
        <f t="shared" si="0"/>
        <v>1</v>
      </c>
      <c r="I33" s="83">
        <f t="shared" si="0"/>
        <v>-5</v>
      </c>
      <c r="J33" s="93">
        <f t="shared" si="0"/>
        <v>1.2000000000000028</v>
      </c>
      <c r="K33" s="93">
        <f t="shared" si="0"/>
        <v>0.20000000000000018</v>
      </c>
      <c r="L33" s="86"/>
    </row>
    <row r="34" spans="1:12" ht="14.25" customHeight="1">
      <c r="A34" s="301"/>
      <c r="B34" s="102" t="s">
        <v>157</v>
      </c>
      <c r="C34" s="83">
        <f t="shared" si="0"/>
        <v>4</v>
      </c>
      <c r="D34" s="83">
        <f t="shared" si="0"/>
        <v>3</v>
      </c>
      <c r="E34" s="83">
        <f t="shared" si="0"/>
        <v>6</v>
      </c>
      <c r="F34" s="83">
        <f t="shared" si="0"/>
        <v>0</v>
      </c>
      <c r="G34" s="83">
        <f t="shared" si="0"/>
        <v>6</v>
      </c>
      <c r="H34" s="83">
        <f t="shared" si="0"/>
        <v>-3</v>
      </c>
      <c r="I34" s="83">
        <f t="shared" si="0"/>
        <v>1</v>
      </c>
      <c r="J34" s="93">
        <f t="shared" si="0"/>
        <v>0.10000000000000142</v>
      </c>
      <c r="K34" s="93">
        <f t="shared" si="0"/>
        <v>-1.0999999999999996</v>
      </c>
      <c r="L34" s="86"/>
    </row>
    <row r="35" spans="1:12" ht="14.25" customHeight="1">
      <c r="A35" s="302"/>
      <c r="B35" s="103" t="s">
        <v>181</v>
      </c>
      <c r="C35" s="88">
        <f t="shared" si="0"/>
        <v>3</v>
      </c>
      <c r="D35" s="88">
        <f t="shared" si="0"/>
        <v>2</v>
      </c>
      <c r="E35" s="88">
        <f t="shared" si="0"/>
        <v>2</v>
      </c>
      <c r="F35" s="88">
        <f t="shared" si="0"/>
        <v>-1</v>
      </c>
      <c r="G35" s="88">
        <f t="shared" si="0"/>
        <v>3</v>
      </c>
      <c r="H35" s="88">
        <f t="shared" si="0"/>
        <v>0</v>
      </c>
      <c r="I35" s="88">
        <f t="shared" si="0"/>
        <v>0</v>
      </c>
      <c r="J35" s="94">
        <f t="shared" si="0"/>
        <v>0.09999999999999432</v>
      </c>
      <c r="K35" s="94">
        <f t="shared" si="0"/>
        <v>0</v>
      </c>
      <c r="L35" s="86"/>
    </row>
    <row r="36" spans="1:12" ht="14.25" customHeight="1">
      <c r="A36" s="300" t="s">
        <v>42</v>
      </c>
      <c r="B36" s="101" t="s">
        <v>182</v>
      </c>
      <c r="C36" s="95">
        <f aca="true" t="shared" si="1" ref="C36:I40">C23/C9*100</f>
        <v>0.18115942028985507</v>
      </c>
      <c r="D36" s="95">
        <f t="shared" si="1"/>
        <v>0.7843137254901961</v>
      </c>
      <c r="E36" s="95">
        <f t="shared" si="1"/>
        <v>0</v>
      </c>
      <c r="F36" s="95">
        <f t="shared" si="1"/>
        <v>0</v>
      </c>
      <c r="G36" s="95">
        <f t="shared" si="1"/>
        <v>0.4424778761061947</v>
      </c>
      <c r="H36" s="95">
        <f t="shared" si="1"/>
        <v>10.526315789473683</v>
      </c>
      <c r="I36" s="95">
        <f t="shared" si="1"/>
        <v>-0.33670033670033667</v>
      </c>
      <c r="J36" s="95" t="s">
        <v>77</v>
      </c>
      <c r="K36" s="95" t="s">
        <v>77</v>
      </c>
      <c r="L36" s="86"/>
    </row>
    <row r="37" spans="1:12" ht="14.25" customHeight="1">
      <c r="A37" s="301"/>
      <c r="B37" s="102" t="s">
        <v>183</v>
      </c>
      <c r="C37" s="96">
        <f t="shared" si="1"/>
        <v>1.0849909584086799</v>
      </c>
      <c r="D37" s="96">
        <f t="shared" si="1"/>
        <v>1.556420233463035</v>
      </c>
      <c r="E37" s="96">
        <f t="shared" si="1"/>
        <v>2.9661016949152543</v>
      </c>
      <c r="F37" s="96">
        <f t="shared" si="1"/>
        <v>0</v>
      </c>
      <c r="G37" s="96">
        <f t="shared" si="1"/>
        <v>2.643171806167401</v>
      </c>
      <c r="H37" s="96">
        <f t="shared" si="1"/>
        <v>-14.285714285714285</v>
      </c>
      <c r="I37" s="96">
        <f t="shared" si="1"/>
        <v>0.6756756756756757</v>
      </c>
      <c r="J37" s="96" t="s">
        <v>77</v>
      </c>
      <c r="K37" s="96" t="s">
        <v>77</v>
      </c>
      <c r="L37" s="86"/>
    </row>
    <row r="38" spans="1:12" ht="14.25" customHeight="1">
      <c r="A38" s="301"/>
      <c r="B38" s="102" t="s">
        <v>184</v>
      </c>
      <c r="C38" s="96">
        <f t="shared" si="1"/>
        <v>1.2522361359570662</v>
      </c>
      <c r="D38" s="96">
        <f t="shared" si="1"/>
        <v>2.681992337164751</v>
      </c>
      <c r="E38" s="96">
        <f t="shared" si="1"/>
        <v>2.880658436213992</v>
      </c>
      <c r="F38" s="96">
        <f t="shared" si="1"/>
        <v>-10</v>
      </c>
      <c r="G38" s="96">
        <f t="shared" si="1"/>
        <v>3.4334763948497855</v>
      </c>
      <c r="H38" s="96">
        <f t="shared" si="1"/>
        <v>-5.555555555555555</v>
      </c>
      <c r="I38" s="96">
        <f t="shared" si="1"/>
        <v>0</v>
      </c>
      <c r="J38" s="96" t="s">
        <v>77</v>
      </c>
      <c r="K38" s="96" t="s">
        <v>77</v>
      </c>
      <c r="L38" s="86"/>
    </row>
    <row r="39" spans="1:12" ht="14.25" customHeight="1">
      <c r="A39" s="301"/>
      <c r="B39" s="102" t="s">
        <v>185</v>
      </c>
      <c r="C39" s="96">
        <f t="shared" si="1"/>
        <v>1.0600706713780919</v>
      </c>
      <c r="D39" s="96">
        <f t="shared" si="1"/>
        <v>1.8656716417910446</v>
      </c>
      <c r="E39" s="96">
        <f t="shared" si="1"/>
        <v>1.6</v>
      </c>
      <c r="F39" s="96">
        <f t="shared" si="1"/>
        <v>-11.11111111111111</v>
      </c>
      <c r="G39" s="96">
        <f t="shared" si="1"/>
        <v>1.6597510373443984</v>
      </c>
      <c r="H39" s="96">
        <f t="shared" si="1"/>
        <v>11.76470588235294</v>
      </c>
      <c r="I39" s="96">
        <f t="shared" si="1"/>
        <v>0.33557046979865773</v>
      </c>
      <c r="J39" s="96" t="s">
        <v>77</v>
      </c>
      <c r="K39" s="96" t="s">
        <v>77</v>
      </c>
      <c r="L39" s="86"/>
    </row>
    <row r="40" spans="1:12" ht="14.25" customHeight="1">
      <c r="A40" s="301"/>
      <c r="B40" s="102" t="s">
        <v>186</v>
      </c>
      <c r="C40" s="96">
        <f t="shared" si="1"/>
        <v>0.8741258741258742</v>
      </c>
      <c r="D40" s="96">
        <f t="shared" si="1"/>
        <v>-0.3663003663003663</v>
      </c>
      <c r="E40" s="96">
        <f t="shared" si="1"/>
        <v>0.39370078740157477</v>
      </c>
      <c r="F40" s="96">
        <f t="shared" si="1"/>
        <v>0</v>
      </c>
      <c r="G40" s="96">
        <f t="shared" si="1"/>
        <v>0.8163265306122449</v>
      </c>
      <c r="H40" s="96">
        <f t="shared" si="1"/>
        <v>-5.263157894736842</v>
      </c>
      <c r="I40" s="96">
        <f t="shared" si="1"/>
        <v>2.0066889632107023</v>
      </c>
      <c r="J40" s="96" t="s">
        <v>77</v>
      </c>
      <c r="K40" s="96" t="s">
        <v>77</v>
      </c>
      <c r="L40" s="86"/>
    </row>
    <row r="41" spans="1:12" ht="14.25" customHeight="1">
      <c r="A41" s="301"/>
      <c r="B41" s="102" t="s">
        <v>187</v>
      </c>
      <c r="C41" s="96">
        <f>C28/C14*100</f>
        <v>0</v>
      </c>
      <c r="D41" s="96">
        <f>D28/D14*100</f>
        <v>-1.1029411764705883</v>
      </c>
      <c r="E41" s="96">
        <f>E28/E14*100</f>
        <v>-1.1764705882352942</v>
      </c>
      <c r="F41" s="96" t="s">
        <v>113</v>
      </c>
      <c r="G41" s="96">
        <f>G28/G14*100</f>
        <v>-0.4048582995951417</v>
      </c>
      <c r="H41" s="96">
        <f>H28/H14*100</f>
        <v>-5.555555555555555</v>
      </c>
      <c r="I41" s="96">
        <f>I28/I14*100</f>
        <v>0.9836065573770493</v>
      </c>
      <c r="J41" s="96" t="s">
        <v>77</v>
      </c>
      <c r="K41" s="96" t="s">
        <v>77</v>
      </c>
      <c r="L41" s="86"/>
    </row>
    <row r="42" spans="1:12" ht="14.25" customHeight="1">
      <c r="A42" s="301"/>
      <c r="B42" s="102" t="s">
        <v>188</v>
      </c>
      <c r="C42" s="96">
        <f aca="true" t="shared" si="2" ref="C42:I48">C29/C15*100</f>
        <v>0.5199306759098787</v>
      </c>
      <c r="D42" s="96">
        <f t="shared" si="2"/>
        <v>2.2304832713754648</v>
      </c>
      <c r="E42" s="96">
        <f t="shared" si="2"/>
        <v>2.380952380952381</v>
      </c>
      <c r="F42" s="96">
        <f t="shared" si="2"/>
        <v>33.33333333333333</v>
      </c>
      <c r="G42" s="96">
        <f t="shared" si="2"/>
        <v>1.2195121951219512</v>
      </c>
      <c r="H42" s="96">
        <f t="shared" si="2"/>
        <v>0</v>
      </c>
      <c r="I42" s="96">
        <f t="shared" si="2"/>
        <v>-0.974025974025974</v>
      </c>
      <c r="J42" s="96" t="s">
        <v>77</v>
      </c>
      <c r="K42" s="96" t="s">
        <v>77</v>
      </c>
      <c r="L42" s="86"/>
    </row>
    <row r="43" spans="1:12" ht="14.25" customHeight="1">
      <c r="A43" s="301"/>
      <c r="B43" s="102" t="s">
        <v>130</v>
      </c>
      <c r="C43" s="96">
        <f t="shared" si="2"/>
        <v>0.6896551724137931</v>
      </c>
      <c r="D43" s="96">
        <f t="shared" si="2"/>
        <v>4.363636363636364</v>
      </c>
      <c r="E43" s="96">
        <f t="shared" si="2"/>
        <v>3.875968992248062</v>
      </c>
      <c r="F43" s="96" t="s">
        <v>113</v>
      </c>
      <c r="G43" s="96">
        <f t="shared" si="2"/>
        <v>3.614457831325301</v>
      </c>
      <c r="H43" s="96">
        <f t="shared" si="2"/>
        <v>11.76470588235294</v>
      </c>
      <c r="I43" s="96">
        <f t="shared" si="2"/>
        <v>-2.622950819672131</v>
      </c>
      <c r="J43" s="96" t="s">
        <v>77</v>
      </c>
      <c r="K43" s="96" t="s">
        <v>77</v>
      </c>
      <c r="L43" s="86"/>
    </row>
    <row r="44" spans="1:12" ht="14.25" customHeight="1">
      <c r="A44" s="301"/>
      <c r="B44" s="102" t="s">
        <v>132</v>
      </c>
      <c r="C44" s="96">
        <f t="shared" si="2"/>
        <v>0.5136986301369862</v>
      </c>
      <c r="D44" s="96">
        <f t="shared" si="2"/>
        <v>1.0452961672473868</v>
      </c>
      <c r="E44" s="96">
        <f t="shared" si="2"/>
        <v>1.4925373134328357</v>
      </c>
      <c r="F44" s="96" t="s">
        <v>113</v>
      </c>
      <c r="G44" s="96">
        <f t="shared" si="2"/>
        <v>1.937984496124031</v>
      </c>
      <c r="H44" s="96">
        <f t="shared" si="2"/>
        <v>-5.263157894736842</v>
      </c>
      <c r="I44" s="96">
        <f t="shared" si="2"/>
        <v>0</v>
      </c>
      <c r="J44" s="96" t="s">
        <v>77</v>
      </c>
      <c r="K44" s="96" t="s">
        <v>77</v>
      </c>
      <c r="L44" s="86"/>
    </row>
    <row r="45" spans="1:12" ht="14.25" customHeight="1">
      <c r="A45" s="301"/>
      <c r="B45" s="102" t="s">
        <v>151</v>
      </c>
      <c r="C45" s="96">
        <f t="shared" si="2"/>
        <v>0.6814310051107325</v>
      </c>
      <c r="D45" s="96">
        <f t="shared" si="2"/>
        <v>-1.3793103448275863</v>
      </c>
      <c r="E45" s="96">
        <f t="shared" si="2"/>
        <v>-0.7352941176470588</v>
      </c>
      <c r="F45" s="96" t="s">
        <v>113</v>
      </c>
      <c r="G45" s="96">
        <f t="shared" si="2"/>
        <v>0</v>
      </c>
      <c r="H45" s="96">
        <f t="shared" si="2"/>
        <v>-11.11111111111111</v>
      </c>
      <c r="I45" s="96">
        <f t="shared" si="2"/>
        <v>2.6936026936026933</v>
      </c>
      <c r="J45" s="96" t="s">
        <v>77</v>
      </c>
      <c r="K45" s="96" t="s">
        <v>77</v>
      </c>
      <c r="L45" s="86"/>
    </row>
    <row r="46" spans="1:12" ht="14.25" customHeight="1">
      <c r="A46" s="301"/>
      <c r="B46" s="102" t="s">
        <v>149</v>
      </c>
      <c r="C46" s="96">
        <f t="shared" si="2"/>
        <v>0.676818950930626</v>
      </c>
      <c r="D46" s="96">
        <f t="shared" si="2"/>
        <v>3.146853146853147</v>
      </c>
      <c r="E46" s="96">
        <f t="shared" si="2"/>
        <v>2.9629629629629632</v>
      </c>
      <c r="F46" s="96">
        <f t="shared" si="2"/>
        <v>14.285714285714285</v>
      </c>
      <c r="G46" s="96">
        <f t="shared" si="2"/>
        <v>2.6615969581749046</v>
      </c>
      <c r="H46" s="96">
        <f t="shared" si="2"/>
        <v>6.25</v>
      </c>
      <c r="I46" s="96">
        <f t="shared" si="2"/>
        <v>-1.639344262295082</v>
      </c>
      <c r="J46" s="96" t="s">
        <v>77</v>
      </c>
      <c r="K46" s="96" t="s">
        <v>77</v>
      </c>
      <c r="L46" s="86"/>
    </row>
    <row r="47" spans="1:12" ht="14.25" customHeight="1">
      <c r="A47" s="301"/>
      <c r="B47" s="102" t="s">
        <v>157</v>
      </c>
      <c r="C47" s="96">
        <f t="shared" si="2"/>
        <v>0.6722689075630253</v>
      </c>
      <c r="D47" s="96">
        <f t="shared" si="2"/>
        <v>1.0169491525423728</v>
      </c>
      <c r="E47" s="96">
        <f t="shared" si="2"/>
        <v>2.158273381294964</v>
      </c>
      <c r="F47" s="96" t="s">
        <v>113</v>
      </c>
      <c r="G47" s="96">
        <f t="shared" si="2"/>
        <v>2.2222222222222223</v>
      </c>
      <c r="H47" s="96">
        <f t="shared" si="2"/>
        <v>-17.647058823529413</v>
      </c>
      <c r="I47" s="96">
        <f t="shared" si="2"/>
        <v>0.33333333333333337</v>
      </c>
      <c r="J47" s="96" t="s">
        <v>77</v>
      </c>
      <c r="K47" s="96" t="s">
        <v>77</v>
      </c>
      <c r="L47" s="86"/>
    </row>
    <row r="48" spans="1:12" ht="14.25" customHeight="1">
      <c r="A48" s="302"/>
      <c r="B48" s="103" t="s">
        <v>181</v>
      </c>
      <c r="C48" s="97">
        <f t="shared" si="2"/>
        <v>0.5008347245409015</v>
      </c>
      <c r="D48" s="97">
        <f t="shared" si="2"/>
        <v>0.6711409395973155</v>
      </c>
      <c r="E48" s="97">
        <f t="shared" si="2"/>
        <v>0.7042253521126761</v>
      </c>
      <c r="F48" s="97" t="s">
        <v>19</v>
      </c>
      <c r="G48" s="97">
        <f t="shared" si="2"/>
        <v>1.0869565217391304</v>
      </c>
      <c r="H48" s="97">
        <f t="shared" si="2"/>
        <v>0</v>
      </c>
      <c r="I48" s="97">
        <f t="shared" si="2"/>
        <v>0</v>
      </c>
      <c r="J48" s="97" t="s">
        <v>154</v>
      </c>
      <c r="K48" s="97" t="s">
        <v>154</v>
      </c>
      <c r="L48" s="86"/>
    </row>
    <row r="49" spans="1:12" ht="12" customHeight="1">
      <c r="A49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86"/>
    </row>
    <row r="50" spans="1:12" ht="12" customHeight="1">
      <c r="A50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86"/>
    </row>
    <row r="51" spans="1:12" ht="12" customHeight="1">
      <c r="A51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86"/>
    </row>
    <row r="52" spans="1:12" ht="12" customHeight="1">
      <c r="A52"/>
      <c r="B52"/>
      <c r="C52"/>
      <c r="D52"/>
      <c r="E52"/>
      <c r="F52"/>
      <c r="G52"/>
      <c r="H52"/>
      <c r="I52"/>
      <c r="J52"/>
      <c r="K52"/>
      <c r="L52" s="1"/>
    </row>
    <row r="53" spans="1:12" ht="12" customHeight="1">
      <c r="A53"/>
      <c r="B53"/>
      <c r="C53"/>
      <c r="D53"/>
      <c r="E53"/>
      <c r="F53"/>
      <c r="G53"/>
      <c r="H53"/>
      <c r="I53"/>
      <c r="J53"/>
      <c r="K53"/>
      <c r="L53" s="1"/>
    </row>
    <row r="54" spans="1:12" ht="12" customHeight="1">
      <c r="A54"/>
      <c r="B54"/>
      <c r="C54"/>
      <c r="D54"/>
      <c r="E54"/>
      <c r="F54"/>
      <c r="G54"/>
      <c r="H54"/>
      <c r="I54"/>
      <c r="J54"/>
      <c r="K54"/>
      <c r="L54" s="1"/>
    </row>
    <row r="55" spans="1:12" ht="12" customHeight="1">
      <c r="A55"/>
      <c r="B55"/>
      <c r="C55"/>
      <c r="D55"/>
      <c r="E55"/>
      <c r="F55"/>
      <c r="G55"/>
      <c r="H55"/>
      <c r="I55"/>
      <c r="J55"/>
      <c r="K55"/>
      <c r="L55" s="1"/>
    </row>
    <row r="56" spans="1:12" ht="12" customHeight="1">
      <c r="A56"/>
      <c r="B56"/>
      <c r="C56"/>
      <c r="D56"/>
      <c r="E56"/>
      <c r="F56"/>
      <c r="G56"/>
      <c r="H56"/>
      <c r="I56"/>
      <c r="J56"/>
      <c r="K56"/>
      <c r="L56" s="1"/>
    </row>
    <row r="57" spans="1:12" ht="12" customHeight="1">
      <c r="A57"/>
      <c r="B57"/>
      <c r="C57"/>
      <c r="D57"/>
      <c r="E57"/>
      <c r="F57"/>
      <c r="G57"/>
      <c r="H57"/>
      <c r="I57"/>
      <c r="J57"/>
      <c r="K57"/>
      <c r="L57" s="1"/>
    </row>
    <row r="58" spans="1:12" ht="12" customHeight="1">
      <c r="A58"/>
      <c r="B58"/>
      <c r="C58"/>
      <c r="D58"/>
      <c r="E58"/>
      <c r="F58"/>
      <c r="G58"/>
      <c r="H58"/>
      <c r="I58"/>
      <c r="J58"/>
      <c r="K58"/>
      <c r="L58" s="1"/>
    </row>
    <row r="59" spans="1:12" ht="12" customHeight="1">
      <c r="A59"/>
      <c r="B59"/>
      <c r="C59"/>
      <c r="D59"/>
      <c r="E59"/>
      <c r="F59"/>
      <c r="G59"/>
      <c r="H59"/>
      <c r="I59"/>
      <c r="J59"/>
      <c r="K59"/>
      <c r="L59" s="1"/>
    </row>
    <row r="60" spans="1:12" ht="12" customHeight="1">
      <c r="A60"/>
      <c r="B60"/>
      <c r="C60"/>
      <c r="D60"/>
      <c r="E60"/>
      <c r="F60"/>
      <c r="G60"/>
      <c r="H60"/>
      <c r="I60"/>
      <c r="J60"/>
      <c r="K60"/>
      <c r="L60" s="1"/>
    </row>
    <row r="61" spans="1:12" ht="13.5">
      <c r="A61"/>
      <c r="B61"/>
      <c r="C61"/>
      <c r="D61"/>
      <c r="E61"/>
      <c r="F61"/>
      <c r="G61"/>
      <c r="H61"/>
      <c r="I61"/>
      <c r="J61"/>
      <c r="K61"/>
      <c r="L61" s="1"/>
    </row>
    <row r="62" spans="1:12" ht="13.5">
      <c r="A62"/>
      <c r="B62"/>
      <c r="C62"/>
      <c r="D62"/>
      <c r="E62"/>
      <c r="F62"/>
      <c r="G62"/>
      <c r="H62"/>
      <c r="I62"/>
      <c r="J62"/>
      <c r="K62"/>
      <c r="L62" s="1"/>
    </row>
    <row r="63" spans="1:12" ht="12">
      <c r="A63" s="19"/>
      <c r="B63" s="10"/>
      <c r="C63" s="12"/>
      <c r="D63" s="12"/>
      <c r="E63" s="12"/>
      <c r="F63" s="12"/>
      <c r="G63" s="12"/>
      <c r="H63" s="12"/>
      <c r="I63" s="12"/>
      <c r="J63" s="12"/>
      <c r="K63" s="1"/>
      <c r="L63" s="1"/>
    </row>
    <row r="64" spans="1:12" ht="12">
      <c r="A64" s="19"/>
      <c r="B64" s="10"/>
      <c r="C64" s="12"/>
      <c r="D64" s="12"/>
      <c r="E64" s="12"/>
      <c r="F64" s="12"/>
      <c r="G64" s="12"/>
      <c r="H64" s="12"/>
      <c r="I64" s="12"/>
      <c r="J64" s="12"/>
      <c r="K64" s="1"/>
      <c r="L64" s="1"/>
    </row>
    <row r="65" spans="1:12" ht="12">
      <c r="A65" s="19"/>
      <c r="B65" s="13"/>
      <c r="C65" s="14"/>
      <c r="D65" s="13"/>
      <c r="E65" s="13"/>
      <c r="F65" s="13"/>
      <c r="G65" s="13"/>
      <c r="H65" s="13"/>
      <c r="I65" s="13"/>
      <c r="J65" s="14"/>
      <c r="K65" s="1"/>
      <c r="L65" s="1"/>
    </row>
    <row r="66" spans="1:12" ht="12">
      <c r="A66" s="16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</row>
    <row r="67" spans="1:12" ht="12">
      <c r="A67" s="16"/>
      <c r="B67" s="1"/>
      <c r="C67" s="15"/>
      <c r="D67" s="1"/>
      <c r="E67" s="1"/>
      <c r="F67" s="1"/>
      <c r="G67" s="1"/>
      <c r="H67" s="1"/>
      <c r="I67" s="1"/>
      <c r="J67" s="1"/>
      <c r="K67" s="1"/>
      <c r="L67" s="1"/>
    </row>
    <row r="68" spans="1:12" ht="12">
      <c r="A68" s="16"/>
      <c r="B68" s="1"/>
      <c r="C68" s="15"/>
      <c r="D68" s="1"/>
      <c r="E68" s="1"/>
      <c r="F68" s="1"/>
      <c r="G68" s="1"/>
      <c r="H68" s="1"/>
      <c r="I68" s="1"/>
      <c r="J68" s="1"/>
      <c r="K68" s="1"/>
      <c r="L68" s="1"/>
    </row>
    <row r="69" spans="1:12" ht="12">
      <c r="A69" s="16"/>
      <c r="B69" s="1"/>
      <c r="C69" s="15"/>
      <c r="D69" s="1"/>
      <c r="E69" s="1"/>
      <c r="F69" s="1"/>
      <c r="G69" s="1"/>
      <c r="H69" s="1"/>
      <c r="I69" s="1"/>
      <c r="J69" s="1"/>
      <c r="K69" s="1"/>
      <c r="L69" s="1"/>
    </row>
    <row r="70" spans="1:12" ht="12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">
      <c r="A76" s="16"/>
      <c r="B76" s="1"/>
      <c r="C76" s="15"/>
      <c r="D76" s="1"/>
      <c r="E76" s="1"/>
      <c r="F76" s="1"/>
      <c r="G76" s="1"/>
      <c r="H76" s="1"/>
      <c r="I76" s="1"/>
      <c r="J76" s="1"/>
      <c r="K76" s="1"/>
      <c r="L76" s="1"/>
    </row>
    <row r="77" spans="1:12" ht="12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">
      <c r="A81" s="1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">
      <c r="A82" s="1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">
      <c r="A83" s="16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</row>
    <row r="84" spans="1:12" ht="12">
      <c r="A84" s="16"/>
      <c r="B84" s="1"/>
      <c r="C84" s="15"/>
      <c r="D84" s="2"/>
      <c r="E84" s="2"/>
      <c r="F84" s="2"/>
      <c r="G84" s="1"/>
      <c r="H84" s="9"/>
      <c r="I84" s="9"/>
      <c r="J84" s="1"/>
      <c r="K84" s="1"/>
      <c r="L84" s="1"/>
    </row>
    <row r="85" spans="1:12" ht="12">
      <c r="A85" s="16"/>
      <c r="B85" s="1"/>
      <c r="C85" s="1"/>
      <c r="D85" s="1"/>
      <c r="E85" s="1"/>
      <c r="F85" s="1"/>
      <c r="G85" s="1"/>
      <c r="H85" s="9"/>
      <c r="I85" s="9"/>
      <c r="J85" s="1"/>
      <c r="K85" s="1"/>
      <c r="L85" s="1"/>
    </row>
    <row r="86" spans="1:12" ht="12">
      <c r="A86" s="16"/>
      <c r="B86" s="1"/>
      <c r="C86" s="1"/>
      <c r="D86" s="1"/>
      <c r="E86" s="1"/>
      <c r="F86" s="1"/>
      <c r="G86" s="1"/>
      <c r="H86" s="9"/>
      <c r="I86" s="9"/>
      <c r="J86" s="1"/>
      <c r="K86" s="1"/>
      <c r="L86" s="1"/>
    </row>
  </sheetData>
  <sheetProtection/>
  <mergeCells count="9">
    <mergeCell ref="A9:A22"/>
    <mergeCell ref="A23:A35"/>
    <mergeCell ref="A36:A48"/>
    <mergeCell ref="A1:K1"/>
    <mergeCell ref="A3:K3"/>
    <mergeCell ref="D7:D8"/>
    <mergeCell ref="I7:I8"/>
    <mergeCell ref="J7:J8"/>
    <mergeCell ref="K7:K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84"/>
  <sheetViews>
    <sheetView view="pageBreakPreview" zoomScaleSheetLayoutView="100" zoomScalePageLayoutView="0" workbookViewId="0" topLeftCell="A4">
      <pane xSplit="2" ySplit="3" topLeftCell="C7" activePane="bottomRight" state="frozen"/>
      <selection pane="topLeft" activeCell="M1" sqref="M1:U16384"/>
      <selection pane="topRight" activeCell="M1" sqref="M1:U16384"/>
      <selection pane="bottomLeft" activeCell="M1" sqref="M1:U16384"/>
      <selection pane="bottomRight" activeCell="A4" sqref="A4"/>
    </sheetView>
  </sheetViews>
  <sheetFormatPr defaultColWidth="9.00390625" defaultRowHeight="13.5"/>
  <cols>
    <col min="1" max="1" width="3.00390625" style="22" customWidth="1"/>
    <col min="2" max="2" width="11.625" style="21" customWidth="1"/>
    <col min="3" max="11" width="7.875" style="21" customWidth="1"/>
    <col min="12" max="16384" width="9.00390625" style="21" customWidth="1"/>
  </cols>
  <sheetData>
    <row r="1" spans="1:12" ht="13.5">
      <c r="A1" s="316" t="s">
        <v>34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86"/>
    </row>
    <row r="2" spans="1:12" ht="12">
      <c r="A2" s="208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2">
      <c r="A3" s="209"/>
      <c r="B3" s="210" t="s">
        <v>0</v>
      </c>
      <c r="C3" s="210"/>
      <c r="D3" s="210"/>
      <c r="E3" s="210"/>
      <c r="F3" s="210"/>
      <c r="G3" s="210"/>
      <c r="H3" s="210"/>
      <c r="I3" s="210"/>
      <c r="J3" s="210"/>
      <c r="K3" s="211" t="s">
        <v>33</v>
      </c>
      <c r="L3" s="86"/>
    </row>
    <row r="4" spans="1:12" ht="14.25" customHeight="1">
      <c r="A4" s="212"/>
      <c r="B4" s="213"/>
      <c r="C4" s="317" t="s">
        <v>11</v>
      </c>
      <c r="D4" s="317"/>
      <c r="E4" s="317"/>
      <c r="F4" s="317" t="s">
        <v>6</v>
      </c>
      <c r="G4" s="317"/>
      <c r="H4" s="317"/>
      <c r="I4" s="317" t="s">
        <v>7</v>
      </c>
      <c r="J4" s="317"/>
      <c r="K4" s="317"/>
      <c r="L4" s="86"/>
    </row>
    <row r="5" spans="1:12" ht="13.5" customHeight="1">
      <c r="A5" s="214"/>
      <c r="B5" s="142" t="s">
        <v>1</v>
      </c>
      <c r="C5" s="215"/>
      <c r="D5" s="215"/>
      <c r="E5" s="215"/>
      <c r="F5" s="215"/>
      <c r="G5" s="215"/>
      <c r="H5" s="215"/>
      <c r="I5" s="215"/>
      <c r="J5" s="215"/>
      <c r="K5" s="215"/>
      <c r="L5" s="86"/>
    </row>
    <row r="6" spans="1:12" ht="65.25" customHeight="1">
      <c r="A6" s="214"/>
      <c r="B6" s="216" t="s">
        <v>30</v>
      </c>
      <c r="C6" s="186" t="s">
        <v>12</v>
      </c>
      <c r="D6" s="186" t="s">
        <v>13</v>
      </c>
      <c r="E6" s="186" t="s">
        <v>14</v>
      </c>
      <c r="F6" s="186" t="s">
        <v>12</v>
      </c>
      <c r="G6" s="186" t="s">
        <v>13</v>
      </c>
      <c r="H6" s="186" t="s">
        <v>14</v>
      </c>
      <c r="I6" s="186" t="s">
        <v>12</v>
      </c>
      <c r="J6" s="186" t="s">
        <v>13</v>
      </c>
      <c r="K6" s="186" t="s">
        <v>14</v>
      </c>
      <c r="L6" s="86"/>
    </row>
    <row r="7" spans="1:12" ht="12.75" customHeight="1">
      <c r="A7" s="310" t="s">
        <v>40</v>
      </c>
      <c r="B7" s="99" t="s">
        <v>192</v>
      </c>
      <c r="C7" s="104">
        <v>77</v>
      </c>
      <c r="D7" s="104">
        <v>20</v>
      </c>
      <c r="E7" s="104">
        <v>519</v>
      </c>
      <c r="F7" s="104">
        <v>19</v>
      </c>
      <c r="G7" s="104">
        <v>8</v>
      </c>
      <c r="H7" s="104">
        <v>6</v>
      </c>
      <c r="I7" s="104">
        <v>58</v>
      </c>
      <c r="J7" s="104">
        <v>12</v>
      </c>
      <c r="K7" s="105">
        <v>513</v>
      </c>
      <c r="L7" s="86"/>
    </row>
    <row r="8" spans="1:12" ht="12.75" customHeight="1">
      <c r="A8" s="310"/>
      <c r="B8" s="99" t="s">
        <v>129</v>
      </c>
      <c r="C8" s="104">
        <v>75</v>
      </c>
      <c r="D8" s="104">
        <v>18</v>
      </c>
      <c r="E8" s="104">
        <v>528</v>
      </c>
      <c r="F8" s="104">
        <v>19</v>
      </c>
      <c r="G8" s="104">
        <v>8</v>
      </c>
      <c r="H8" s="104">
        <v>6</v>
      </c>
      <c r="I8" s="104">
        <v>56</v>
      </c>
      <c r="J8" s="104">
        <v>11</v>
      </c>
      <c r="K8" s="105">
        <v>522</v>
      </c>
      <c r="L8" s="86"/>
    </row>
    <row r="9" spans="1:12" ht="12.75" customHeight="1">
      <c r="A9" s="310"/>
      <c r="B9" s="99" t="s">
        <v>131</v>
      </c>
      <c r="C9" s="104">
        <v>71</v>
      </c>
      <c r="D9" s="104">
        <v>17</v>
      </c>
      <c r="E9" s="104">
        <v>530</v>
      </c>
      <c r="F9" s="104">
        <v>17</v>
      </c>
      <c r="G9" s="104">
        <v>7</v>
      </c>
      <c r="H9" s="104">
        <v>4</v>
      </c>
      <c r="I9" s="104">
        <v>54</v>
      </c>
      <c r="J9" s="104">
        <v>10</v>
      </c>
      <c r="K9" s="105">
        <v>526</v>
      </c>
      <c r="L9" s="86"/>
    </row>
    <row r="10" spans="1:12" ht="12.75" customHeight="1">
      <c r="A10" s="310"/>
      <c r="B10" s="99" t="s">
        <v>150</v>
      </c>
      <c r="C10" s="104">
        <v>72</v>
      </c>
      <c r="D10" s="104">
        <v>18</v>
      </c>
      <c r="E10" s="104">
        <v>536</v>
      </c>
      <c r="F10" s="104">
        <v>16</v>
      </c>
      <c r="G10" s="104">
        <v>6</v>
      </c>
      <c r="H10" s="104">
        <v>5</v>
      </c>
      <c r="I10" s="104">
        <v>55</v>
      </c>
      <c r="J10" s="104">
        <v>12</v>
      </c>
      <c r="K10" s="105">
        <v>531</v>
      </c>
      <c r="L10" s="86"/>
    </row>
    <row r="11" spans="1:12" ht="12.75" customHeight="1">
      <c r="A11" s="310"/>
      <c r="B11" s="99" t="s">
        <v>155</v>
      </c>
      <c r="C11" s="104">
        <v>71</v>
      </c>
      <c r="D11" s="104">
        <v>19</v>
      </c>
      <c r="E11" s="104">
        <v>551</v>
      </c>
      <c r="F11" s="104">
        <v>17</v>
      </c>
      <c r="G11" s="104">
        <v>6</v>
      </c>
      <c r="H11" s="104">
        <v>6</v>
      </c>
      <c r="I11" s="104">
        <v>54</v>
      </c>
      <c r="J11" s="104">
        <v>12</v>
      </c>
      <c r="K11" s="105">
        <v>545</v>
      </c>
      <c r="L11" s="86"/>
    </row>
    <row r="12" spans="1:12" ht="12.75" customHeight="1">
      <c r="A12" s="311"/>
      <c r="B12" s="99" t="s">
        <v>181</v>
      </c>
      <c r="C12" s="104">
        <v>69</v>
      </c>
      <c r="D12" s="104">
        <v>17</v>
      </c>
      <c r="E12" s="104">
        <v>557</v>
      </c>
      <c r="F12" s="104">
        <v>15</v>
      </c>
      <c r="G12" s="104">
        <v>6</v>
      </c>
      <c r="H12" s="104">
        <v>6</v>
      </c>
      <c r="I12" s="104">
        <v>55</v>
      </c>
      <c r="J12" s="104">
        <v>11</v>
      </c>
      <c r="K12" s="105">
        <v>551</v>
      </c>
      <c r="L12" s="86"/>
    </row>
    <row r="13" spans="1:12" ht="12.75" customHeight="1">
      <c r="A13" s="312" t="s">
        <v>41</v>
      </c>
      <c r="B13" s="101" t="s">
        <v>132</v>
      </c>
      <c r="C13" s="106">
        <f aca="true" t="shared" si="0" ref="C13:K17">C8-C7</f>
        <v>-2</v>
      </c>
      <c r="D13" s="106">
        <f t="shared" si="0"/>
        <v>-2</v>
      </c>
      <c r="E13" s="106">
        <f t="shared" si="0"/>
        <v>9</v>
      </c>
      <c r="F13" s="106">
        <f t="shared" si="0"/>
        <v>0</v>
      </c>
      <c r="G13" s="106">
        <f t="shared" si="0"/>
        <v>0</v>
      </c>
      <c r="H13" s="106">
        <f t="shared" si="0"/>
        <v>0</v>
      </c>
      <c r="I13" s="106">
        <f t="shared" si="0"/>
        <v>-2</v>
      </c>
      <c r="J13" s="106">
        <f t="shared" si="0"/>
        <v>-1</v>
      </c>
      <c r="K13" s="106">
        <f t="shared" si="0"/>
        <v>9</v>
      </c>
      <c r="L13" s="86"/>
    </row>
    <row r="14" spans="1:12" ht="12.75" customHeight="1">
      <c r="A14" s="308"/>
      <c r="B14" s="102" t="s">
        <v>151</v>
      </c>
      <c r="C14" s="105">
        <f>C9-C8</f>
        <v>-4</v>
      </c>
      <c r="D14" s="105">
        <f t="shared" si="0"/>
        <v>-1</v>
      </c>
      <c r="E14" s="105">
        <f t="shared" si="0"/>
        <v>2</v>
      </c>
      <c r="F14" s="105">
        <f t="shared" si="0"/>
        <v>-2</v>
      </c>
      <c r="G14" s="105">
        <f t="shared" si="0"/>
        <v>-1</v>
      </c>
      <c r="H14" s="105">
        <f t="shared" si="0"/>
        <v>-2</v>
      </c>
      <c r="I14" s="105">
        <f t="shared" si="0"/>
        <v>-2</v>
      </c>
      <c r="J14" s="105">
        <f t="shared" si="0"/>
        <v>-1</v>
      </c>
      <c r="K14" s="105">
        <f t="shared" si="0"/>
        <v>4</v>
      </c>
      <c r="L14" s="86"/>
    </row>
    <row r="15" spans="1:12" ht="12.75" customHeight="1">
      <c r="A15" s="308"/>
      <c r="B15" s="102" t="s">
        <v>149</v>
      </c>
      <c r="C15" s="105">
        <f>C10-C9</f>
        <v>1</v>
      </c>
      <c r="D15" s="105">
        <f t="shared" si="0"/>
        <v>1</v>
      </c>
      <c r="E15" s="105">
        <f t="shared" si="0"/>
        <v>6</v>
      </c>
      <c r="F15" s="105">
        <f t="shared" si="0"/>
        <v>-1</v>
      </c>
      <c r="G15" s="105">
        <f t="shared" si="0"/>
        <v>-1</v>
      </c>
      <c r="H15" s="105">
        <f t="shared" si="0"/>
        <v>1</v>
      </c>
      <c r="I15" s="105">
        <f t="shared" si="0"/>
        <v>1</v>
      </c>
      <c r="J15" s="105">
        <f t="shared" si="0"/>
        <v>2</v>
      </c>
      <c r="K15" s="105">
        <f t="shared" si="0"/>
        <v>5</v>
      </c>
      <c r="L15" s="86"/>
    </row>
    <row r="16" spans="1:12" ht="12.75" customHeight="1">
      <c r="A16" s="308"/>
      <c r="B16" s="102" t="s">
        <v>157</v>
      </c>
      <c r="C16" s="105">
        <f>C11-C10</f>
        <v>-1</v>
      </c>
      <c r="D16" s="105">
        <f t="shared" si="0"/>
        <v>1</v>
      </c>
      <c r="E16" s="105">
        <f t="shared" si="0"/>
        <v>15</v>
      </c>
      <c r="F16" s="105">
        <f t="shared" si="0"/>
        <v>1</v>
      </c>
      <c r="G16" s="105">
        <f t="shared" si="0"/>
        <v>0</v>
      </c>
      <c r="H16" s="105">
        <f t="shared" si="0"/>
        <v>1</v>
      </c>
      <c r="I16" s="105">
        <f t="shared" si="0"/>
        <v>-1</v>
      </c>
      <c r="J16" s="105">
        <f t="shared" si="0"/>
        <v>0</v>
      </c>
      <c r="K16" s="105">
        <f t="shared" si="0"/>
        <v>14</v>
      </c>
      <c r="L16" s="86"/>
    </row>
    <row r="17" spans="1:12" ht="12.75" customHeight="1">
      <c r="A17" s="309"/>
      <c r="B17" s="103" t="s">
        <v>181</v>
      </c>
      <c r="C17" s="107">
        <f>C12-C11</f>
        <v>-2</v>
      </c>
      <c r="D17" s="107">
        <f t="shared" si="0"/>
        <v>-2</v>
      </c>
      <c r="E17" s="107">
        <f t="shared" si="0"/>
        <v>6</v>
      </c>
      <c r="F17" s="107">
        <f t="shared" si="0"/>
        <v>-2</v>
      </c>
      <c r="G17" s="107">
        <f t="shared" si="0"/>
        <v>0</v>
      </c>
      <c r="H17" s="107">
        <f t="shared" si="0"/>
        <v>0</v>
      </c>
      <c r="I17" s="107">
        <f t="shared" si="0"/>
        <v>1</v>
      </c>
      <c r="J17" s="107">
        <f t="shared" si="0"/>
        <v>-1</v>
      </c>
      <c r="K17" s="107">
        <f t="shared" si="0"/>
        <v>6</v>
      </c>
      <c r="L17" s="86"/>
    </row>
    <row r="18" spans="1:12" ht="12.75" customHeight="1">
      <c r="A18" s="308" t="s">
        <v>60</v>
      </c>
      <c r="B18" s="101" t="s">
        <v>132</v>
      </c>
      <c r="C18" s="108">
        <f aca="true" t="shared" si="1" ref="C18:F22">C13/C7*100</f>
        <v>-2.5974025974025974</v>
      </c>
      <c r="D18" s="108">
        <f t="shared" si="1"/>
        <v>-10</v>
      </c>
      <c r="E18" s="108">
        <f t="shared" si="1"/>
        <v>1.7341040462427744</v>
      </c>
      <c r="F18" s="108">
        <f t="shared" si="1"/>
        <v>0</v>
      </c>
      <c r="G18" s="231" t="s">
        <v>113</v>
      </c>
      <c r="H18" s="231" t="s">
        <v>113</v>
      </c>
      <c r="I18" s="108">
        <f aca="true" t="shared" si="2" ref="I18:K22">I13/I7*100</f>
        <v>-3.4482758620689653</v>
      </c>
      <c r="J18" s="108">
        <f t="shared" si="2"/>
        <v>-8.333333333333332</v>
      </c>
      <c r="K18" s="108">
        <f t="shared" si="2"/>
        <v>1.7543859649122806</v>
      </c>
      <c r="L18" s="86"/>
    </row>
    <row r="19" spans="1:12" ht="12.75" customHeight="1">
      <c r="A19" s="308"/>
      <c r="B19" s="102" t="s">
        <v>151</v>
      </c>
      <c r="C19" s="108">
        <f t="shared" si="1"/>
        <v>-5.333333333333334</v>
      </c>
      <c r="D19" s="108">
        <f t="shared" si="1"/>
        <v>-5.555555555555555</v>
      </c>
      <c r="E19" s="108">
        <f t="shared" si="1"/>
        <v>0.3787878787878788</v>
      </c>
      <c r="F19" s="108">
        <f t="shared" si="1"/>
        <v>-10.526315789473683</v>
      </c>
      <c r="G19" s="231" t="s">
        <v>113</v>
      </c>
      <c r="H19" s="231" t="s">
        <v>113</v>
      </c>
      <c r="I19" s="108">
        <f t="shared" si="2"/>
        <v>-3.571428571428571</v>
      </c>
      <c r="J19" s="108">
        <f t="shared" si="2"/>
        <v>-9.090909090909092</v>
      </c>
      <c r="K19" s="108">
        <f t="shared" si="2"/>
        <v>0.7662835249042145</v>
      </c>
      <c r="L19" s="87"/>
    </row>
    <row r="20" spans="1:12" ht="12.75" customHeight="1">
      <c r="A20" s="308"/>
      <c r="B20" s="102" t="s">
        <v>149</v>
      </c>
      <c r="C20" s="108">
        <f t="shared" si="1"/>
        <v>1.4084507042253522</v>
      </c>
      <c r="D20" s="108">
        <f t="shared" si="1"/>
        <v>5.88235294117647</v>
      </c>
      <c r="E20" s="108">
        <f t="shared" si="1"/>
        <v>1.1320754716981132</v>
      </c>
      <c r="F20" s="108">
        <f t="shared" si="1"/>
        <v>-5.88235294117647</v>
      </c>
      <c r="G20" s="231" t="s">
        <v>113</v>
      </c>
      <c r="H20" s="231" t="s">
        <v>113</v>
      </c>
      <c r="I20" s="108">
        <f t="shared" si="2"/>
        <v>1.8518518518518516</v>
      </c>
      <c r="J20" s="108">
        <f t="shared" si="2"/>
        <v>20</v>
      </c>
      <c r="K20" s="108">
        <f t="shared" si="2"/>
        <v>0.9505703422053232</v>
      </c>
      <c r="L20" s="87"/>
    </row>
    <row r="21" spans="1:12" ht="12.75" customHeight="1">
      <c r="A21" s="308"/>
      <c r="B21" s="102" t="s">
        <v>157</v>
      </c>
      <c r="C21" s="108">
        <f t="shared" si="1"/>
        <v>-1.3888888888888888</v>
      </c>
      <c r="D21" s="108">
        <f t="shared" si="1"/>
        <v>5.555555555555555</v>
      </c>
      <c r="E21" s="108">
        <f t="shared" si="1"/>
        <v>2.798507462686567</v>
      </c>
      <c r="F21" s="108">
        <f t="shared" si="1"/>
        <v>6.25</v>
      </c>
      <c r="G21" s="231" t="s">
        <v>113</v>
      </c>
      <c r="H21" s="231" t="s">
        <v>113</v>
      </c>
      <c r="I21" s="108">
        <f t="shared" si="2"/>
        <v>-1.8181818181818181</v>
      </c>
      <c r="J21" s="108">
        <f t="shared" si="2"/>
        <v>0</v>
      </c>
      <c r="K21" s="108">
        <f t="shared" si="2"/>
        <v>2.6365348399246704</v>
      </c>
      <c r="L21" s="87"/>
    </row>
    <row r="22" spans="1:12" ht="12.75" customHeight="1">
      <c r="A22" s="309"/>
      <c r="B22" s="103" t="s">
        <v>181</v>
      </c>
      <c r="C22" s="109">
        <f t="shared" si="1"/>
        <v>-2.8169014084507045</v>
      </c>
      <c r="D22" s="109">
        <f t="shared" si="1"/>
        <v>-10.526315789473683</v>
      </c>
      <c r="E22" s="109">
        <f t="shared" si="1"/>
        <v>1.0889292196007259</v>
      </c>
      <c r="F22" s="109">
        <f t="shared" si="1"/>
        <v>-11.76470588235294</v>
      </c>
      <c r="G22" s="232" t="s">
        <v>193</v>
      </c>
      <c r="H22" s="232" t="s">
        <v>193</v>
      </c>
      <c r="I22" s="109">
        <f t="shared" si="2"/>
        <v>1.8518518518518516</v>
      </c>
      <c r="J22" s="109">
        <f t="shared" si="2"/>
        <v>-8.333333333333332</v>
      </c>
      <c r="K22" s="109">
        <f t="shared" si="2"/>
        <v>1.1009174311926606</v>
      </c>
      <c r="L22" s="87"/>
    </row>
    <row r="23" spans="1:12" ht="12.75" customHeight="1">
      <c r="A23" s="98"/>
      <c r="B23" s="145"/>
      <c r="C23" s="233"/>
      <c r="D23" s="233"/>
      <c r="E23" s="233"/>
      <c r="F23" s="233"/>
      <c r="G23" s="233"/>
      <c r="H23" s="233"/>
      <c r="I23" s="233"/>
      <c r="J23" s="233"/>
      <c r="K23" s="233"/>
      <c r="L23" s="98"/>
    </row>
    <row r="24" spans="1:12" ht="12.75" customHeight="1">
      <c r="A24" s="310" t="s">
        <v>44</v>
      </c>
      <c r="B24" s="99" t="s">
        <v>192</v>
      </c>
      <c r="C24" s="104">
        <v>59</v>
      </c>
      <c r="D24" s="104">
        <v>4</v>
      </c>
      <c r="E24" s="104">
        <v>285</v>
      </c>
      <c r="F24" s="104">
        <v>17</v>
      </c>
      <c r="G24" s="104">
        <v>2</v>
      </c>
      <c r="H24" s="104">
        <v>4</v>
      </c>
      <c r="I24" s="104">
        <v>42</v>
      </c>
      <c r="J24" s="104">
        <v>2</v>
      </c>
      <c r="K24" s="105">
        <v>282</v>
      </c>
      <c r="L24" s="86"/>
    </row>
    <row r="25" spans="1:12" ht="12.75" customHeight="1">
      <c r="A25" s="310"/>
      <c r="B25" s="99" t="s">
        <v>129</v>
      </c>
      <c r="C25" s="104">
        <v>57</v>
      </c>
      <c r="D25" s="104">
        <v>4</v>
      </c>
      <c r="E25" s="104">
        <v>289</v>
      </c>
      <c r="F25" s="104">
        <v>18</v>
      </c>
      <c r="G25" s="104">
        <v>2</v>
      </c>
      <c r="H25" s="104">
        <v>4</v>
      </c>
      <c r="I25" s="104">
        <v>39</v>
      </c>
      <c r="J25" s="104">
        <v>2</v>
      </c>
      <c r="K25" s="105">
        <v>285</v>
      </c>
      <c r="L25" s="86"/>
    </row>
    <row r="26" spans="1:12" ht="12.75" customHeight="1">
      <c r="A26" s="310"/>
      <c r="B26" s="99" t="s">
        <v>131</v>
      </c>
      <c r="C26" s="104">
        <v>53</v>
      </c>
      <c r="D26" s="104">
        <v>5</v>
      </c>
      <c r="E26" s="104">
        <v>291</v>
      </c>
      <c r="F26" s="104">
        <v>16</v>
      </c>
      <c r="G26" s="104">
        <v>3</v>
      </c>
      <c r="H26" s="104">
        <v>3</v>
      </c>
      <c r="I26" s="104">
        <v>38</v>
      </c>
      <c r="J26" s="104">
        <v>2</v>
      </c>
      <c r="K26" s="105">
        <v>288</v>
      </c>
      <c r="L26" s="86"/>
    </row>
    <row r="27" spans="1:12" ht="12.75" customHeight="1">
      <c r="A27" s="310"/>
      <c r="B27" s="99" t="s">
        <v>150</v>
      </c>
      <c r="C27" s="104">
        <v>54</v>
      </c>
      <c r="D27" s="104">
        <v>4</v>
      </c>
      <c r="E27" s="104">
        <v>291</v>
      </c>
      <c r="F27" s="104">
        <v>15</v>
      </c>
      <c r="G27" s="104">
        <v>2</v>
      </c>
      <c r="H27" s="104">
        <v>4</v>
      </c>
      <c r="I27" s="104">
        <v>39</v>
      </c>
      <c r="J27" s="104">
        <v>2</v>
      </c>
      <c r="K27" s="105">
        <v>287</v>
      </c>
      <c r="L27" s="86"/>
    </row>
    <row r="28" spans="1:12" ht="12.75" customHeight="1">
      <c r="A28" s="310"/>
      <c r="B28" s="99" t="s">
        <v>155</v>
      </c>
      <c r="C28" s="104">
        <v>54</v>
      </c>
      <c r="D28" s="104">
        <v>4</v>
      </c>
      <c r="E28" s="104">
        <v>299</v>
      </c>
      <c r="F28" s="104">
        <v>15</v>
      </c>
      <c r="G28" s="104">
        <v>2</v>
      </c>
      <c r="H28" s="104">
        <v>4</v>
      </c>
      <c r="I28" s="104">
        <v>39</v>
      </c>
      <c r="J28" s="104">
        <v>3</v>
      </c>
      <c r="K28" s="105">
        <v>295</v>
      </c>
      <c r="L28" s="86"/>
    </row>
    <row r="29" spans="1:12" ht="12.75" customHeight="1">
      <c r="A29" s="311"/>
      <c r="B29" s="99" t="s">
        <v>181</v>
      </c>
      <c r="C29" s="104">
        <v>52</v>
      </c>
      <c r="D29" s="104">
        <v>4</v>
      </c>
      <c r="E29" s="104">
        <v>302</v>
      </c>
      <c r="F29" s="104">
        <v>14</v>
      </c>
      <c r="G29" s="104">
        <v>2</v>
      </c>
      <c r="H29" s="104">
        <v>4</v>
      </c>
      <c r="I29" s="104">
        <v>38</v>
      </c>
      <c r="J29" s="104">
        <v>2</v>
      </c>
      <c r="K29" s="105">
        <v>298</v>
      </c>
      <c r="L29" s="86"/>
    </row>
    <row r="30" spans="1:12" ht="12.75" customHeight="1">
      <c r="A30" s="312" t="s">
        <v>41</v>
      </c>
      <c r="B30" s="101" t="s">
        <v>194</v>
      </c>
      <c r="C30" s="106">
        <f aca="true" t="shared" si="3" ref="C30:K34">C25-C24</f>
        <v>-2</v>
      </c>
      <c r="D30" s="106">
        <f t="shared" si="3"/>
        <v>0</v>
      </c>
      <c r="E30" s="106">
        <f t="shared" si="3"/>
        <v>4</v>
      </c>
      <c r="F30" s="106">
        <f t="shared" si="3"/>
        <v>1</v>
      </c>
      <c r="G30" s="106">
        <f t="shared" si="3"/>
        <v>0</v>
      </c>
      <c r="H30" s="106">
        <f t="shared" si="3"/>
        <v>0</v>
      </c>
      <c r="I30" s="106">
        <f t="shared" si="3"/>
        <v>-3</v>
      </c>
      <c r="J30" s="106">
        <f t="shared" si="3"/>
        <v>0</v>
      </c>
      <c r="K30" s="106">
        <f t="shared" si="3"/>
        <v>3</v>
      </c>
      <c r="L30" s="86"/>
    </row>
    <row r="31" spans="1:12" ht="12.75" customHeight="1">
      <c r="A31" s="308"/>
      <c r="B31" s="102" t="s">
        <v>151</v>
      </c>
      <c r="C31" s="105">
        <f t="shared" si="3"/>
        <v>-4</v>
      </c>
      <c r="D31" s="105">
        <f t="shared" si="3"/>
        <v>1</v>
      </c>
      <c r="E31" s="105">
        <f t="shared" si="3"/>
        <v>2</v>
      </c>
      <c r="F31" s="105">
        <f t="shared" si="3"/>
        <v>-2</v>
      </c>
      <c r="G31" s="105">
        <f t="shared" si="3"/>
        <v>1</v>
      </c>
      <c r="H31" s="105">
        <f t="shared" si="3"/>
        <v>-1</v>
      </c>
      <c r="I31" s="105">
        <f t="shared" si="3"/>
        <v>-1</v>
      </c>
      <c r="J31" s="105">
        <f t="shared" si="3"/>
        <v>0</v>
      </c>
      <c r="K31" s="105">
        <f t="shared" si="3"/>
        <v>3</v>
      </c>
      <c r="L31" s="86"/>
    </row>
    <row r="32" spans="1:12" ht="12.75" customHeight="1">
      <c r="A32" s="308"/>
      <c r="B32" s="102" t="s">
        <v>149</v>
      </c>
      <c r="C32" s="105">
        <f t="shared" si="3"/>
        <v>1</v>
      </c>
      <c r="D32" s="105">
        <f t="shared" si="3"/>
        <v>-1</v>
      </c>
      <c r="E32" s="105">
        <f t="shared" si="3"/>
        <v>0</v>
      </c>
      <c r="F32" s="105">
        <f t="shared" si="3"/>
        <v>-1</v>
      </c>
      <c r="G32" s="105">
        <f t="shared" si="3"/>
        <v>-1</v>
      </c>
      <c r="H32" s="105">
        <f t="shared" si="3"/>
        <v>1</v>
      </c>
      <c r="I32" s="105">
        <f t="shared" si="3"/>
        <v>1</v>
      </c>
      <c r="J32" s="105">
        <f t="shared" si="3"/>
        <v>0</v>
      </c>
      <c r="K32" s="105">
        <f t="shared" si="3"/>
        <v>-1</v>
      </c>
      <c r="L32" s="86"/>
    </row>
    <row r="33" spans="1:12" ht="12.75" customHeight="1">
      <c r="A33" s="308"/>
      <c r="B33" s="102" t="s">
        <v>157</v>
      </c>
      <c r="C33" s="105">
        <f t="shared" si="3"/>
        <v>0</v>
      </c>
      <c r="D33" s="105">
        <f t="shared" si="3"/>
        <v>0</v>
      </c>
      <c r="E33" s="105">
        <f t="shared" si="3"/>
        <v>8</v>
      </c>
      <c r="F33" s="105">
        <f t="shared" si="3"/>
        <v>0</v>
      </c>
      <c r="G33" s="105">
        <f t="shared" si="3"/>
        <v>0</v>
      </c>
      <c r="H33" s="105">
        <f t="shared" si="3"/>
        <v>0</v>
      </c>
      <c r="I33" s="105">
        <f t="shared" si="3"/>
        <v>0</v>
      </c>
      <c r="J33" s="105">
        <f t="shared" si="3"/>
        <v>1</v>
      </c>
      <c r="K33" s="105">
        <f t="shared" si="3"/>
        <v>8</v>
      </c>
      <c r="L33" s="86"/>
    </row>
    <row r="34" spans="1:12" ht="12.75" customHeight="1">
      <c r="A34" s="309"/>
      <c r="B34" s="103" t="s">
        <v>181</v>
      </c>
      <c r="C34" s="107">
        <f>C29-C28</f>
        <v>-2</v>
      </c>
      <c r="D34" s="107">
        <f>D29-D28</f>
        <v>0</v>
      </c>
      <c r="E34" s="107">
        <f>E29-E28</f>
        <v>3</v>
      </c>
      <c r="F34" s="107">
        <f t="shared" si="3"/>
        <v>-1</v>
      </c>
      <c r="G34" s="107">
        <f>G29-G28</f>
        <v>0</v>
      </c>
      <c r="H34" s="107">
        <f t="shared" si="3"/>
        <v>0</v>
      </c>
      <c r="I34" s="107">
        <f>I29-I28</f>
        <v>-1</v>
      </c>
      <c r="J34" s="107">
        <f t="shared" si="3"/>
        <v>-1</v>
      </c>
      <c r="K34" s="107">
        <f t="shared" si="3"/>
        <v>3</v>
      </c>
      <c r="L34" s="86"/>
    </row>
    <row r="35" spans="1:12" ht="12.75" customHeight="1">
      <c r="A35" s="306" t="s">
        <v>60</v>
      </c>
      <c r="B35" s="29" t="s">
        <v>194</v>
      </c>
      <c r="C35" s="108">
        <f>C30/C24*100</f>
        <v>-3.389830508474576</v>
      </c>
      <c r="D35" s="231" t="s">
        <v>113</v>
      </c>
      <c r="E35" s="108">
        <f aca="true" t="shared" si="4" ref="E35:F39">E30/E24*100</f>
        <v>1.4035087719298245</v>
      </c>
      <c r="F35" s="108">
        <f t="shared" si="4"/>
        <v>5.88235294117647</v>
      </c>
      <c r="G35" s="231" t="s">
        <v>113</v>
      </c>
      <c r="H35" s="231" t="s">
        <v>113</v>
      </c>
      <c r="I35" s="108">
        <f>I30/I24*100</f>
        <v>-7.142857142857142</v>
      </c>
      <c r="J35" s="231" t="s">
        <v>113</v>
      </c>
      <c r="K35" s="108">
        <f>K30/K24*100</f>
        <v>1.0638297872340425</v>
      </c>
      <c r="L35" s="86"/>
    </row>
    <row r="36" spans="1:12" ht="12.75" customHeight="1">
      <c r="A36" s="306"/>
      <c r="B36" s="30" t="s">
        <v>151</v>
      </c>
      <c r="C36" s="108">
        <f>C31/C25*100</f>
        <v>-7.017543859649122</v>
      </c>
      <c r="D36" s="231" t="s">
        <v>113</v>
      </c>
      <c r="E36" s="108">
        <f t="shared" si="4"/>
        <v>0.6920415224913495</v>
      </c>
      <c r="F36" s="108">
        <f t="shared" si="4"/>
        <v>-11.11111111111111</v>
      </c>
      <c r="G36" s="231" t="s">
        <v>113</v>
      </c>
      <c r="H36" s="231" t="s">
        <v>113</v>
      </c>
      <c r="I36" s="108">
        <f>I31/I25*100</f>
        <v>-2.564102564102564</v>
      </c>
      <c r="J36" s="231" t="s">
        <v>113</v>
      </c>
      <c r="K36" s="108">
        <f>K31/K25*100</f>
        <v>1.0526315789473684</v>
      </c>
      <c r="L36" s="87"/>
    </row>
    <row r="37" spans="1:12" ht="12.75" customHeight="1">
      <c r="A37" s="306"/>
      <c r="B37" s="30" t="s">
        <v>149</v>
      </c>
      <c r="C37" s="108">
        <f>C32/C26*100</f>
        <v>1.8867924528301887</v>
      </c>
      <c r="D37" s="231" t="s">
        <v>113</v>
      </c>
      <c r="E37" s="108">
        <f t="shared" si="4"/>
        <v>0</v>
      </c>
      <c r="F37" s="108">
        <f t="shared" si="4"/>
        <v>-6.25</v>
      </c>
      <c r="G37" s="231" t="s">
        <v>113</v>
      </c>
      <c r="H37" s="231" t="s">
        <v>113</v>
      </c>
      <c r="I37" s="108">
        <f>I32/I26*100</f>
        <v>2.631578947368421</v>
      </c>
      <c r="J37" s="231" t="s">
        <v>113</v>
      </c>
      <c r="K37" s="108">
        <f>K32/K26*100</f>
        <v>-0.3472222222222222</v>
      </c>
      <c r="L37" s="87"/>
    </row>
    <row r="38" spans="1:12" ht="12.75" customHeight="1">
      <c r="A38" s="306"/>
      <c r="B38" s="30" t="s">
        <v>157</v>
      </c>
      <c r="C38" s="108">
        <f>C33/C27*100</f>
        <v>0</v>
      </c>
      <c r="D38" s="231" t="s">
        <v>113</v>
      </c>
      <c r="E38" s="108">
        <f t="shared" si="4"/>
        <v>2.7491408934707904</v>
      </c>
      <c r="F38" s="108">
        <f t="shared" si="4"/>
        <v>0</v>
      </c>
      <c r="G38" s="231" t="s">
        <v>113</v>
      </c>
      <c r="H38" s="231" t="s">
        <v>113</v>
      </c>
      <c r="I38" s="108">
        <f>I33/I27*100</f>
        <v>0</v>
      </c>
      <c r="J38" s="231" t="s">
        <v>113</v>
      </c>
      <c r="K38" s="108">
        <f>K33/K27*100</f>
        <v>2.7874564459930316</v>
      </c>
      <c r="L38" s="87"/>
    </row>
    <row r="39" spans="1:12" ht="12.75" customHeight="1">
      <c r="A39" s="307"/>
      <c r="B39" s="32" t="s">
        <v>181</v>
      </c>
      <c r="C39" s="109">
        <f>C34/C28*100</f>
        <v>-3.7037037037037033</v>
      </c>
      <c r="D39" s="232" t="s">
        <v>195</v>
      </c>
      <c r="E39" s="109">
        <f t="shared" si="4"/>
        <v>1.0033444816053512</v>
      </c>
      <c r="F39" s="109">
        <f t="shared" si="4"/>
        <v>-6.666666666666667</v>
      </c>
      <c r="G39" s="232" t="s">
        <v>195</v>
      </c>
      <c r="H39" s="232" t="s">
        <v>195</v>
      </c>
      <c r="I39" s="109">
        <f>I34/I28*100</f>
        <v>-2.564102564102564</v>
      </c>
      <c r="J39" s="232" t="s">
        <v>195</v>
      </c>
      <c r="K39" s="109">
        <f>K34/K28*100</f>
        <v>1.0169491525423728</v>
      </c>
      <c r="L39" s="87"/>
    </row>
    <row r="40" spans="1:12" ht="12.75" customHeight="1">
      <c r="A40"/>
      <c r="B40" s="144"/>
      <c r="C40" s="233"/>
      <c r="D40" s="233"/>
      <c r="E40" s="233"/>
      <c r="F40" s="233"/>
      <c r="G40" s="233"/>
      <c r="H40" s="233"/>
      <c r="I40" s="233"/>
      <c r="J40" s="233"/>
      <c r="K40" s="233"/>
      <c r="L40" s="98"/>
    </row>
    <row r="41" spans="1:12" ht="12.75" customHeight="1">
      <c r="A41" s="313" t="s">
        <v>46</v>
      </c>
      <c r="B41" s="20" t="s">
        <v>192</v>
      </c>
      <c r="C41" s="24">
        <v>18</v>
      </c>
      <c r="D41" s="24">
        <v>16</v>
      </c>
      <c r="E41" s="24">
        <v>234</v>
      </c>
      <c r="F41" s="24">
        <v>1</v>
      </c>
      <c r="G41" s="24">
        <v>7</v>
      </c>
      <c r="H41" s="24">
        <v>3</v>
      </c>
      <c r="I41" s="24">
        <v>17</v>
      </c>
      <c r="J41" s="24">
        <v>9</v>
      </c>
      <c r="K41" s="25">
        <v>231</v>
      </c>
      <c r="L41" s="86"/>
    </row>
    <row r="42" spans="1:12" ht="12.75" customHeight="1">
      <c r="A42" s="313"/>
      <c r="B42" s="20" t="s">
        <v>129</v>
      </c>
      <c r="C42" s="104">
        <v>18</v>
      </c>
      <c r="D42" s="104">
        <v>14</v>
      </c>
      <c r="E42" s="104">
        <v>239</v>
      </c>
      <c r="F42" s="104">
        <v>1</v>
      </c>
      <c r="G42" s="104">
        <v>6</v>
      </c>
      <c r="H42" s="104">
        <v>2</v>
      </c>
      <c r="I42" s="104">
        <v>17</v>
      </c>
      <c r="J42" s="104">
        <v>9</v>
      </c>
      <c r="K42" s="105">
        <v>237</v>
      </c>
      <c r="L42" s="1"/>
    </row>
    <row r="43" spans="1:12" ht="12.75" customHeight="1">
      <c r="A43" s="313"/>
      <c r="B43" s="20" t="s">
        <v>131</v>
      </c>
      <c r="C43" s="104">
        <v>17</v>
      </c>
      <c r="D43" s="104">
        <v>13</v>
      </c>
      <c r="E43" s="104">
        <v>239</v>
      </c>
      <c r="F43" s="104">
        <v>1</v>
      </c>
      <c r="G43" s="104">
        <v>5</v>
      </c>
      <c r="H43" s="104">
        <v>1</v>
      </c>
      <c r="I43" s="104">
        <v>16</v>
      </c>
      <c r="J43" s="104">
        <v>8</v>
      </c>
      <c r="K43" s="105">
        <v>238</v>
      </c>
      <c r="L43" s="1"/>
    </row>
    <row r="44" spans="1:12" ht="12.75" customHeight="1">
      <c r="A44" s="313"/>
      <c r="B44" s="20" t="s">
        <v>150</v>
      </c>
      <c r="C44" s="104">
        <v>18</v>
      </c>
      <c r="D44" s="104">
        <v>14</v>
      </c>
      <c r="E44" s="104">
        <v>245</v>
      </c>
      <c r="F44" s="104">
        <v>2</v>
      </c>
      <c r="G44" s="104">
        <v>4</v>
      </c>
      <c r="H44" s="104">
        <v>2</v>
      </c>
      <c r="I44" s="104">
        <v>17</v>
      </c>
      <c r="J44" s="104">
        <v>10</v>
      </c>
      <c r="K44" s="105">
        <v>244</v>
      </c>
      <c r="L44" s="86"/>
    </row>
    <row r="45" spans="1:12" ht="12.75" customHeight="1">
      <c r="A45" s="313"/>
      <c r="B45" s="20" t="s">
        <v>155</v>
      </c>
      <c r="C45" s="104">
        <v>17</v>
      </c>
      <c r="D45" s="104">
        <v>15</v>
      </c>
      <c r="E45" s="104">
        <v>252</v>
      </c>
      <c r="F45" s="104">
        <v>2</v>
      </c>
      <c r="G45" s="104">
        <v>5</v>
      </c>
      <c r="H45" s="104">
        <v>2</v>
      </c>
      <c r="I45" s="104">
        <v>16</v>
      </c>
      <c r="J45" s="104">
        <v>10</v>
      </c>
      <c r="K45" s="105">
        <v>250</v>
      </c>
      <c r="L45" s="86"/>
    </row>
    <row r="46" spans="1:12" ht="12.75" customHeight="1">
      <c r="A46" s="314"/>
      <c r="B46" s="99" t="s">
        <v>181</v>
      </c>
      <c r="C46" s="104">
        <v>18</v>
      </c>
      <c r="D46" s="104">
        <v>13</v>
      </c>
      <c r="E46" s="104">
        <v>255</v>
      </c>
      <c r="F46" s="104">
        <v>1</v>
      </c>
      <c r="G46" s="104">
        <v>4</v>
      </c>
      <c r="H46" s="104">
        <v>1</v>
      </c>
      <c r="I46" s="104">
        <v>17</v>
      </c>
      <c r="J46" s="104">
        <v>9</v>
      </c>
      <c r="K46" s="105">
        <v>253</v>
      </c>
      <c r="L46" s="86"/>
    </row>
    <row r="47" spans="1:12" ht="12.75" customHeight="1">
      <c r="A47" s="315" t="s">
        <v>41</v>
      </c>
      <c r="B47" s="29" t="s">
        <v>194</v>
      </c>
      <c r="C47" s="106">
        <f aca="true" t="shared" si="5" ref="C47:K51">C42-C41</f>
        <v>0</v>
      </c>
      <c r="D47" s="106">
        <f t="shared" si="5"/>
        <v>-2</v>
      </c>
      <c r="E47" s="106">
        <f t="shared" si="5"/>
        <v>5</v>
      </c>
      <c r="F47" s="106">
        <f t="shared" si="5"/>
        <v>0</v>
      </c>
      <c r="G47" s="106">
        <f t="shared" si="5"/>
        <v>-1</v>
      </c>
      <c r="H47" s="106">
        <f t="shared" si="5"/>
        <v>-1</v>
      </c>
      <c r="I47" s="106">
        <f t="shared" si="5"/>
        <v>0</v>
      </c>
      <c r="J47" s="106">
        <f t="shared" si="5"/>
        <v>0</v>
      </c>
      <c r="K47" s="106">
        <f t="shared" si="5"/>
        <v>6</v>
      </c>
      <c r="L47" s="86"/>
    </row>
    <row r="48" spans="1:12" ht="12.75" customHeight="1">
      <c r="A48" s="306"/>
      <c r="B48" s="30" t="s">
        <v>151</v>
      </c>
      <c r="C48" s="105">
        <f t="shared" si="5"/>
        <v>-1</v>
      </c>
      <c r="D48" s="105">
        <f t="shared" si="5"/>
        <v>-1</v>
      </c>
      <c r="E48" s="105">
        <f t="shared" si="5"/>
        <v>0</v>
      </c>
      <c r="F48" s="105">
        <f t="shared" si="5"/>
        <v>0</v>
      </c>
      <c r="G48" s="105">
        <f t="shared" si="5"/>
        <v>-1</v>
      </c>
      <c r="H48" s="105">
        <f t="shared" si="5"/>
        <v>-1</v>
      </c>
      <c r="I48" s="105">
        <f t="shared" si="5"/>
        <v>-1</v>
      </c>
      <c r="J48" s="105">
        <f t="shared" si="5"/>
        <v>-1</v>
      </c>
      <c r="K48" s="105">
        <f t="shared" si="5"/>
        <v>1</v>
      </c>
      <c r="L48" s="86"/>
    </row>
    <row r="49" spans="1:12" ht="12.75" customHeight="1">
      <c r="A49" s="306"/>
      <c r="B49" s="30" t="s">
        <v>149</v>
      </c>
      <c r="C49" s="105">
        <f t="shared" si="5"/>
        <v>1</v>
      </c>
      <c r="D49" s="105">
        <f t="shared" si="5"/>
        <v>1</v>
      </c>
      <c r="E49" s="105">
        <f t="shared" si="5"/>
        <v>6</v>
      </c>
      <c r="F49" s="105">
        <f t="shared" si="5"/>
        <v>1</v>
      </c>
      <c r="G49" s="105">
        <f t="shared" si="5"/>
        <v>-1</v>
      </c>
      <c r="H49" s="105">
        <f t="shared" si="5"/>
        <v>1</v>
      </c>
      <c r="I49" s="105">
        <f t="shared" si="5"/>
        <v>1</v>
      </c>
      <c r="J49" s="105">
        <f t="shared" si="5"/>
        <v>2</v>
      </c>
      <c r="K49" s="105">
        <f t="shared" si="5"/>
        <v>6</v>
      </c>
      <c r="L49" s="86"/>
    </row>
    <row r="50" spans="1:12" ht="12.75" customHeight="1">
      <c r="A50" s="306"/>
      <c r="B50" s="30" t="s">
        <v>157</v>
      </c>
      <c r="C50" s="105">
        <f>C45-C44</f>
        <v>-1</v>
      </c>
      <c r="D50" s="105">
        <f t="shared" si="5"/>
        <v>1</v>
      </c>
      <c r="E50" s="105">
        <f t="shared" si="5"/>
        <v>7</v>
      </c>
      <c r="F50" s="105">
        <f t="shared" si="5"/>
        <v>0</v>
      </c>
      <c r="G50" s="105">
        <f t="shared" si="5"/>
        <v>1</v>
      </c>
      <c r="H50" s="105">
        <f t="shared" si="5"/>
        <v>0</v>
      </c>
      <c r="I50" s="105">
        <f t="shared" si="5"/>
        <v>-1</v>
      </c>
      <c r="J50" s="105">
        <f t="shared" si="5"/>
        <v>0</v>
      </c>
      <c r="K50" s="105">
        <f t="shared" si="5"/>
        <v>6</v>
      </c>
      <c r="L50" s="86"/>
    </row>
    <row r="51" spans="1:12" ht="12.75" customHeight="1">
      <c r="A51" s="307"/>
      <c r="B51" s="32" t="s">
        <v>181</v>
      </c>
      <c r="C51" s="107">
        <f>C46-C45</f>
        <v>1</v>
      </c>
      <c r="D51" s="107">
        <f t="shared" si="5"/>
        <v>-2</v>
      </c>
      <c r="E51" s="107">
        <f t="shared" si="5"/>
        <v>3</v>
      </c>
      <c r="F51" s="107">
        <f t="shared" si="5"/>
        <v>-1</v>
      </c>
      <c r="G51" s="107">
        <f t="shared" si="5"/>
        <v>-1</v>
      </c>
      <c r="H51" s="107">
        <f t="shared" si="5"/>
        <v>-1</v>
      </c>
      <c r="I51" s="107">
        <f t="shared" si="5"/>
        <v>1</v>
      </c>
      <c r="J51" s="107">
        <f t="shared" si="5"/>
        <v>-1</v>
      </c>
      <c r="K51" s="107">
        <f t="shared" si="5"/>
        <v>3</v>
      </c>
      <c r="L51" s="86"/>
    </row>
    <row r="52" spans="1:12" ht="12.75" customHeight="1">
      <c r="A52" s="306" t="s">
        <v>60</v>
      </c>
      <c r="B52" s="29" t="s">
        <v>194</v>
      </c>
      <c r="C52" s="108">
        <f aca="true" t="shared" si="6" ref="C52:E56">C47/C41*100</f>
        <v>0</v>
      </c>
      <c r="D52" s="108">
        <f t="shared" si="6"/>
        <v>-12.5</v>
      </c>
      <c r="E52" s="108">
        <f t="shared" si="6"/>
        <v>2.1367521367521367</v>
      </c>
      <c r="F52" s="231" t="s">
        <v>113</v>
      </c>
      <c r="G52" s="231" t="s">
        <v>113</v>
      </c>
      <c r="H52" s="231" t="s">
        <v>113</v>
      </c>
      <c r="I52" s="108">
        <f aca="true" t="shared" si="7" ref="I52:K55">I47/I41*100</f>
        <v>0</v>
      </c>
      <c r="J52" s="108">
        <f t="shared" si="7"/>
        <v>0</v>
      </c>
      <c r="K52" s="108">
        <f t="shared" si="7"/>
        <v>2.5974025974025974</v>
      </c>
      <c r="L52" s="86"/>
    </row>
    <row r="53" spans="1:12" ht="12.75" customHeight="1">
      <c r="A53" s="306"/>
      <c r="B53" s="30" t="s">
        <v>151</v>
      </c>
      <c r="C53" s="108">
        <f t="shared" si="6"/>
        <v>-5.555555555555555</v>
      </c>
      <c r="D53" s="108">
        <f t="shared" si="6"/>
        <v>-7.142857142857142</v>
      </c>
      <c r="E53" s="108">
        <f t="shared" si="6"/>
        <v>0</v>
      </c>
      <c r="F53" s="231" t="s">
        <v>113</v>
      </c>
      <c r="G53" s="231" t="s">
        <v>113</v>
      </c>
      <c r="H53" s="231" t="s">
        <v>113</v>
      </c>
      <c r="I53" s="108">
        <f t="shared" si="7"/>
        <v>-5.88235294117647</v>
      </c>
      <c r="J53" s="108">
        <f t="shared" si="7"/>
        <v>-11.11111111111111</v>
      </c>
      <c r="K53" s="108">
        <f t="shared" si="7"/>
        <v>0.42194092827004215</v>
      </c>
      <c r="L53" s="87"/>
    </row>
    <row r="54" spans="1:12" ht="12.75" customHeight="1">
      <c r="A54" s="306"/>
      <c r="B54" s="30" t="s">
        <v>149</v>
      </c>
      <c r="C54" s="108">
        <f t="shared" si="6"/>
        <v>5.88235294117647</v>
      </c>
      <c r="D54" s="108">
        <f t="shared" si="6"/>
        <v>7.6923076923076925</v>
      </c>
      <c r="E54" s="108">
        <f t="shared" si="6"/>
        <v>2.510460251046025</v>
      </c>
      <c r="F54" s="231" t="s">
        <v>113</v>
      </c>
      <c r="G54" s="231" t="s">
        <v>113</v>
      </c>
      <c r="H54" s="231" t="s">
        <v>113</v>
      </c>
      <c r="I54" s="108">
        <f t="shared" si="7"/>
        <v>6.25</v>
      </c>
      <c r="J54" s="108">
        <f t="shared" si="7"/>
        <v>25</v>
      </c>
      <c r="K54" s="108">
        <f t="shared" si="7"/>
        <v>2.5210084033613445</v>
      </c>
      <c r="L54" s="87"/>
    </row>
    <row r="55" spans="1:12" ht="12.75" customHeight="1">
      <c r="A55" s="306"/>
      <c r="B55" s="30" t="s">
        <v>157</v>
      </c>
      <c r="C55" s="108">
        <f t="shared" si="6"/>
        <v>-5.555555555555555</v>
      </c>
      <c r="D55" s="108">
        <f t="shared" si="6"/>
        <v>7.142857142857142</v>
      </c>
      <c r="E55" s="108">
        <f t="shared" si="6"/>
        <v>2.857142857142857</v>
      </c>
      <c r="F55" s="231" t="s">
        <v>113</v>
      </c>
      <c r="G55" s="231" t="s">
        <v>113</v>
      </c>
      <c r="H55" s="231" t="s">
        <v>113</v>
      </c>
      <c r="I55" s="108">
        <f>I50/I44*100</f>
        <v>-5.88235294117647</v>
      </c>
      <c r="J55" s="108">
        <f t="shared" si="7"/>
        <v>0</v>
      </c>
      <c r="K55" s="108">
        <f>K50/K44*100</f>
        <v>2.459016393442623</v>
      </c>
      <c r="L55" s="87"/>
    </row>
    <row r="56" spans="1:12" ht="12.75" customHeight="1">
      <c r="A56" s="307"/>
      <c r="B56" s="32" t="s">
        <v>181</v>
      </c>
      <c r="C56" s="109">
        <f t="shared" si="6"/>
        <v>5.88235294117647</v>
      </c>
      <c r="D56" s="109">
        <f t="shared" si="6"/>
        <v>-13.333333333333334</v>
      </c>
      <c r="E56" s="109">
        <f t="shared" si="6"/>
        <v>1.1904761904761905</v>
      </c>
      <c r="F56" s="232" t="s">
        <v>195</v>
      </c>
      <c r="G56" s="232" t="s">
        <v>195</v>
      </c>
      <c r="H56" s="232" t="s">
        <v>195</v>
      </c>
      <c r="I56" s="109">
        <f>I51/I45*100</f>
        <v>6.25</v>
      </c>
      <c r="J56" s="109">
        <f>J51/J45*100</f>
        <v>-10</v>
      </c>
      <c r="K56" s="109">
        <f>K51/K45*100</f>
        <v>1.2</v>
      </c>
      <c r="L56" s="87"/>
    </row>
    <row r="57" spans="1:12" ht="12" customHeight="1">
      <c r="A57"/>
      <c r="B57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1:12" ht="12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>
      <c r="A68"/>
      <c r="B68"/>
      <c r="C68"/>
      <c r="D68"/>
      <c r="E68"/>
      <c r="F68"/>
      <c r="G68"/>
      <c r="H68"/>
      <c r="I68"/>
      <c r="J68"/>
      <c r="K68"/>
      <c r="L68"/>
    </row>
    <row r="69" spans="1:12" ht="12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>
      <c r="A74" s="16"/>
      <c r="B74" s="1"/>
      <c r="C74" s="15"/>
      <c r="D74" s="1"/>
      <c r="E74" s="1"/>
      <c r="F74" s="1"/>
      <c r="G74" s="1"/>
      <c r="H74" s="1"/>
      <c r="I74" s="1"/>
      <c r="J74" s="1"/>
      <c r="K74" s="1"/>
      <c r="L74" s="1"/>
    </row>
    <row r="75" spans="1:12" ht="12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">
      <c r="A76" s="1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">
      <c r="A81" s="16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</row>
    <row r="82" spans="1:12" ht="12">
      <c r="A82" s="16"/>
      <c r="B82" s="1"/>
      <c r="C82" s="15"/>
      <c r="D82" s="2"/>
      <c r="E82" s="2"/>
      <c r="F82" s="2"/>
      <c r="G82" s="1"/>
      <c r="H82" s="9"/>
      <c r="I82" s="9"/>
      <c r="J82" s="1"/>
      <c r="K82" s="1"/>
      <c r="L82" s="1"/>
    </row>
    <row r="83" spans="1:12" ht="12">
      <c r="A83" s="16"/>
      <c r="B83" s="1"/>
      <c r="C83" s="1"/>
      <c r="D83" s="1"/>
      <c r="E83" s="1"/>
      <c r="F83" s="1"/>
      <c r="G83" s="1"/>
      <c r="H83" s="9"/>
      <c r="I83" s="9"/>
      <c r="J83" s="1"/>
      <c r="K83" s="1"/>
      <c r="L83" s="1"/>
    </row>
    <row r="84" spans="1:12" ht="12">
      <c r="A84" s="16"/>
      <c r="B84" s="1"/>
      <c r="C84" s="1"/>
      <c r="D84" s="1"/>
      <c r="E84" s="1"/>
      <c r="F84" s="1"/>
      <c r="G84" s="1"/>
      <c r="H84" s="9"/>
      <c r="I84" s="9"/>
      <c r="J84" s="1"/>
      <c r="K84" s="1"/>
      <c r="L84" s="1"/>
    </row>
  </sheetData>
  <sheetProtection/>
  <mergeCells count="13">
    <mergeCell ref="A1:K1"/>
    <mergeCell ref="C4:E4"/>
    <mergeCell ref="F4:H4"/>
    <mergeCell ref="I4:K4"/>
    <mergeCell ref="A7:A12"/>
    <mergeCell ref="A13:A17"/>
    <mergeCell ref="A52:A56"/>
    <mergeCell ref="A18:A22"/>
    <mergeCell ref="A24:A29"/>
    <mergeCell ref="A30:A34"/>
    <mergeCell ref="A35:A39"/>
    <mergeCell ref="A41:A46"/>
    <mergeCell ref="A47:A5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X78"/>
  <sheetViews>
    <sheetView view="pageBreakPreview" zoomScale="130" zoomScaleSheetLayoutView="130" zoomScalePageLayoutView="0" workbookViewId="0" topLeftCell="A1">
      <selection activeCell="A1" sqref="A1:U1"/>
    </sheetView>
  </sheetViews>
  <sheetFormatPr defaultColWidth="9.00390625" defaultRowHeight="13.5"/>
  <cols>
    <col min="1" max="1" width="3.00390625" style="22" customWidth="1"/>
    <col min="2" max="2" width="11.625" style="21" customWidth="1"/>
    <col min="3" max="21" width="4.125" style="21" customWidth="1"/>
    <col min="22" max="22" width="9.00390625" style="21" customWidth="1"/>
    <col min="23" max="23" width="5.125" style="21" customWidth="1"/>
    <col min="24" max="42" width="4.125" style="21" customWidth="1"/>
    <col min="43" max="16384" width="9.00390625" style="21" customWidth="1"/>
  </cols>
  <sheetData>
    <row r="1" spans="1:21" ht="13.5" customHeight="1">
      <c r="A1" s="327" t="s">
        <v>47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</row>
    <row r="2" spans="1:25" ht="0.75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7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6" t="s">
        <v>33</v>
      </c>
      <c r="V3" s="1"/>
      <c r="W3" s="1"/>
      <c r="X3" s="1"/>
      <c r="Y3" s="1"/>
    </row>
    <row r="4" spans="1:22" ht="14.25" customHeight="1">
      <c r="A4" s="7"/>
      <c r="B4" s="3"/>
      <c r="C4" s="27"/>
      <c r="D4" s="328" t="s">
        <v>105</v>
      </c>
      <c r="E4" s="329"/>
      <c r="F4" s="330"/>
      <c r="G4" s="328" t="s">
        <v>106</v>
      </c>
      <c r="H4" s="329"/>
      <c r="I4" s="329"/>
      <c r="J4" s="329"/>
      <c r="K4" s="328" t="s">
        <v>107</v>
      </c>
      <c r="L4" s="329"/>
      <c r="M4" s="329"/>
      <c r="N4" s="329"/>
      <c r="O4" s="329"/>
      <c r="P4" s="329"/>
      <c r="Q4" s="329"/>
      <c r="R4" s="329"/>
      <c r="S4" s="329"/>
      <c r="T4" s="329"/>
      <c r="U4" s="330"/>
      <c r="V4" s="1"/>
    </row>
    <row r="5" spans="1:22" ht="12" customHeight="1">
      <c r="A5" s="18"/>
      <c r="B5" s="6" t="s">
        <v>1</v>
      </c>
      <c r="C5" s="304" t="s">
        <v>11</v>
      </c>
      <c r="D5" s="326" t="s">
        <v>48</v>
      </c>
      <c r="E5" s="326" t="s">
        <v>116</v>
      </c>
      <c r="F5" s="326" t="s">
        <v>15</v>
      </c>
      <c r="G5" s="326" t="s">
        <v>48</v>
      </c>
      <c r="H5" s="322" t="s">
        <v>117</v>
      </c>
      <c r="I5" s="326" t="s">
        <v>16</v>
      </c>
      <c r="J5" s="326" t="s">
        <v>17</v>
      </c>
      <c r="K5" s="326" t="s">
        <v>48</v>
      </c>
      <c r="L5" s="322" t="s">
        <v>118</v>
      </c>
      <c r="M5" s="322" t="s">
        <v>119</v>
      </c>
      <c r="N5" s="322" t="s">
        <v>120</v>
      </c>
      <c r="O5" s="324" t="s">
        <v>121</v>
      </c>
      <c r="P5" s="322" t="s">
        <v>122</v>
      </c>
      <c r="Q5" s="322" t="s">
        <v>123</v>
      </c>
      <c r="R5" s="322" t="s">
        <v>124</v>
      </c>
      <c r="S5" s="322" t="s">
        <v>125</v>
      </c>
      <c r="T5" s="322" t="s">
        <v>126</v>
      </c>
      <c r="U5" s="322" t="s">
        <v>127</v>
      </c>
      <c r="V5" s="1"/>
    </row>
    <row r="6" spans="1:22" ht="113.25" customHeight="1">
      <c r="A6" s="18"/>
      <c r="B6" s="163" t="s">
        <v>196</v>
      </c>
      <c r="C6" s="305"/>
      <c r="D6" s="305"/>
      <c r="E6" s="305"/>
      <c r="F6" s="305"/>
      <c r="G6" s="305"/>
      <c r="H6" s="331"/>
      <c r="I6" s="305"/>
      <c r="J6" s="305"/>
      <c r="K6" s="305"/>
      <c r="L6" s="323"/>
      <c r="M6" s="323"/>
      <c r="N6" s="323"/>
      <c r="O6" s="325"/>
      <c r="P6" s="323"/>
      <c r="Q6" s="305"/>
      <c r="R6" s="323"/>
      <c r="S6" s="323"/>
      <c r="T6" s="323"/>
      <c r="U6" s="323"/>
      <c r="V6" s="1"/>
    </row>
    <row r="7" spans="1:41" ht="13.5" customHeight="1">
      <c r="A7" s="319" t="s">
        <v>40</v>
      </c>
      <c r="B7" s="18" t="s">
        <v>192</v>
      </c>
      <c r="C7" s="234">
        <v>617</v>
      </c>
      <c r="D7" s="234">
        <v>37</v>
      </c>
      <c r="E7" s="235">
        <v>33</v>
      </c>
      <c r="F7" s="234">
        <v>4</v>
      </c>
      <c r="G7" s="234">
        <v>99</v>
      </c>
      <c r="H7" s="234">
        <v>0</v>
      </c>
      <c r="I7" s="234">
        <v>67</v>
      </c>
      <c r="J7" s="234">
        <v>32</v>
      </c>
      <c r="K7" s="234">
        <v>478</v>
      </c>
      <c r="L7" s="236">
        <v>3</v>
      </c>
      <c r="M7" s="237">
        <v>49</v>
      </c>
      <c r="N7" s="237">
        <v>99</v>
      </c>
      <c r="O7" s="237">
        <v>24</v>
      </c>
      <c r="P7" s="237">
        <v>18</v>
      </c>
      <c r="Q7" s="237">
        <v>54</v>
      </c>
      <c r="R7" s="237">
        <v>30</v>
      </c>
      <c r="S7" s="237">
        <v>108</v>
      </c>
      <c r="T7" s="237">
        <v>60</v>
      </c>
      <c r="U7" s="238">
        <v>33</v>
      </c>
      <c r="V7" s="9"/>
      <c r="W7" s="287"/>
      <c r="X7" s="287"/>
      <c r="Y7" s="287"/>
      <c r="Z7" s="287"/>
      <c r="AA7" s="287"/>
      <c r="AB7" s="288"/>
      <c r="AC7" s="287"/>
      <c r="AD7" s="287"/>
      <c r="AE7" s="287"/>
      <c r="AF7" s="288"/>
      <c r="AG7" s="288"/>
      <c r="AH7" s="288"/>
      <c r="AI7" s="289"/>
      <c r="AJ7" s="288"/>
      <c r="AK7" s="288"/>
      <c r="AL7" s="288"/>
      <c r="AM7" s="288"/>
      <c r="AN7" s="288"/>
      <c r="AO7" s="288"/>
    </row>
    <row r="8" spans="1:41" ht="13.5" customHeight="1">
      <c r="A8" s="319"/>
      <c r="B8" s="18" t="s">
        <v>132</v>
      </c>
      <c r="C8" s="234">
        <v>622</v>
      </c>
      <c r="D8" s="234">
        <v>35</v>
      </c>
      <c r="E8" s="234">
        <v>33</v>
      </c>
      <c r="F8" s="234">
        <v>2</v>
      </c>
      <c r="G8" s="234">
        <v>96</v>
      </c>
      <c r="H8" s="234">
        <v>0</v>
      </c>
      <c r="I8" s="239">
        <v>65</v>
      </c>
      <c r="J8" s="239">
        <v>31</v>
      </c>
      <c r="K8" s="234">
        <v>487</v>
      </c>
      <c r="L8" s="240">
        <v>3</v>
      </c>
      <c r="M8" s="241">
        <v>47</v>
      </c>
      <c r="N8" s="241">
        <v>102</v>
      </c>
      <c r="O8" s="241">
        <v>24</v>
      </c>
      <c r="P8" s="241">
        <v>19</v>
      </c>
      <c r="Q8" s="241">
        <v>54</v>
      </c>
      <c r="R8" s="241">
        <v>27</v>
      </c>
      <c r="S8" s="241">
        <v>113</v>
      </c>
      <c r="T8" s="241">
        <v>63</v>
      </c>
      <c r="U8" s="241">
        <v>35</v>
      </c>
      <c r="V8" s="219"/>
      <c r="W8" s="285"/>
      <c r="X8" s="9"/>
      <c r="Y8" s="285"/>
      <c r="Z8" s="153"/>
      <c r="AA8" s="153"/>
      <c r="AB8" s="286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</row>
    <row r="9" spans="1:41" ht="13.5" customHeight="1">
      <c r="A9" s="319"/>
      <c r="B9" s="18" t="s">
        <v>151</v>
      </c>
      <c r="C9" s="234">
        <v>619</v>
      </c>
      <c r="D9" s="234">
        <v>32</v>
      </c>
      <c r="E9" s="234">
        <v>29</v>
      </c>
      <c r="F9" s="234">
        <v>3</v>
      </c>
      <c r="G9" s="234">
        <v>96</v>
      </c>
      <c r="H9" s="234">
        <v>0</v>
      </c>
      <c r="I9" s="239">
        <v>65</v>
      </c>
      <c r="J9" s="239">
        <v>31</v>
      </c>
      <c r="K9" s="234">
        <v>489</v>
      </c>
      <c r="L9" s="240">
        <v>4</v>
      </c>
      <c r="M9" s="241">
        <v>45</v>
      </c>
      <c r="N9" s="241">
        <v>104</v>
      </c>
      <c r="O9" s="241">
        <v>25</v>
      </c>
      <c r="P9" s="241">
        <v>18</v>
      </c>
      <c r="Q9" s="241">
        <v>51</v>
      </c>
      <c r="R9" s="241">
        <v>27</v>
      </c>
      <c r="S9" s="241">
        <v>113</v>
      </c>
      <c r="T9" s="241">
        <v>66</v>
      </c>
      <c r="U9" s="241">
        <v>36</v>
      </c>
      <c r="V9" s="219"/>
      <c r="W9" s="153"/>
      <c r="X9" s="153"/>
      <c r="Y9" s="153"/>
      <c r="Z9" s="153"/>
      <c r="AA9" s="153"/>
      <c r="AB9" s="286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</row>
    <row r="10" spans="1:41" ht="13.5" customHeight="1">
      <c r="A10" s="319"/>
      <c r="B10" s="18" t="s">
        <v>149</v>
      </c>
      <c r="C10" s="239">
        <v>627</v>
      </c>
      <c r="D10" s="234">
        <v>32</v>
      </c>
      <c r="E10" s="242">
        <v>28</v>
      </c>
      <c r="F10" s="239">
        <v>4</v>
      </c>
      <c r="G10" s="234">
        <v>100</v>
      </c>
      <c r="H10" s="239">
        <v>0</v>
      </c>
      <c r="I10" s="239">
        <v>70</v>
      </c>
      <c r="J10" s="239">
        <v>30</v>
      </c>
      <c r="K10" s="234">
        <v>493</v>
      </c>
      <c r="L10" s="240">
        <v>4</v>
      </c>
      <c r="M10" s="241">
        <v>45</v>
      </c>
      <c r="N10" s="241">
        <v>103</v>
      </c>
      <c r="O10" s="241">
        <v>26</v>
      </c>
      <c r="P10" s="241">
        <v>17</v>
      </c>
      <c r="Q10" s="241">
        <v>51</v>
      </c>
      <c r="R10" s="241">
        <v>28</v>
      </c>
      <c r="S10" s="241">
        <v>118</v>
      </c>
      <c r="T10" s="241">
        <v>68</v>
      </c>
      <c r="U10" s="241">
        <v>33</v>
      </c>
      <c r="V10" s="219"/>
      <c r="W10" s="153"/>
      <c r="X10" s="153"/>
      <c r="Y10" s="153"/>
      <c r="Z10" s="153"/>
      <c r="AA10" s="153"/>
      <c r="AB10" s="286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</row>
    <row r="11" spans="1:41" ht="13.5" customHeight="1">
      <c r="A11" s="319"/>
      <c r="B11" s="18" t="s">
        <v>157</v>
      </c>
      <c r="C11" s="239">
        <v>642</v>
      </c>
      <c r="D11" s="239">
        <v>32</v>
      </c>
      <c r="E11" s="242">
        <v>29</v>
      </c>
      <c r="F11" s="239">
        <v>3</v>
      </c>
      <c r="G11" s="239">
        <v>102</v>
      </c>
      <c r="H11" s="239">
        <v>0</v>
      </c>
      <c r="I11" s="239">
        <v>72</v>
      </c>
      <c r="J11" s="239">
        <v>30</v>
      </c>
      <c r="K11" s="239">
        <v>503</v>
      </c>
      <c r="L11" s="240">
        <v>3</v>
      </c>
      <c r="M11" s="241">
        <v>44</v>
      </c>
      <c r="N11" s="241">
        <v>104</v>
      </c>
      <c r="O11" s="241">
        <v>26</v>
      </c>
      <c r="P11" s="241">
        <v>20</v>
      </c>
      <c r="Q11" s="241">
        <v>53</v>
      </c>
      <c r="R11" s="241">
        <v>26</v>
      </c>
      <c r="S11" s="241">
        <v>129</v>
      </c>
      <c r="T11" s="241">
        <v>63</v>
      </c>
      <c r="U11" s="241">
        <v>35</v>
      </c>
      <c r="V11" s="100"/>
      <c r="W11" s="153"/>
      <c r="X11" s="9"/>
      <c r="Y11" s="9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</row>
    <row r="12" spans="1:50" ht="13.5" customHeight="1">
      <c r="A12" s="321"/>
      <c r="B12" s="218" t="s">
        <v>197</v>
      </c>
      <c r="C12" s="243">
        <v>645</v>
      </c>
      <c r="D12" s="243">
        <v>29</v>
      </c>
      <c r="E12" s="244">
        <v>27</v>
      </c>
      <c r="F12" s="243">
        <v>2</v>
      </c>
      <c r="G12" s="243">
        <v>101</v>
      </c>
      <c r="H12" s="243">
        <v>1</v>
      </c>
      <c r="I12" s="243">
        <v>70</v>
      </c>
      <c r="J12" s="243">
        <v>30</v>
      </c>
      <c r="K12" s="243">
        <v>510</v>
      </c>
      <c r="L12" s="245">
        <v>4</v>
      </c>
      <c r="M12" s="246">
        <v>42</v>
      </c>
      <c r="N12" s="246">
        <v>106</v>
      </c>
      <c r="O12" s="246">
        <v>26</v>
      </c>
      <c r="P12" s="246">
        <v>19</v>
      </c>
      <c r="Q12" s="246">
        <v>53</v>
      </c>
      <c r="R12" s="246">
        <v>26</v>
      </c>
      <c r="S12" s="246">
        <v>131</v>
      </c>
      <c r="T12" s="246">
        <v>64</v>
      </c>
      <c r="U12" s="246">
        <v>39</v>
      </c>
      <c r="V12" s="282"/>
      <c r="W12" s="195"/>
      <c r="AU12" s="100" t="s">
        <v>198</v>
      </c>
      <c r="AW12" s="1"/>
      <c r="AX12" s="1"/>
    </row>
    <row r="13" spans="1:50" ht="13.5" customHeight="1">
      <c r="A13" s="306" t="s">
        <v>128</v>
      </c>
      <c r="B13" s="217" t="s">
        <v>194</v>
      </c>
      <c r="C13" s="240">
        <f>C8-C7</f>
        <v>5</v>
      </c>
      <c r="D13" s="240">
        <f aca="true" t="shared" si="0" ref="D13:U17">D8-D7</f>
        <v>-2</v>
      </c>
      <c r="E13" s="240">
        <f t="shared" si="0"/>
        <v>0</v>
      </c>
      <c r="F13" s="240">
        <f t="shared" si="0"/>
        <v>-2</v>
      </c>
      <c r="G13" s="240">
        <f t="shared" si="0"/>
        <v>-3</v>
      </c>
      <c r="H13" s="240">
        <f t="shared" si="0"/>
        <v>0</v>
      </c>
      <c r="I13" s="240">
        <f t="shared" si="0"/>
        <v>-2</v>
      </c>
      <c r="J13" s="240">
        <f t="shared" si="0"/>
        <v>-1</v>
      </c>
      <c r="K13" s="240">
        <f t="shared" si="0"/>
        <v>9</v>
      </c>
      <c r="L13" s="240">
        <f t="shared" si="0"/>
        <v>0</v>
      </c>
      <c r="M13" s="240">
        <f t="shared" si="0"/>
        <v>-2</v>
      </c>
      <c r="N13" s="240">
        <f t="shared" si="0"/>
        <v>3</v>
      </c>
      <c r="O13" s="240">
        <f t="shared" si="0"/>
        <v>0</v>
      </c>
      <c r="P13" s="240">
        <f t="shared" si="0"/>
        <v>1</v>
      </c>
      <c r="Q13" s="240">
        <f t="shared" si="0"/>
        <v>0</v>
      </c>
      <c r="R13" s="240">
        <f t="shared" si="0"/>
        <v>-3</v>
      </c>
      <c r="S13" s="240">
        <f t="shared" si="0"/>
        <v>5</v>
      </c>
      <c r="T13" s="240">
        <f t="shared" si="0"/>
        <v>3</v>
      </c>
      <c r="U13" s="240">
        <f t="shared" si="0"/>
        <v>2</v>
      </c>
      <c r="AU13" s="100"/>
      <c r="AW13" s="1"/>
      <c r="AX13" s="1"/>
    </row>
    <row r="14" spans="1:50" ht="13.5" customHeight="1">
      <c r="A14" s="306"/>
      <c r="B14" s="217" t="s">
        <v>151</v>
      </c>
      <c r="C14" s="240">
        <f>C9-C8</f>
        <v>-3</v>
      </c>
      <c r="D14" s="240">
        <f t="shared" si="0"/>
        <v>-3</v>
      </c>
      <c r="E14" s="240">
        <f t="shared" si="0"/>
        <v>-4</v>
      </c>
      <c r="F14" s="240">
        <f t="shared" si="0"/>
        <v>1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2</v>
      </c>
      <c r="L14" s="240">
        <f t="shared" si="0"/>
        <v>1</v>
      </c>
      <c r="M14" s="240">
        <f t="shared" si="0"/>
        <v>-2</v>
      </c>
      <c r="N14" s="240">
        <f t="shared" si="0"/>
        <v>2</v>
      </c>
      <c r="O14" s="240">
        <f t="shared" si="0"/>
        <v>1</v>
      </c>
      <c r="P14" s="240">
        <f t="shared" si="0"/>
        <v>-1</v>
      </c>
      <c r="Q14" s="240">
        <f t="shared" si="0"/>
        <v>-3</v>
      </c>
      <c r="R14" s="240">
        <f t="shared" si="0"/>
        <v>0</v>
      </c>
      <c r="S14" s="240">
        <f t="shared" si="0"/>
        <v>0</v>
      </c>
      <c r="T14" s="240">
        <f t="shared" si="0"/>
        <v>3</v>
      </c>
      <c r="U14" s="240">
        <f t="shared" si="0"/>
        <v>1</v>
      </c>
      <c r="V14" s="282"/>
      <c r="W14" s="195"/>
      <c r="AU14" s="100"/>
      <c r="AW14" s="1"/>
      <c r="AX14" s="1"/>
    </row>
    <row r="15" spans="1:50" ht="13.5" customHeight="1">
      <c r="A15" s="306"/>
      <c r="B15" s="217" t="s">
        <v>149</v>
      </c>
      <c r="C15" s="240">
        <f>C10-C9</f>
        <v>8</v>
      </c>
      <c r="D15" s="240">
        <f t="shared" si="0"/>
        <v>0</v>
      </c>
      <c r="E15" s="240">
        <f t="shared" si="0"/>
        <v>-1</v>
      </c>
      <c r="F15" s="240">
        <f t="shared" si="0"/>
        <v>1</v>
      </c>
      <c r="G15" s="240">
        <f t="shared" si="0"/>
        <v>4</v>
      </c>
      <c r="H15" s="240">
        <f t="shared" si="0"/>
        <v>0</v>
      </c>
      <c r="I15" s="240">
        <f t="shared" si="0"/>
        <v>5</v>
      </c>
      <c r="J15" s="240">
        <f t="shared" si="0"/>
        <v>-1</v>
      </c>
      <c r="K15" s="240">
        <f t="shared" si="0"/>
        <v>4</v>
      </c>
      <c r="L15" s="240">
        <f t="shared" si="0"/>
        <v>0</v>
      </c>
      <c r="M15" s="240">
        <f t="shared" si="0"/>
        <v>0</v>
      </c>
      <c r="N15" s="240">
        <f t="shared" si="0"/>
        <v>-1</v>
      </c>
      <c r="O15" s="240">
        <f t="shared" si="0"/>
        <v>1</v>
      </c>
      <c r="P15" s="240">
        <f t="shared" si="0"/>
        <v>-1</v>
      </c>
      <c r="Q15" s="240">
        <f t="shared" si="0"/>
        <v>0</v>
      </c>
      <c r="R15" s="240">
        <f t="shared" si="0"/>
        <v>1</v>
      </c>
      <c r="S15" s="240">
        <f t="shared" si="0"/>
        <v>5</v>
      </c>
      <c r="T15" s="240">
        <f t="shared" si="0"/>
        <v>2</v>
      </c>
      <c r="U15" s="240">
        <f t="shared" si="0"/>
        <v>-3</v>
      </c>
      <c r="W15" s="195"/>
      <c r="AU15" s="100"/>
      <c r="AV15" s="1"/>
      <c r="AW15" s="1"/>
      <c r="AX15" s="1"/>
    </row>
    <row r="16" spans="1:50" ht="13.5" customHeight="1">
      <c r="A16" s="306"/>
      <c r="B16" s="217" t="s">
        <v>157</v>
      </c>
      <c r="C16" s="240">
        <f>C11-C10</f>
        <v>15</v>
      </c>
      <c r="D16" s="240">
        <f t="shared" si="0"/>
        <v>0</v>
      </c>
      <c r="E16" s="240">
        <f t="shared" si="0"/>
        <v>1</v>
      </c>
      <c r="F16" s="240">
        <f t="shared" si="0"/>
        <v>-1</v>
      </c>
      <c r="G16" s="240">
        <f t="shared" si="0"/>
        <v>2</v>
      </c>
      <c r="H16" s="240">
        <f t="shared" si="0"/>
        <v>0</v>
      </c>
      <c r="I16" s="240">
        <f t="shared" si="0"/>
        <v>2</v>
      </c>
      <c r="J16" s="240">
        <f t="shared" si="0"/>
        <v>0</v>
      </c>
      <c r="K16" s="240">
        <f t="shared" si="0"/>
        <v>10</v>
      </c>
      <c r="L16" s="240">
        <f t="shared" si="0"/>
        <v>-1</v>
      </c>
      <c r="M16" s="240">
        <f t="shared" si="0"/>
        <v>-1</v>
      </c>
      <c r="N16" s="240">
        <f t="shared" si="0"/>
        <v>1</v>
      </c>
      <c r="O16" s="240">
        <f t="shared" si="0"/>
        <v>0</v>
      </c>
      <c r="P16" s="240">
        <f t="shared" si="0"/>
        <v>3</v>
      </c>
      <c r="Q16" s="240">
        <f t="shared" si="0"/>
        <v>2</v>
      </c>
      <c r="R16" s="240">
        <f t="shared" si="0"/>
        <v>-2</v>
      </c>
      <c r="S16" s="240">
        <f t="shared" si="0"/>
        <v>11</v>
      </c>
      <c r="T16" s="240">
        <f t="shared" si="0"/>
        <v>-5</v>
      </c>
      <c r="U16" s="240">
        <f>U11-U10</f>
        <v>2</v>
      </c>
      <c r="V16" s="281"/>
      <c r="W16" s="285"/>
      <c r="X16" s="9"/>
      <c r="Y16" s="285"/>
      <c r="Z16" s="153"/>
      <c r="AA16" s="153"/>
      <c r="AB16" s="286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U16" s="100" t="s">
        <v>199</v>
      </c>
      <c r="AV16" s="1"/>
      <c r="AW16" s="1"/>
      <c r="AX16" s="1"/>
    </row>
    <row r="17" spans="1:50" ht="13.5" customHeight="1">
      <c r="A17" s="307"/>
      <c r="B17" s="216" t="s">
        <v>200</v>
      </c>
      <c r="C17" s="245">
        <f>C12-C11</f>
        <v>3</v>
      </c>
      <c r="D17" s="245">
        <f t="shared" si="0"/>
        <v>-3</v>
      </c>
      <c r="E17" s="245">
        <f t="shared" si="0"/>
        <v>-2</v>
      </c>
      <c r="F17" s="245">
        <f t="shared" si="0"/>
        <v>-1</v>
      </c>
      <c r="G17" s="245">
        <f t="shared" si="0"/>
        <v>-1</v>
      </c>
      <c r="H17" s="245">
        <f t="shared" si="0"/>
        <v>1</v>
      </c>
      <c r="I17" s="245">
        <f t="shared" si="0"/>
        <v>-2</v>
      </c>
      <c r="J17" s="245">
        <f t="shared" si="0"/>
        <v>0</v>
      </c>
      <c r="K17" s="245">
        <f t="shared" si="0"/>
        <v>7</v>
      </c>
      <c r="L17" s="245">
        <f t="shared" si="0"/>
        <v>1</v>
      </c>
      <c r="M17" s="245">
        <f t="shared" si="0"/>
        <v>-2</v>
      </c>
      <c r="N17" s="245">
        <f t="shared" si="0"/>
        <v>2</v>
      </c>
      <c r="O17" s="245">
        <f t="shared" si="0"/>
        <v>0</v>
      </c>
      <c r="P17" s="245">
        <f t="shared" si="0"/>
        <v>-1</v>
      </c>
      <c r="Q17" s="245">
        <f t="shared" si="0"/>
        <v>0</v>
      </c>
      <c r="R17" s="245">
        <f t="shared" si="0"/>
        <v>0</v>
      </c>
      <c r="S17" s="245">
        <f t="shared" si="0"/>
        <v>2</v>
      </c>
      <c r="T17" s="245">
        <f t="shared" si="0"/>
        <v>1</v>
      </c>
      <c r="U17" s="245">
        <f>U12-U11</f>
        <v>4</v>
      </c>
      <c r="V17" s="281"/>
      <c r="W17" s="285"/>
      <c r="X17" s="153"/>
      <c r="Y17" s="153"/>
      <c r="Z17" s="153"/>
      <c r="AA17" s="153"/>
      <c r="AB17" s="286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U17" s="180" t="s">
        <v>201</v>
      </c>
      <c r="AV17" s="9"/>
      <c r="AW17" s="9"/>
      <c r="AX17" s="9"/>
    </row>
    <row r="18" spans="1:50" ht="13.5" customHeight="1">
      <c r="A18" s="315" t="s">
        <v>42</v>
      </c>
      <c r="B18" s="217" t="s">
        <v>194</v>
      </c>
      <c r="C18" s="247">
        <f>IF(C7&lt;10,"※",C13/C7*100)</f>
        <v>0.8103727714748784</v>
      </c>
      <c r="D18" s="247">
        <f aca="true" t="shared" si="1" ref="D18:U22">IF(D7&lt;10,"※",D13/D7*100)</f>
        <v>-5.405405405405405</v>
      </c>
      <c r="E18" s="247">
        <f t="shared" si="1"/>
        <v>0</v>
      </c>
      <c r="F18" s="248" t="str">
        <f t="shared" si="1"/>
        <v>※</v>
      </c>
      <c r="G18" s="247">
        <f t="shared" si="1"/>
        <v>-3.0303030303030303</v>
      </c>
      <c r="H18" s="248" t="str">
        <f t="shared" si="1"/>
        <v>※</v>
      </c>
      <c r="I18" s="247">
        <f t="shared" si="1"/>
        <v>-2.9850746268656714</v>
      </c>
      <c r="J18" s="247">
        <f t="shared" si="1"/>
        <v>-3.125</v>
      </c>
      <c r="K18" s="247">
        <f t="shared" si="1"/>
        <v>1.882845188284519</v>
      </c>
      <c r="L18" s="248" t="str">
        <f t="shared" si="1"/>
        <v>※</v>
      </c>
      <c r="M18" s="247">
        <f t="shared" si="1"/>
        <v>-4.081632653061225</v>
      </c>
      <c r="N18" s="247">
        <f t="shared" si="1"/>
        <v>3.0303030303030303</v>
      </c>
      <c r="O18" s="247">
        <f t="shared" si="1"/>
        <v>0</v>
      </c>
      <c r="P18" s="247">
        <f t="shared" si="1"/>
        <v>5.555555555555555</v>
      </c>
      <c r="Q18" s="247">
        <f t="shared" si="1"/>
        <v>0</v>
      </c>
      <c r="R18" s="247">
        <f t="shared" si="1"/>
        <v>-10</v>
      </c>
      <c r="S18" s="247">
        <f t="shared" si="1"/>
        <v>4.62962962962963</v>
      </c>
      <c r="T18" s="247">
        <f t="shared" si="1"/>
        <v>5</v>
      </c>
      <c r="U18" s="247">
        <f t="shared" si="1"/>
        <v>6.0606060606060606</v>
      </c>
      <c r="V18" s="281"/>
      <c r="W18" s="285"/>
      <c r="X18" s="153"/>
      <c r="Y18" s="153"/>
      <c r="Z18" s="153"/>
      <c r="AA18" s="153"/>
      <c r="AB18" s="286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U18" s="87"/>
      <c r="AV18" s="9"/>
      <c r="AW18" s="9"/>
      <c r="AX18" s="9"/>
    </row>
    <row r="19" spans="1:50" ht="13.5" customHeight="1">
      <c r="A19" s="306"/>
      <c r="B19" s="217" t="s">
        <v>151</v>
      </c>
      <c r="C19" s="247">
        <f>IF(C8&lt;10,"※",C14/C8*100)</f>
        <v>-0.482315112540193</v>
      </c>
      <c r="D19" s="247">
        <f t="shared" si="1"/>
        <v>-8.571428571428571</v>
      </c>
      <c r="E19" s="247">
        <f t="shared" si="1"/>
        <v>-12.121212121212121</v>
      </c>
      <c r="F19" s="248" t="str">
        <f t="shared" si="1"/>
        <v>※</v>
      </c>
      <c r="G19" s="247">
        <f t="shared" si="1"/>
        <v>0</v>
      </c>
      <c r="H19" s="248" t="str">
        <f t="shared" si="1"/>
        <v>※</v>
      </c>
      <c r="I19" s="247">
        <f t="shared" si="1"/>
        <v>0</v>
      </c>
      <c r="J19" s="247">
        <f t="shared" si="1"/>
        <v>0</v>
      </c>
      <c r="K19" s="247">
        <f t="shared" si="1"/>
        <v>0.41067761806981523</v>
      </c>
      <c r="L19" s="248" t="str">
        <f t="shared" si="1"/>
        <v>※</v>
      </c>
      <c r="M19" s="247">
        <f t="shared" si="1"/>
        <v>-4.25531914893617</v>
      </c>
      <c r="N19" s="247">
        <f t="shared" si="1"/>
        <v>1.9607843137254901</v>
      </c>
      <c r="O19" s="247">
        <f t="shared" si="1"/>
        <v>4.166666666666666</v>
      </c>
      <c r="P19" s="247">
        <f t="shared" si="1"/>
        <v>-5.263157894736842</v>
      </c>
      <c r="Q19" s="247">
        <f t="shared" si="1"/>
        <v>-5.555555555555555</v>
      </c>
      <c r="R19" s="247">
        <f t="shared" si="1"/>
        <v>0</v>
      </c>
      <c r="S19" s="247">
        <f t="shared" si="1"/>
        <v>0</v>
      </c>
      <c r="T19" s="247">
        <f t="shared" si="1"/>
        <v>4.761904761904762</v>
      </c>
      <c r="U19" s="247">
        <f t="shared" si="1"/>
        <v>2.857142857142857</v>
      </c>
      <c r="AU19" s="87"/>
      <c r="AV19" s="9"/>
      <c r="AW19" s="9"/>
      <c r="AX19" s="9"/>
    </row>
    <row r="20" spans="1:50" ht="13.5" customHeight="1">
      <c r="A20" s="306"/>
      <c r="B20" s="217" t="s">
        <v>149</v>
      </c>
      <c r="C20" s="247">
        <f>IF(C9&lt;10,"※",C15/C9*100)</f>
        <v>1.2924071082390953</v>
      </c>
      <c r="D20" s="247">
        <f t="shared" si="1"/>
        <v>0</v>
      </c>
      <c r="E20" s="247">
        <f t="shared" si="1"/>
        <v>-3.4482758620689653</v>
      </c>
      <c r="F20" s="248" t="str">
        <f t="shared" si="1"/>
        <v>※</v>
      </c>
      <c r="G20" s="247">
        <f t="shared" si="1"/>
        <v>4.166666666666666</v>
      </c>
      <c r="H20" s="248" t="str">
        <f t="shared" si="1"/>
        <v>※</v>
      </c>
      <c r="I20" s="247">
        <f t="shared" si="1"/>
        <v>7.6923076923076925</v>
      </c>
      <c r="J20" s="247">
        <f t="shared" si="1"/>
        <v>-3.225806451612903</v>
      </c>
      <c r="K20" s="247">
        <f t="shared" si="1"/>
        <v>0.81799591002045</v>
      </c>
      <c r="L20" s="248" t="str">
        <f t="shared" si="1"/>
        <v>※</v>
      </c>
      <c r="M20" s="247">
        <f t="shared" si="1"/>
        <v>0</v>
      </c>
      <c r="N20" s="247">
        <f t="shared" si="1"/>
        <v>-0.9615384615384616</v>
      </c>
      <c r="O20" s="247">
        <f t="shared" si="1"/>
        <v>4</v>
      </c>
      <c r="P20" s="247">
        <f t="shared" si="1"/>
        <v>-5.555555555555555</v>
      </c>
      <c r="Q20" s="247">
        <f t="shared" si="1"/>
        <v>0</v>
      </c>
      <c r="R20" s="247">
        <f t="shared" si="1"/>
        <v>3.7037037037037033</v>
      </c>
      <c r="S20" s="247">
        <f t="shared" si="1"/>
        <v>4.424778761061947</v>
      </c>
      <c r="T20" s="247">
        <f t="shared" si="1"/>
        <v>3.0303030303030303</v>
      </c>
      <c r="U20" s="247">
        <f t="shared" si="1"/>
        <v>-8.333333333333332</v>
      </c>
      <c r="AU20" s="87"/>
      <c r="AV20" s="8"/>
      <c r="AW20" s="8"/>
      <c r="AX20" s="9"/>
    </row>
    <row r="21" spans="1:50" ht="13.5" customHeight="1">
      <c r="A21" s="306"/>
      <c r="B21" s="217" t="s">
        <v>157</v>
      </c>
      <c r="C21" s="247">
        <f>IF(C10&lt;10,"※",C16/C10*100)</f>
        <v>2.3923444976076556</v>
      </c>
      <c r="D21" s="247">
        <f t="shared" si="1"/>
        <v>0</v>
      </c>
      <c r="E21" s="249">
        <f t="shared" si="1"/>
        <v>3.571428571428571</v>
      </c>
      <c r="F21" s="248" t="str">
        <f t="shared" si="1"/>
        <v>※</v>
      </c>
      <c r="G21" s="250">
        <f t="shared" si="1"/>
        <v>2</v>
      </c>
      <c r="H21" s="248" t="str">
        <f t="shared" si="1"/>
        <v>※</v>
      </c>
      <c r="I21" s="247">
        <f t="shared" si="1"/>
        <v>2.857142857142857</v>
      </c>
      <c r="J21" s="247">
        <f t="shared" si="1"/>
        <v>0</v>
      </c>
      <c r="K21" s="247">
        <f t="shared" si="1"/>
        <v>2.028397565922921</v>
      </c>
      <c r="L21" s="248" t="str">
        <f t="shared" si="1"/>
        <v>※</v>
      </c>
      <c r="M21" s="247">
        <f t="shared" si="1"/>
        <v>-2.2222222222222223</v>
      </c>
      <c r="N21" s="247">
        <f t="shared" si="1"/>
        <v>0.9708737864077669</v>
      </c>
      <c r="O21" s="247">
        <f t="shared" si="1"/>
        <v>0</v>
      </c>
      <c r="P21" s="247">
        <f t="shared" si="1"/>
        <v>17.647058823529413</v>
      </c>
      <c r="Q21" s="247">
        <f t="shared" si="1"/>
        <v>3.9215686274509802</v>
      </c>
      <c r="R21" s="247">
        <f t="shared" si="1"/>
        <v>-7.142857142857142</v>
      </c>
      <c r="S21" s="247">
        <f t="shared" si="1"/>
        <v>9.322033898305085</v>
      </c>
      <c r="T21" s="247">
        <f t="shared" si="1"/>
        <v>-7.352941176470589</v>
      </c>
      <c r="U21" s="247">
        <f t="shared" si="1"/>
        <v>6.0606060606060606</v>
      </c>
      <c r="AU21" s="100" t="s">
        <v>202</v>
      </c>
      <c r="AV21" s="9"/>
      <c r="AW21" s="9"/>
      <c r="AX21" s="9"/>
    </row>
    <row r="22" spans="1:50" ht="13.5" customHeight="1" thickBot="1">
      <c r="A22" s="318"/>
      <c r="B22" s="220" t="s">
        <v>200</v>
      </c>
      <c r="C22" s="251">
        <f>IF(C11&lt;10,"※",C17/C11*100)</f>
        <v>0.46728971962616817</v>
      </c>
      <c r="D22" s="251">
        <f t="shared" si="1"/>
        <v>-9.375</v>
      </c>
      <c r="E22" s="252">
        <f t="shared" si="1"/>
        <v>-6.896551724137931</v>
      </c>
      <c r="F22" s="253" t="str">
        <f t="shared" si="1"/>
        <v>※</v>
      </c>
      <c r="G22" s="254">
        <f t="shared" si="1"/>
        <v>-0.9803921568627451</v>
      </c>
      <c r="H22" s="253" t="str">
        <f t="shared" si="1"/>
        <v>※</v>
      </c>
      <c r="I22" s="251">
        <f t="shared" si="1"/>
        <v>-2.7777777777777777</v>
      </c>
      <c r="J22" s="251">
        <f t="shared" si="1"/>
        <v>0</v>
      </c>
      <c r="K22" s="251">
        <f t="shared" si="1"/>
        <v>1.3916500994035785</v>
      </c>
      <c r="L22" s="253" t="str">
        <f t="shared" si="1"/>
        <v>※</v>
      </c>
      <c r="M22" s="251">
        <f t="shared" si="1"/>
        <v>-4.545454545454546</v>
      </c>
      <c r="N22" s="251">
        <f t="shared" si="1"/>
        <v>1.9230769230769231</v>
      </c>
      <c r="O22" s="251">
        <f t="shared" si="1"/>
        <v>0</v>
      </c>
      <c r="P22" s="251">
        <f t="shared" si="1"/>
        <v>-5</v>
      </c>
      <c r="Q22" s="251">
        <f t="shared" si="1"/>
        <v>0</v>
      </c>
      <c r="R22" s="251">
        <f t="shared" si="1"/>
        <v>0</v>
      </c>
      <c r="S22" s="251">
        <f t="shared" si="1"/>
        <v>1.550387596899225</v>
      </c>
      <c r="T22" s="251">
        <f t="shared" si="1"/>
        <v>1.5873015873015872</v>
      </c>
      <c r="U22" s="251">
        <f t="shared" si="1"/>
        <v>11.428571428571429</v>
      </c>
      <c r="AU22" s="180" t="s">
        <v>201</v>
      </c>
      <c r="AV22" s="9"/>
      <c r="AW22" s="9"/>
      <c r="AX22" s="9"/>
    </row>
    <row r="23" spans="1:50" ht="13.5" customHeight="1" thickTop="1">
      <c r="A23" s="319" t="s">
        <v>44</v>
      </c>
      <c r="B23" s="214" t="s">
        <v>203</v>
      </c>
      <c r="C23" s="239">
        <v>349</v>
      </c>
      <c r="D23" s="239">
        <v>27</v>
      </c>
      <c r="E23" s="242">
        <v>23</v>
      </c>
      <c r="F23" s="239">
        <v>4</v>
      </c>
      <c r="G23" s="239">
        <v>78</v>
      </c>
      <c r="H23" s="239">
        <v>0</v>
      </c>
      <c r="I23" s="239">
        <v>59</v>
      </c>
      <c r="J23" s="239">
        <v>19</v>
      </c>
      <c r="K23" s="239">
        <v>244</v>
      </c>
      <c r="L23" s="240">
        <v>3</v>
      </c>
      <c r="M23" s="241">
        <v>40</v>
      </c>
      <c r="N23" s="241">
        <v>47</v>
      </c>
      <c r="O23" s="241">
        <v>13</v>
      </c>
      <c r="P23" s="241">
        <v>13</v>
      </c>
      <c r="Q23" s="241">
        <v>22</v>
      </c>
      <c r="R23" s="241">
        <v>13</v>
      </c>
      <c r="S23" s="241">
        <v>34</v>
      </c>
      <c r="T23" s="241">
        <v>36</v>
      </c>
      <c r="U23" s="241">
        <v>23</v>
      </c>
      <c r="AU23" s="9"/>
      <c r="AW23" s="1"/>
      <c r="AX23" s="1"/>
    </row>
    <row r="24" spans="1:50" ht="13.5" customHeight="1">
      <c r="A24" s="319"/>
      <c r="B24" s="214" t="s">
        <v>132</v>
      </c>
      <c r="C24" s="239">
        <v>350</v>
      </c>
      <c r="D24" s="239">
        <v>26</v>
      </c>
      <c r="E24" s="239">
        <v>24</v>
      </c>
      <c r="F24" s="239">
        <v>2</v>
      </c>
      <c r="G24" s="239">
        <v>77</v>
      </c>
      <c r="H24" s="239">
        <v>0</v>
      </c>
      <c r="I24" s="239">
        <v>58</v>
      </c>
      <c r="J24" s="239">
        <v>19</v>
      </c>
      <c r="K24" s="239">
        <v>245</v>
      </c>
      <c r="L24" s="240">
        <v>3</v>
      </c>
      <c r="M24" s="241">
        <v>37</v>
      </c>
      <c r="N24" s="241">
        <v>49</v>
      </c>
      <c r="O24" s="241">
        <v>13</v>
      </c>
      <c r="P24" s="241">
        <v>13</v>
      </c>
      <c r="Q24" s="241">
        <v>21</v>
      </c>
      <c r="R24" s="241">
        <v>12</v>
      </c>
      <c r="S24" s="241">
        <v>35</v>
      </c>
      <c r="T24" s="241">
        <v>37</v>
      </c>
      <c r="U24" s="241">
        <v>25</v>
      </c>
      <c r="AU24" s="9"/>
      <c r="AW24" s="1"/>
      <c r="AX24" s="1"/>
    </row>
    <row r="25" spans="1:50" ht="13.5" customHeight="1">
      <c r="A25" s="319"/>
      <c r="B25" s="214" t="s">
        <v>151</v>
      </c>
      <c r="C25" s="239">
        <v>349</v>
      </c>
      <c r="D25" s="239">
        <v>24</v>
      </c>
      <c r="E25" s="239">
        <v>22</v>
      </c>
      <c r="F25" s="239">
        <v>2</v>
      </c>
      <c r="G25" s="239">
        <v>77</v>
      </c>
      <c r="H25" s="239">
        <v>0</v>
      </c>
      <c r="I25" s="239">
        <v>58</v>
      </c>
      <c r="J25" s="239">
        <v>19</v>
      </c>
      <c r="K25" s="239">
        <v>247</v>
      </c>
      <c r="L25" s="240">
        <v>3</v>
      </c>
      <c r="M25" s="241">
        <v>36</v>
      </c>
      <c r="N25" s="241">
        <v>49</v>
      </c>
      <c r="O25" s="241">
        <v>14</v>
      </c>
      <c r="P25" s="241">
        <v>11</v>
      </c>
      <c r="Q25" s="241">
        <v>20</v>
      </c>
      <c r="R25" s="241">
        <v>12</v>
      </c>
      <c r="S25" s="241">
        <v>38</v>
      </c>
      <c r="T25" s="241">
        <v>38</v>
      </c>
      <c r="U25" s="241">
        <v>26</v>
      </c>
      <c r="AU25" s="9"/>
      <c r="AW25" s="1"/>
      <c r="AX25" s="1"/>
    </row>
    <row r="26" spans="1:50" ht="13.5" customHeight="1">
      <c r="A26" s="319"/>
      <c r="B26" s="214" t="s">
        <v>149</v>
      </c>
      <c r="C26" s="239">
        <v>350</v>
      </c>
      <c r="D26" s="239">
        <v>23</v>
      </c>
      <c r="E26" s="242">
        <v>20</v>
      </c>
      <c r="F26" s="239">
        <v>3</v>
      </c>
      <c r="G26" s="239">
        <v>80</v>
      </c>
      <c r="H26" s="239">
        <v>0</v>
      </c>
      <c r="I26" s="239">
        <v>63</v>
      </c>
      <c r="J26" s="239">
        <v>17</v>
      </c>
      <c r="K26" s="239">
        <v>246</v>
      </c>
      <c r="L26" s="240">
        <v>3</v>
      </c>
      <c r="M26" s="241">
        <v>36</v>
      </c>
      <c r="N26" s="241">
        <v>49</v>
      </c>
      <c r="O26" s="241">
        <v>14</v>
      </c>
      <c r="P26" s="241">
        <v>12</v>
      </c>
      <c r="Q26" s="241">
        <v>20</v>
      </c>
      <c r="R26" s="241">
        <v>13</v>
      </c>
      <c r="S26" s="241">
        <v>37</v>
      </c>
      <c r="T26" s="241">
        <v>38</v>
      </c>
      <c r="U26" s="241">
        <v>24</v>
      </c>
      <c r="AU26" s="100"/>
      <c r="AV26" s="76"/>
      <c r="AW26" s="1"/>
      <c r="AX26" s="1"/>
    </row>
    <row r="27" spans="1:50" ht="13.5" customHeight="1">
      <c r="A27" s="320"/>
      <c r="B27" s="217" t="s">
        <v>157</v>
      </c>
      <c r="C27" s="255">
        <v>358</v>
      </c>
      <c r="D27" s="239">
        <v>23</v>
      </c>
      <c r="E27" s="242">
        <v>21</v>
      </c>
      <c r="F27" s="239">
        <v>2</v>
      </c>
      <c r="G27" s="239">
        <v>82</v>
      </c>
      <c r="H27" s="239">
        <v>0</v>
      </c>
      <c r="I27" s="239">
        <v>65</v>
      </c>
      <c r="J27" s="239">
        <v>17</v>
      </c>
      <c r="K27" s="239">
        <v>249</v>
      </c>
      <c r="L27" s="239">
        <v>3</v>
      </c>
      <c r="M27" s="256">
        <v>36</v>
      </c>
      <c r="N27" s="256">
        <v>49</v>
      </c>
      <c r="O27" s="256">
        <v>13</v>
      </c>
      <c r="P27" s="256">
        <v>13</v>
      </c>
      <c r="Q27" s="256">
        <v>22</v>
      </c>
      <c r="R27" s="256">
        <v>11</v>
      </c>
      <c r="S27" s="256">
        <v>40</v>
      </c>
      <c r="T27" s="256">
        <v>36</v>
      </c>
      <c r="U27" s="241">
        <v>26</v>
      </c>
      <c r="AU27" s="100"/>
      <c r="AV27" s="76"/>
      <c r="AW27" s="1"/>
      <c r="AX27" s="1"/>
    </row>
    <row r="28" spans="1:50" ht="13.5" customHeight="1">
      <c r="A28" s="321"/>
      <c r="B28" s="218" t="s">
        <v>204</v>
      </c>
      <c r="C28" s="243">
        <v>359</v>
      </c>
      <c r="D28" s="243">
        <v>22</v>
      </c>
      <c r="E28" s="244">
        <v>20</v>
      </c>
      <c r="F28" s="243">
        <v>2</v>
      </c>
      <c r="G28" s="243">
        <v>83</v>
      </c>
      <c r="H28" s="243">
        <v>1</v>
      </c>
      <c r="I28" s="243">
        <v>63</v>
      </c>
      <c r="J28" s="243">
        <v>19</v>
      </c>
      <c r="K28" s="243">
        <v>252</v>
      </c>
      <c r="L28" s="245">
        <v>3</v>
      </c>
      <c r="M28" s="246">
        <v>33</v>
      </c>
      <c r="N28" s="246">
        <v>51</v>
      </c>
      <c r="O28" s="246">
        <v>15</v>
      </c>
      <c r="P28" s="246">
        <v>13</v>
      </c>
      <c r="Q28" s="246">
        <v>21</v>
      </c>
      <c r="R28" s="246">
        <v>11</v>
      </c>
      <c r="S28" s="246">
        <v>41</v>
      </c>
      <c r="T28" s="246">
        <v>37</v>
      </c>
      <c r="U28" s="246">
        <v>27</v>
      </c>
      <c r="AU28" s="100" t="s">
        <v>205</v>
      </c>
      <c r="AV28" s="76"/>
      <c r="AW28" s="1"/>
      <c r="AX28" s="1"/>
    </row>
    <row r="29" spans="1:43" ht="13.5" customHeight="1">
      <c r="A29" s="306" t="s">
        <v>128</v>
      </c>
      <c r="B29" s="217" t="s">
        <v>194</v>
      </c>
      <c r="C29" s="240">
        <f aca="true" t="shared" si="2" ref="C29:U33">C24-C23</f>
        <v>1</v>
      </c>
      <c r="D29" s="240">
        <f t="shared" si="2"/>
        <v>-1</v>
      </c>
      <c r="E29" s="240">
        <f t="shared" si="2"/>
        <v>1</v>
      </c>
      <c r="F29" s="240">
        <f t="shared" si="2"/>
        <v>-2</v>
      </c>
      <c r="G29" s="240">
        <f t="shared" si="2"/>
        <v>-1</v>
      </c>
      <c r="H29" s="240">
        <f t="shared" si="2"/>
        <v>0</v>
      </c>
      <c r="I29" s="240">
        <f t="shared" si="2"/>
        <v>-1</v>
      </c>
      <c r="J29" s="240">
        <f t="shared" si="2"/>
        <v>0</v>
      </c>
      <c r="K29" s="240">
        <f t="shared" si="2"/>
        <v>1</v>
      </c>
      <c r="L29" s="240">
        <f t="shared" si="2"/>
        <v>0</v>
      </c>
      <c r="M29" s="240">
        <f t="shared" si="2"/>
        <v>-3</v>
      </c>
      <c r="N29" s="240">
        <f t="shared" si="2"/>
        <v>2</v>
      </c>
      <c r="O29" s="240">
        <f t="shared" si="2"/>
        <v>0</v>
      </c>
      <c r="P29" s="240">
        <f t="shared" si="2"/>
        <v>0</v>
      </c>
      <c r="Q29" s="240">
        <f t="shared" si="2"/>
        <v>-1</v>
      </c>
      <c r="R29" s="240">
        <f t="shared" si="2"/>
        <v>-1</v>
      </c>
      <c r="S29" s="240">
        <f t="shared" si="2"/>
        <v>1</v>
      </c>
      <c r="T29" s="240">
        <f t="shared" si="2"/>
        <v>1</v>
      </c>
      <c r="U29" s="240">
        <f t="shared" si="2"/>
        <v>2</v>
      </c>
      <c r="AN29" s="100"/>
      <c r="AO29" s="76"/>
      <c r="AP29" s="1"/>
      <c r="AQ29" s="1"/>
    </row>
    <row r="30" spans="1:43" ht="13.5" customHeight="1">
      <c r="A30" s="306"/>
      <c r="B30" s="217" t="s">
        <v>151</v>
      </c>
      <c r="C30" s="240">
        <f t="shared" si="2"/>
        <v>-1</v>
      </c>
      <c r="D30" s="240">
        <f t="shared" si="2"/>
        <v>-2</v>
      </c>
      <c r="E30" s="240">
        <f t="shared" si="2"/>
        <v>-2</v>
      </c>
      <c r="F30" s="240">
        <f t="shared" si="2"/>
        <v>0</v>
      </c>
      <c r="G30" s="240">
        <f t="shared" si="2"/>
        <v>0</v>
      </c>
      <c r="H30" s="240">
        <f t="shared" si="2"/>
        <v>0</v>
      </c>
      <c r="I30" s="240">
        <f t="shared" si="2"/>
        <v>0</v>
      </c>
      <c r="J30" s="240">
        <f t="shared" si="2"/>
        <v>0</v>
      </c>
      <c r="K30" s="240">
        <f t="shared" si="2"/>
        <v>2</v>
      </c>
      <c r="L30" s="240">
        <f t="shared" si="2"/>
        <v>0</v>
      </c>
      <c r="M30" s="240">
        <f t="shared" si="2"/>
        <v>-1</v>
      </c>
      <c r="N30" s="240">
        <f t="shared" si="2"/>
        <v>0</v>
      </c>
      <c r="O30" s="240">
        <f t="shared" si="2"/>
        <v>1</v>
      </c>
      <c r="P30" s="240">
        <f t="shared" si="2"/>
        <v>-2</v>
      </c>
      <c r="Q30" s="240">
        <f t="shared" si="2"/>
        <v>-1</v>
      </c>
      <c r="R30" s="240">
        <f t="shared" si="2"/>
        <v>0</v>
      </c>
      <c r="S30" s="240">
        <f t="shared" si="2"/>
        <v>3</v>
      </c>
      <c r="T30" s="240">
        <f t="shared" si="2"/>
        <v>1</v>
      </c>
      <c r="U30" s="240">
        <f t="shared" si="2"/>
        <v>1</v>
      </c>
      <c r="AN30" s="100"/>
      <c r="AO30" s="76"/>
      <c r="AP30" s="1"/>
      <c r="AQ30" s="1"/>
    </row>
    <row r="31" spans="1:43" ht="13.5" customHeight="1">
      <c r="A31" s="306"/>
      <c r="B31" s="217" t="s">
        <v>149</v>
      </c>
      <c r="C31" s="240">
        <f t="shared" si="2"/>
        <v>1</v>
      </c>
      <c r="D31" s="240">
        <f t="shared" si="2"/>
        <v>-1</v>
      </c>
      <c r="E31" s="240">
        <f t="shared" si="2"/>
        <v>-2</v>
      </c>
      <c r="F31" s="240">
        <f t="shared" si="2"/>
        <v>1</v>
      </c>
      <c r="G31" s="240">
        <f t="shared" si="2"/>
        <v>3</v>
      </c>
      <c r="H31" s="240">
        <f t="shared" si="2"/>
        <v>0</v>
      </c>
      <c r="I31" s="240">
        <f t="shared" si="2"/>
        <v>5</v>
      </c>
      <c r="J31" s="240">
        <f t="shared" si="2"/>
        <v>-2</v>
      </c>
      <c r="K31" s="240">
        <f t="shared" si="2"/>
        <v>-1</v>
      </c>
      <c r="L31" s="240">
        <f t="shared" si="2"/>
        <v>0</v>
      </c>
      <c r="M31" s="240">
        <f t="shared" si="2"/>
        <v>0</v>
      </c>
      <c r="N31" s="240">
        <f t="shared" si="2"/>
        <v>0</v>
      </c>
      <c r="O31" s="240">
        <f t="shared" si="2"/>
        <v>0</v>
      </c>
      <c r="P31" s="240">
        <f t="shared" si="2"/>
        <v>1</v>
      </c>
      <c r="Q31" s="240">
        <f t="shared" si="2"/>
        <v>0</v>
      </c>
      <c r="R31" s="240">
        <f t="shared" si="2"/>
        <v>1</v>
      </c>
      <c r="S31" s="240">
        <f t="shared" si="2"/>
        <v>-1</v>
      </c>
      <c r="T31" s="240">
        <f t="shared" si="2"/>
        <v>0</v>
      </c>
      <c r="U31" s="240">
        <f t="shared" si="2"/>
        <v>-2</v>
      </c>
      <c r="AN31" s="100"/>
      <c r="AO31" s="86"/>
      <c r="AP31" s="1"/>
      <c r="AQ31" s="1"/>
    </row>
    <row r="32" spans="1:43" ht="13.5" customHeight="1">
      <c r="A32" s="306"/>
      <c r="B32" s="217" t="s">
        <v>157</v>
      </c>
      <c r="C32" s="240">
        <f t="shared" si="2"/>
        <v>8</v>
      </c>
      <c r="D32" s="240">
        <f t="shared" si="2"/>
        <v>0</v>
      </c>
      <c r="E32" s="240">
        <f t="shared" si="2"/>
        <v>1</v>
      </c>
      <c r="F32" s="240">
        <f t="shared" si="2"/>
        <v>-1</v>
      </c>
      <c r="G32" s="240">
        <f t="shared" si="2"/>
        <v>2</v>
      </c>
      <c r="H32" s="240">
        <f t="shared" si="2"/>
        <v>0</v>
      </c>
      <c r="I32" s="240">
        <f t="shared" si="2"/>
        <v>2</v>
      </c>
      <c r="J32" s="240">
        <f t="shared" si="2"/>
        <v>0</v>
      </c>
      <c r="K32" s="240">
        <f t="shared" si="2"/>
        <v>3</v>
      </c>
      <c r="L32" s="240">
        <f t="shared" si="2"/>
        <v>0</v>
      </c>
      <c r="M32" s="240">
        <f t="shared" si="2"/>
        <v>0</v>
      </c>
      <c r="N32" s="240">
        <f t="shared" si="2"/>
        <v>0</v>
      </c>
      <c r="O32" s="240">
        <f t="shared" si="2"/>
        <v>-1</v>
      </c>
      <c r="P32" s="240">
        <f t="shared" si="2"/>
        <v>1</v>
      </c>
      <c r="Q32" s="240">
        <f t="shared" si="2"/>
        <v>2</v>
      </c>
      <c r="R32" s="240">
        <f t="shared" si="2"/>
        <v>-2</v>
      </c>
      <c r="S32" s="240">
        <f t="shared" si="2"/>
        <v>3</v>
      </c>
      <c r="T32" s="240">
        <f t="shared" si="2"/>
        <v>-2</v>
      </c>
      <c r="U32" s="240">
        <f t="shared" si="2"/>
        <v>2</v>
      </c>
      <c r="AN32" s="100"/>
      <c r="AO32" s="86"/>
      <c r="AP32" s="1"/>
      <c r="AQ32" s="1"/>
    </row>
    <row r="33" spans="1:43" ht="13.5" customHeight="1">
      <c r="A33" s="307"/>
      <c r="B33" s="216" t="s">
        <v>204</v>
      </c>
      <c r="C33" s="245">
        <f t="shared" si="2"/>
        <v>1</v>
      </c>
      <c r="D33" s="245">
        <f t="shared" si="2"/>
        <v>-1</v>
      </c>
      <c r="E33" s="245">
        <f t="shared" si="2"/>
        <v>-1</v>
      </c>
      <c r="F33" s="245">
        <f t="shared" si="2"/>
        <v>0</v>
      </c>
      <c r="G33" s="245">
        <f t="shared" si="2"/>
        <v>1</v>
      </c>
      <c r="H33" s="245">
        <f t="shared" si="2"/>
        <v>1</v>
      </c>
      <c r="I33" s="245">
        <f t="shared" si="2"/>
        <v>-2</v>
      </c>
      <c r="J33" s="245">
        <f t="shared" si="2"/>
        <v>2</v>
      </c>
      <c r="K33" s="245">
        <f t="shared" si="2"/>
        <v>3</v>
      </c>
      <c r="L33" s="245">
        <f t="shared" si="2"/>
        <v>0</v>
      </c>
      <c r="M33" s="245">
        <f t="shared" si="2"/>
        <v>-3</v>
      </c>
      <c r="N33" s="245">
        <f t="shared" si="2"/>
        <v>2</v>
      </c>
      <c r="O33" s="245">
        <f t="shared" si="2"/>
        <v>2</v>
      </c>
      <c r="P33" s="245">
        <f t="shared" si="2"/>
        <v>0</v>
      </c>
      <c r="Q33" s="245">
        <f t="shared" si="2"/>
        <v>-1</v>
      </c>
      <c r="R33" s="245">
        <f t="shared" si="2"/>
        <v>0</v>
      </c>
      <c r="S33" s="245">
        <f t="shared" si="2"/>
        <v>1</v>
      </c>
      <c r="T33" s="245">
        <f t="shared" si="2"/>
        <v>1</v>
      </c>
      <c r="U33" s="245">
        <f t="shared" si="2"/>
        <v>1</v>
      </c>
      <c r="AN33" s="180"/>
      <c r="AO33" s="100"/>
      <c r="AP33" s="9"/>
      <c r="AQ33" s="9"/>
    </row>
    <row r="34" spans="1:43" ht="13.5" customHeight="1">
      <c r="A34" s="315" t="s">
        <v>60</v>
      </c>
      <c r="B34" s="217" t="s">
        <v>194</v>
      </c>
      <c r="C34" s="247">
        <f>IF(C23&lt;10,"※",C29/C23*100)</f>
        <v>0.28653295128939826</v>
      </c>
      <c r="D34" s="247">
        <f aca="true" t="shared" si="3" ref="D34:U38">IF(D23&lt;10,"※",D29/D23*100)</f>
        <v>-3.7037037037037033</v>
      </c>
      <c r="E34" s="247">
        <f t="shared" si="3"/>
        <v>4.3478260869565215</v>
      </c>
      <c r="F34" s="248" t="str">
        <f t="shared" si="3"/>
        <v>※</v>
      </c>
      <c r="G34" s="247">
        <f t="shared" si="3"/>
        <v>-1.282051282051282</v>
      </c>
      <c r="H34" s="248" t="str">
        <f t="shared" si="3"/>
        <v>※</v>
      </c>
      <c r="I34" s="247">
        <f t="shared" si="3"/>
        <v>-1.694915254237288</v>
      </c>
      <c r="J34" s="247">
        <f t="shared" si="3"/>
        <v>0</v>
      </c>
      <c r="K34" s="247">
        <f t="shared" si="3"/>
        <v>0.4098360655737705</v>
      </c>
      <c r="L34" s="248" t="str">
        <f t="shared" si="3"/>
        <v>※</v>
      </c>
      <c r="M34" s="247">
        <f t="shared" si="3"/>
        <v>-7.5</v>
      </c>
      <c r="N34" s="247">
        <f t="shared" si="3"/>
        <v>4.25531914893617</v>
      </c>
      <c r="O34" s="248">
        <f t="shared" si="3"/>
        <v>0</v>
      </c>
      <c r="P34" s="247">
        <f t="shared" si="3"/>
        <v>0</v>
      </c>
      <c r="Q34" s="247">
        <f t="shared" si="3"/>
        <v>-4.545454545454546</v>
      </c>
      <c r="R34" s="247">
        <f t="shared" si="3"/>
        <v>-7.6923076923076925</v>
      </c>
      <c r="S34" s="247">
        <f t="shared" si="3"/>
        <v>2.941176470588235</v>
      </c>
      <c r="T34" s="247">
        <f t="shared" si="3"/>
        <v>2.7777777777777777</v>
      </c>
      <c r="U34" s="247">
        <f t="shared" si="3"/>
        <v>8.695652173913043</v>
      </c>
      <c r="AN34" s="87"/>
      <c r="AO34" s="100"/>
      <c r="AP34" s="9"/>
      <c r="AQ34" s="9"/>
    </row>
    <row r="35" spans="1:43" ht="13.5" customHeight="1">
      <c r="A35" s="306"/>
      <c r="B35" s="61" t="s">
        <v>151</v>
      </c>
      <c r="C35" s="247">
        <f>IF(C24&lt;10,"※",C30/C24*100)</f>
        <v>-0.2857142857142857</v>
      </c>
      <c r="D35" s="247">
        <f t="shared" si="3"/>
        <v>-7.6923076923076925</v>
      </c>
      <c r="E35" s="247">
        <f t="shared" si="3"/>
        <v>-8.333333333333332</v>
      </c>
      <c r="F35" s="248" t="str">
        <f t="shared" si="3"/>
        <v>※</v>
      </c>
      <c r="G35" s="247">
        <f t="shared" si="3"/>
        <v>0</v>
      </c>
      <c r="H35" s="248" t="str">
        <f t="shared" si="3"/>
        <v>※</v>
      </c>
      <c r="I35" s="247">
        <f t="shared" si="3"/>
        <v>0</v>
      </c>
      <c r="J35" s="247">
        <f t="shared" si="3"/>
        <v>0</v>
      </c>
      <c r="K35" s="247">
        <f t="shared" si="3"/>
        <v>0.8163265306122449</v>
      </c>
      <c r="L35" s="248" t="str">
        <f t="shared" si="3"/>
        <v>※</v>
      </c>
      <c r="M35" s="247">
        <f t="shared" si="3"/>
        <v>-2.7027027027027026</v>
      </c>
      <c r="N35" s="247">
        <f t="shared" si="3"/>
        <v>0</v>
      </c>
      <c r="O35" s="248">
        <f t="shared" si="3"/>
        <v>7.6923076923076925</v>
      </c>
      <c r="P35" s="247">
        <f t="shared" si="3"/>
        <v>-15.384615384615385</v>
      </c>
      <c r="Q35" s="247">
        <f t="shared" si="3"/>
        <v>-4.761904761904762</v>
      </c>
      <c r="R35" s="247">
        <f t="shared" si="3"/>
        <v>0</v>
      </c>
      <c r="S35" s="247">
        <f t="shared" si="3"/>
        <v>8.571428571428571</v>
      </c>
      <c r="T35" s="247">
        <f t="shared" si="3"/>
        <v>2.7027027027027026</v>
      </c>
      <c r="U35" s="247">
        <f t="shared" si="3"/>
        <v>4</v>
      </c>
      <c r="AN35" s="87"/>
      <c r="AO35" s="100"/>
      <c r="AP35" s="9"/>
      <c r="AQ35" s="9"/>
    </row>
    <row r="36" spans="1:43" ht="13.5" customHeight="1">
      <c r="A36" s="306"/>
      <c r="B36" s="61" t="s">
        <v>149</v>
      </c>
      <c r="C36" s="247">
        <f>IF(C25&lt;10,"※",C31/C25*100)</f>
        <v>0.28653295128939826</v>
      </c>
      <c r="D36" s="247">
        <f t="shared" si="3"/>
        <v>-4.166666666666666</v>
      </c>
      <c r="E36" s="247">
        <f t="shared" si="3"/>
        <v>-9.090909090909092</v>
      </c>
      <c r="F36" s="248" t="str">
        <f t="shared" si="3"/>
        <v>※</v>
      </c>
      <c r="G36" s="247">
        <f t="shared" si="3"/>
        <v>3.896103896103896</v>
      </c>
      <c r="H36" s="248" t="str">
        <f t="shared" si="3"/>
        <v>※</v>
      </c>
      <c r="I36" s="247">
        <f t="shared" si="3"/>
        <v>8.620689655172415</v>
      </c>
      <c r="J36" s="247">
        <f t="shared" si="3"/>
        <v>-10.526315789473683</v>
      </c>
      <c r="K36" s="247">
        <f t="shared" si="3"/>
        <v>-0.4048582995951417</v>
      </c>
      <c r="L36" s="248" t="str">
        <f t="shared" si="3"/>
        <v>※</v>
      </c>
      <c r="M36" s="247">
        <f t="shared" si="3"/>
        <v>0</v>
      </c>
      <c r="N36" s="247">
        <f t="shared" si="3"/>
        <v>0</v>
      </c>
      <c r="O36" s="247">
        <f t="shared" si="3"/>
        <v>0</v>
      </c>
      <c r="P36" s="247">
        <f t="shared" si="3"/>
        <v>9.090909090909092</v>
      </c>
      <c r="Q36" s="247">
        <f t="shared" si="3"/>
        <v>0</v>
      </c>
      <c r="R36" s="247">
        <f t="shared" si="3"/>
        <v>8.333333333333332</v>
      </c>
      <c r="S36" s="247">
        <f t="shared" si="3"/>
        <v>-2.631578947368421</v>
      </c>
      <c r="T36" s="247">
        <f t="shared" si="3"/>
        <v>0</v>
      </c>
      <c r="U36" s="247">
        <f t="shared" si="3"/>
        <v>-7.6923076923076925</v>
      </c>
      <c r="AN36" s="87"/>
      <c r="AO36" s="87"/>
      <c r="AP36" s="8"/>
      <c r="AQ36" s="9"/>
    </row>
    <row r="37" spans="1:43" ht="13.5" customHeight="1">
      <c r="A37" s="306"/>
      <c r="B37" s="61" t="s">
        <v>157</v>
      </c>
      <c r="C37" s="247">
        <f>IF(C26&lt;10,"※",C32/C26*100)</f>
        <v>2.2857142857142856</v>
      </c>
      <c r="D37" s="247">
        <f t="shared" si="3"/>
        <v>0</v>
      </c>
      <c r="E37" s="249">
        <f t="shared" si="3"/>
        <v>5</v>
      </c>
      <c r="F37" s="248" t="str">
        <f t="shared" si="3"/>
        <v>※</v>
      </c>
      <c r="G37" s="250">
        <f t="shared" si="3"/>
        <v>2.5</v>
      </c>
      <c r="H37" s="248" t="str">
        <f t="shared" si="3"/>
        <v>※</v>
      </c>
      <c r="I37" s="247">
        <f t="shared" si="3"/>
        <v>3.1746031746031744</v>
      </c>
      <c r="J37" s="247">
        <f t="shared" si="3"/>
        <v>0</v>
      </c>
      <c r="K37" s="247">
        <f t="shared" si="3"/>
        <v>1.2195121951219512</v>
      </c>
      <c r="L37" s="248" t="str">
        <f t="shared" si="3"/>
        <v>※</v>
      </c>
      <c r="M37" s="247">
        <f t="shared" si="3"/>
        <v>0</v>
      </c>
      <c r="N37" s="249">
        <f t="shared" si="3"/>
        <v>0</v>
      </c>
      <c r="O37" s="257">
        <f t="shared" si="3"/>
        <v>-7.142857142857142</v>
      </c>
      <c r="P37" s="257">
        <f t="shared" si="3"/>
        <v>8.333333333333332</v>
      </c>
      <c r="Q37" s="247">
        <f t="shared" si="3"/>
        <v>10</v>
      </c>
      <c r="R37" s="247">
        <f t="shared" si="3"/>
        <v>-15.384615384615385</v>
      </c>
      <c r="S37" s="247">
        <f t="shared" si="3"/>
        <v>8.108108108108109</v>
      </c>
      <c r="T37" s="247">
        <f t="shared" si="3"/>
        <v>-5.263157894736842</v>
      </c>
      <c r="U37" s="247">
        <f t="shared" si="3"/>
        <v>8.333333333333332</v>
      </c>
      <c r="AN37" s="87"/>
      <c r="AO37" s="100"/>
      <c r="AP37" s="9"/>
      <c r="AQ37" s="9"/>
    </row>
    <row r="38" spans="1:43" ht="13.5" customHeight="1" thickBot="1">
      <c r="A38" s="318"/>
      <c r="B38" s="161" t="s">
        <v>204</v>
      </c>
      <c r="C38" s="251">
        <f>IF(C27&lt;10,"※",C33/C27*100)</f>
        <v>0.27932960893854747</v>
      </c>
      <c r="D38" s="251">
        <f t="shared" si="3"/>
        <v>-4.3478260869565215</v>
      </c>
      <c r="E38" s="252">
        <f t="shared" si="3"/>
        <v>-4.761904761904762</v>
      </c>
      <c r="F38" s="253" t="str">
        <f t="shared" si="3"/>
        <v>※</v>
      </c>
      <c r="G38" s="254">
        <f t="shared" si="3"/>
        <v>1.2195121951219512</v>
      </c>
      <c r="H38" s="253" t="str">
        <f t="shared" si="3"/>
        <v>※</v>
      </c>
      <c r="I38" s="251">
        <f t="shared" si="3"/>
        <v>-3.076923076923077</v>
      </c>
      <c r="J38" s="251">
        <f t="shared" si="3"/>
        <v>11.76470588235294</v>
      </c>
      <c r="K38" s="251">
        <f t="shared" si="3"/>
        <v>1.2048192771084338</v>
      </c>
      <c r="L38" s="253" t="str">
        <f t="shared" si="3"/>
        <v>※</v>
      </c>
      <c r="M38" s="251">
        <f t="shared" si="3"/>
        <v>-8.333333333333332</v>
      </c>
      <c r="N38" s="252">
        <f t="shared" si="3"/>
        <v>4.081632653061225</v>
      </c>
      <c r="O38" s="253">
        <f t="shared" si="3"/>
        <v>15.384615384615385</v>
      </c>
      <c r="P38" s="253">
        <f t="shared" si="3"/>
        <v>0</v>
      </c>
      <c r="Q38" s="254">
        <f t="shared" si="3"/>
        <v>-4.545454545454546</v>
      </c>
      <c r="R38" s="251">
        <f t="shared" si="3"/>
        <v>0</v>
      </c>
      <c r="S38" s="251">
        <f t="shared" si="3"/>
        <v>2.5</v>
      </c>
      <c r="T38" s="251">
        <f t="shared" si="3"/>
        <v>2.7777777777777777</v>
      </c>
      <c r="U38" s="251">
        <f t="shared" si="3"/>
        <v>3.8461538461538463</v>
      </c>
      <c r="AN38" s="180"/>
      <c r="AO38" s="100"/>
      <c r="AP38" s="9"/>
      <c r="AQ38" s="9"/>
    </row>
    <row r="39" spans="1:43" ht="13.5" customHeight="1" thickTop="1">
      <c r="A39" s="319" t="s">
        <v>46</v>
      </c>
      <c r="B39" s="18" t="s">
        <v>203</v>
      </c>
      <c r="C39" s="239">
        <v>268</v>
      </c>
      <c r="D39" s="234">
        <v>11</v>
      </c>
      <c r="E39" s="242">
        <v>11</v>
      </c>
      <c r="F39" s="239">
        <v>0</v>
      </c>
      <c r="G39" s="234">
        <v>21</v>
      </c>
      <c r="H39" s="242" t="s">
        <v>77</v>
      </c>
      <c r="I39" s="239">
        <v>8</v>
      </c>
      <c r="J39" s="239">
        <v>13</v>
      </c>
      <c r="K39" s="234">
        <v>237</v>
      </c>
      <c r="L39" s="240">
        <v>0</v>
      </c>
      <c r="M39" s="241">
        <v>10</v>
      </c>
      <c r="N39" s="241">
        <v>52</v>
      </c>
      <c r="O39" s="241">
        <v>11</v>
      </c>
      <c r="P39" s="241">
        <v>5</v>
      </c>
      <c r="Q39" s="241">
        <v>32</v>
      </c>
      <c r="R39" s="241">
        <v>17</v>
      </c>
      <c r="S39" s="241">
        <v>74</v>
      </c>
      <c r="T39" s="241">
        <v>26</v>
      </c>
      <c r="U39" s="241">
        <v>10</v>
      </c>
      <c r="AN39" s="100"/>
      <c r="AO39" s="76"/>
      <c r="AP39" s="1"/>
      <c r="AQ39" s="1"/>
    </row>
    <row r="40" spans="1:43" ht="13.5" customHeight="1">
      <c r="A40" s="319"/>
      <c r="B40" s="18" t="s">
        <v>132</v>
      </c>
      <c r="C40" s="234">
        <v>272</v>
      </c>
      <c r="D40" s="234">
        <v>9</v>
      </c>
      <c r="E40" s="234">
        <v>9</v>
      </c>
      <c r="F40" s="234">
        <v>0</v>
      </c>
      <c r="G40" s="234">
        <v>19</v>
      </c>
      <c r="H40" s="235">
        <v>0</v>
      </c>
      <c r="I40" s="239">
        <v>7</v>
      </c>
      <c r="J40" s="239">
        <v>12</v>
      </c>
      <c r="K40" s="234">
        <v>241</v>
      </c>
      <c r="L40" s="240">
        <v>1</v>
      </c>
      <c r="M40" s="241">
        <v>9</v>
      </c>
      <c r="N40" s="241">
        <v>54</v>
      </c>
      <c r="O40" s="241">
        <v>11</v>
      </c>
      <c r="P40" s="241">
        <v>6</v>
      </c>
      <c r="Q40" s="241">
        <v>33</v>
      </c>
      <c r="R40" s="241">
        <v>15</v>
      </c>
      <c r="S40" s="241">
        <v>77</v>
      </c>
      <c r="T40" s="241">
        <v>25</v>
      </c>
      <c r="U40" s="241">
        <v>10</v>
      </c>
      <c r="AN40" s="100"/>
      <c r="AO40" s="76"/>
      <c r="AP40" s="1"/>
      <c r="AQ40" s="1"/>
    </row>
    <row r="41" spans="1:43" ht="13.5" customHeight="1">
      <c r="A41" s="319"/>
      <c r="B41" s="18" t="s">
        <v>151</v>
      </c>
      <c r="C41" s="239">
        <v>270</v>
      </c>
      <c r="D41" s="234">
        <v>7</v>
      </c>
      <c r="E41" s="239">
        <v>7</v>
      </c>
      <c r="F41" s="239">
        <v>0</v>
      </c>
      <c r="G41" s="234">
        <v>19</v>
      </c>
      <c r="H41" s="242" t="s">
        <v>77</v>
      </c>
      <c r="I41" s="239">
        <v>7</v>
      </c>
      <c r="J41" s="239">
        <v>12</v>
      </c>
      <c r="K41" s="234">
        <v>243</v>
      </c>
      <c r="L41" s="240">
        <v>1</v>
      </c>
      <c r="M41" s="241">
        <v>9</v>
      </c>
      <c r="N41" s="241">
        <v>55</v>
      </c>
      <c r="O41" s="241">
        <v>11</v>
      </c>
      <c r="P41" s="241">
        <v>6</v>
      </c>
      <c r="Q41" s="241">
        <v>31</v>
      </c>
      <c r="R41" s="241">
        <v>15</v>
      </c>
      <c r="S41" s="241">
        <v>77</v>
      </c>
      <c r="T41" s="241">
        <v>28</v>
      </c>
      <c r="U41" s="241">
        <v>10</v>
      </c>
      <c r="AN41" s="9"/>
      <c r="AP41" s="1"/>
      <c r="AQ41" s="1"/>
    </row>
    <row r="42" spans="1:43" ht="13.5" customHeight="1">
      <c r="A42" s="319"/>
      <c r="B42" s="18" t="s">
        <v>149</v>
      </c>
      <c r="C42" s="239">
        <v>278</v>
      </c>
      <c r="D42" s="234">
        <v>9</v>
      </c>
      <c r="E42" s="242">
        <v>8</v>
      </c>
      <c r="F42" s="239">
        <v>1</v>
      </c>
      <c r="G42" s="234">
        <v>20</v>
      </c>
      <c r="H42" s="242">
        <v>0</v>
      </c>
      <c r="I42" s="239">
        <v>7</v>
      </c>
      <c r="J42" s="239">
        <v>13</v>
      </c>
      <c r="K42" s="234">
        <v>248</v>
      </c>
      <c r="L42" s="240">
        <v>1</v>
      </c>
      <c r="M42" s="241">
        <v>8</v>
      </c>
      <c r="N42" s="241">
        <v>55</v>
      </c>
      <c r="O42" s="241">
        <v>11</v>
      </c>
      <c r="P42" s="241">
        <v>5</v>
      </c>
      <c r="Q42" s="241">
        <v>31</v>
      </c>
      <c r="R42" s="241">
        <v>15</v>
      </c>
      <c r="S42" s="241">
        <v>82</v>
      </c>
      <c r="T42" s="241">
        <v>30</v>
      </c>
      <c r="U42" s="241">
        <v>10</v>
      </c>
      <c r="AN42" s="100"/>
      <c r="AO42" s="76"/>
      <c r="AP42" s="1"/>
      <c r="AQ42" s="1"/>
    </row>
    <row r="43" spans="1:43" ht="13.5" customHeight="1">
      <c r="A43" s="320"/>
      <c r="B43" s="217" t="s">
        <v>157</v>
      </c>
      <c r="C43" s="255">
        <v>284</v>
      </c>
      <c r="D43" s="239">
        <v>9</v>
      </c>
      <c r="E43" s="258">
        <v>8</v>
      </c>
      <c r="F43" s="240">
        <v>1</v>
      </c>
      <c r="G43" s="239">
        <v>20</v>
      </c>
      <c r="H43" s="242">
        <v>0</v>
      </c>
      <c r="I43" s="239">
        <v>7</v>
      </c>
      <c r="J43" s="239">
        <v>13</v>
      </c>
      <c r="K43" s="239">
        <v>254</v>
      </c>
      <c r="L43" s="239">
        <v>0</v>
      </c>
      <c r="M43" s="256">
        <v>9</v>
      </c>
      <c r="N43" s="256">
        <v>54</v>
      </c>
      <c r="O43" s="256">
        <v>12</v>
      </c>
      <c r="P43" s="256">
        <v>6</v>
      </c>
      <c r="Q43" s="256">
        <v>31</v>
      </c>
      <c r="R43" s="256">
        <v>15</v>
      </c>
      <c r="S43" s="256">
        <v>90</v>
      </c>
      <c r="T43" s="256">
        <v>27</v>
      </c>
      <c r="U43" s="241">
        <v>10</v>
      </c>
      <c r="AN43" s="100"/>
      <c r="AO43" s="76"/>
      <c r="AP43" s="1"/>
      <c r="AQ43" s="1"/>
    </row>
    <row r="44" spans="1:43" ht="13.5" customHeight="1">
      <c r="A44" s="321"/>
      <c r="B44" s="218" t="s">
        <v>204</v>
      </c>
      <c r="C44" s="243">
        <v>286</v>
      </c>
      <c r="D44" s="243">
        <v>7</v>
      </c>
      <c r="E44" s="244">
        <v>7</v>
      </c>
      <c r="F44" s="243">
        <v>0</v>
      </c>
      <c r="G44" s="243">
        <v>18</v>
      </c>
      <c r="H44" s="244">
        <v>0</v>
      </c>
      <c r="I44" s="243">
        <v>7</v>
      </c>
      <c r="J44" s="243">
        <v>11</v>
      </c>
      <c r="K44" s="243">
        <v>258</v>
      </c>
      <c r="L44" s="245">
        <v>0</v>
      </c>
      <c r="M44" s="246">
        <v>8</v>
      </c>
      <c r="N44" s="246">
        <v>56</v>
      </c>
      <c r="O44" s="246">
        <v>11</v>
      </c>
      <c r="P44" s="246">
        <v>6</v>
      </c>
      <c r="Q44" s="246">
        <v>33</v>
      </c>
      <c r="R44" s="246">
        <v>15</v>
      </c>
      <c r="S44" s="246">
        <v>90</v>
      </c>
      <c r="T44" s="246">
        <v>28</v>
      </c>
      <c r="U44" s="246">
        <v>11</v>
      </c>
      <c r="AN44" s="100"/>
      <c r="AO44" s="76"/>
      <c r="AP44" s="1"/>
      <c r="AQ44" s="1"/>
    </row>
    <row r="45" spans="1:43" ht="13.5" customHeight="1">
      <c r="A45" s="306" t="s">
        <v>128</v>
      </c>
      <c r="B45" s="61" t="s">
        <v>194</v>
      </c>
      <c r="C45" s="240">
        <f aca="true" t="shared" si="4" ref="C45:G49">C40-C39</f>
        <v>4</v>
      </c>
      <c r="D45" s="240">
        <f t="shared" si="4"/>
        <v>-2</v>
      </c>
      <c r="E45" s="240">
        <f t="shared" si="4"/>
        <v>-2</v>
      </c>
      <c r="F45" s="240">
        <f t="shared" si="4"/>
        <v>0</v>
      </c>
      <c r="G45" s="240">
        <f t="shared" si="4"/>
        <v>-2</v>
      </c>
      <c r="H45" s="240">
        <v>0</v>
      </c>
      <c r="I45" s="240">
        <f aca="true" t="shared" si="5" ref="I45:U49">I40-I39</f>
        <v>-1</v>
      </c>
      <c r="J45" s="240">
        <f t="shared" si="5"/>
        <v>-1</v>
      </c>
      <c r="K45" s="240">
        <f t="shared" si="5"/>
        <v>4</v>
      </c>
      <c r="L45" s="240">
        <f t="shared" si="5"/>
        <v>1</v>
      </c>
      <c r="M45" s="240">
        <f t="shared" si="5"/>
        <v>-1</v>
      </c>
      <c r="N45" s="240">
        <f t="shared" si="5"/>
        <v>2</v>
      </c>
      <c r="O45" s="240">
        <f t="shared" si="5"/>
        <v>0</v>
      </c>
      <c r="P45" s="240">
        <f t="shared" si="5"/>
        <v>1</v>
      </c>
      <c r="Q45" s="240">
        <f t="shared" si="5"/>
        <v>1</v>
      </c>
      <c r="R45" s="240">
        <f t="shared" si="5"/>
        <v>-2</v>
      </c>
      <c r="S45" s="240">
        <f t="shared" si="5"/>
        <v>3</v>
      </c>
      <c r="T45" s="240">
        <f t="shared" si="5"/>
        <v>-1</v>
      </c>
      <c r="U45" s="240">
        <f t="shared" si="5"/>
        <v>0</v>
      </c>
      <c r="AN45" s="100"/>
      <c r="AO45" s="76"/>
      <c r="AP45" s="1"/>
      <c r="AQ45" s="1"/>
    </row>
    <row r="46" spans="1:43" ht="13.5" customHeight="1">
      <c r="A46" s="306"/>
      <c r="B46" s="61" t="s">
        <v>151</v>
      </c>
      <c r="C46" s="240">
        <f t="shared" si="4"/>
        <v>-2</v>
      </c>
      <c r="D46" s="240">
        <f t="shared" si="4"/>
        <v>-2</v>
      </c>
      <c r="E46" s="240">
        <f t="shared" si="4"/>
        <v>-2</v>
      </c>
      <c r="F46" s="240">
        <f t="shared" si="4"/>
        <v>0</v>
      </c>
      <c r="G46" s="240">
        <f t="shared" si="4"/>
        <v>0</v>
      </c>
      <c r="H46" s="240">
        <v>0</v>
      </c>
      <c r="I46" s="240">
        <f t="shared" si="5"/>
        <v>0</v>
      </c>
      <c r="J46" s="240">
        <f t="shared" si="5"/>
        <v>0</v>
      </c>
      <c r="K46" s="240">
        <f t="shared" si="5"/>
        <v>2</v>
      </c>
      <c r="L46" s="240">
        <f t="shared" si="5"/>
        <v>0</v>
      </c>
      <c r="M46" s="240">
        <f t="shared" si="5"/>
        <v>0</v>
      </c>
      <c r="N46" s="240">
        <f t="shared" si="5"/>
        <v>1</v>
      </c>
      <c r="O46" s="240">
        <f t="shared" si="5"/>
        <v>0</v>
      </c>
      <c r="P46" s="240">
        <f t="shared" si="5"/>
        <v>0</v>
      </c>
      <c r="Q46" s="240">
        <f t="shared" si="5"/>
        <v>-2</v>
      </c>
      <c r="R46" s="240">
        <f t="shared" si="5"/>
        <v>0</v>
      </c>
      <c r="S46" s="240">
        <f t="shared" si="5"/>
        <v>0</v>
      </c>
      <c r="T46" s="240">
        <f t="shared" si="5"/>
        <v>3</v>
      </c>
      <c r="U46" s="240">
        <f t="shared" si="5"/>
        <v>0</v>
      </c>
      <c r="AN46" s="100"/>
      <c r="AO46" s="76"/>
      <c r="AP46" s="1"/>
      <c r="AQ46" s="1"/>
    </row>
    <row r="47" spans="1:43" ht="13.5" customHeight="1">
      <c r="A47" s="306"/>
      <c r="B47" s="61" t="s">
        <v>149</v>
      </c>
      <c r="C47" s="240">
        <f t="shared" si="4"/>
        <v>8</v>
      </c>
      <c r="D47" s="240">
        <f t="shared" si="4"/>
        <v>2</v>
      </c>
      <c r="E47" s="240">
        <f t="shared" si="4"/>
        <v>1</v>
      </c>
      <c r="F47" s="240">
        <f t="shared" si="4"/>
        <v>1</v>
      </c>
      <c r="G47" s="240">
        <f t="shared" si="4"/>
        <v>1</v>
      </c>
      <c r="H47" s="240">
        <v>0</v>
      </c>
      <c r="I47" s="240">
        <f t="shared" si="5"/>
        <v>0</v>
      </c>
      <c r="J47" s="240">
        <f t="shared" si="5"/>
        <v>1</v>
      </c>
      <c r="K47" s="240">
        <f t="shared" si="5"/>
        <v>5</v>
      </c>
      <c r="L47" s="240">
        <f t="shared" si="5"/>
        <v>0</v>
      </c>
      <c r="M47" s="240">
        <f t="shared" si="5"/>
        <v>-1</v>
      </c>
      <c r="N47" s="240">
        <f t="shared" si="5"/>
        <v>0</v>
      </c>
      <c r="O47" s="240">
        <f t="shared" si="5"/>
        <v>0</v>
      </c>
      <c r="P47" s="240">
        <f t="shared" si="5"/>
        <v>-1</v>
      </c>
      <c r="Q47" s="240">
        <f t="shared" si="5"/>
        <v>0</v>
      </c>
      <c r="R47" s="240">
        <f t="shared" si="5"/>
        <v>0</v>
      </c>
      <c r="S47" s="240">
        <f t="shared" si="5"/>
        <v>5</v>
      </c>
      <c r="T47" s="240">
        <f t="shared" si="5"/>
        <v>2</v>
      </c>
      <c r="U47" s="240">
        <f t="shared" si="5"/>
        <v>0</v>
      </c>
      <c r="AN47" s="100"/>
      <c r="AO47" s="86"/>
      <c r="AP47" s="1"/>
      <c r="AQ47" s="1"/>
    </row>
    <row r="48" spans="1:43" ht="13.5" customHeight="1">
      <c r="A48" s="306"/>
      <c r="B48" s="61" t="s">
        <v>157</v>
      </c>
      <c r="C48" s="240">
        <f t="shared" si="4"/>
        <v>6</v>
      </c>
      <c r="D48" s="240">
        <f t="shared" si="4"/>
        <v>0</v>
      </c>
      <c r="E48" s="240">
        <f t="shared" si="4"/>
        <v>0</v>
      </c>
      <c r="F48" s="240">
        <f t="shared" si="4"/>
        <v>0</v>
      </c>
      <c r="G48" s="240">
        <f t="shared" si="4"/>
        <v>0</v>
      </c>
      <c r="H48" s="240">
        <v>0</v>
      </c>
      <c r="I48" s="240">
        <f t="shared" si="5"/>
        <v>0</v>
      </c>
      <c r="J48" s="240">
        <f t="shared" si="5"/>
        <v>0</v>
      </c>
      <c r="K48" s="240">
        <f t="shared" si="5"/>
        <v>6</v>
      </c>
      <c r="L48" s="240">
        <f t="shared" si="5"/>
        <v>-1</v>
      </c>
      <c r="M48" s="240">
        <f t="shared" si="5"/>
        <v>1</v>
      </c>
      <c r="N48" s="240">
        <f t="shared" si="5"/>
        <v>-1</v>
      </c>
      <c r="O48" s="240">
        <f t="shared" si="5"/>
        <v>1</v>
      </c>
      <c r="P48" s="240">
        <f t="shared" si="5"/>
        <v>1</v>
      </c>
      <c r="Q48" s="240">
        <f t="shared" si="5"/>
        <v>0</v>
      </c>
      <c r="R48" s="240">
        <f t="shared" si="5"/>
        <v>0</v>
      </c>
      <c r="S48" s="240">
        <f t="shared" si="5"/>
        <v>8</v>
      </c>
      <c r="T48" s="240">
        <f t="shared" si="5"/>
        <v>-3</v>
      </c>
      <c r="U48" s="240">
        <f t="shared" si="5"/>
        <v>0</v>
      </c>
      <c r="AN48" s="100"/>
      <c r="AO48" s="86"/>
      <c r="AP48" s="1"/>
      <c r="AQ48" s="1"/>
    </row>
    <row r="49" spans="1:43" ht="13.5" customHeight="1">
      <c r="A49" s="307"/>
      <c r="B49" s="58" t="s">
        <v>204</v>
      </c>
      <c r="C49" s="245">
        <f t="shared" si="4"/>
        <v>2</v>
      </c>
      <c r="D49" s="245">
        <f t="shared" si="4"/>
        <v>-2</v>
      </c>
      <c r="E49" s="245">
        <f t="shared" si="4"/>
        <v>-1</v>
      </c>
      <c r="F49" s="245">
        <f t="shared" si="4"/>
        <v>-1</v>
      </c>
      <c r="G49" s="245">
        <f t="shared" si="4"/>
        <v>-2</v>
      </c>
      <c r="H49" s="245">
        <v>0</v>
      </c>
      <c r="I49" s="245">
        <f t="shared" si="5"/>
        <v>0</v>
      </c>
      <c r="J49" s="245">
        <f t="shared" si="5"/>
        <v>-2</v>
      </c>
      <c r="K49" s="245">
        <f t="shared" si="5"/>
        <v>4</v>
      </c>
      <c r="L49" s="245">
        <f t="shared" si="5"/>
        <v>0</v>
      </c>
      <c r="M49" s="245">
        <f t="shared" si="5"/>
        <v>-1</v>
      </c>
      <c r="N49" s="245">
        <f t="shared" si="5"/>
        <v>2</v>
      </c>
      <c r="O49" s="245">
        <f t="shared" si="5"/>
        <v>-1</v>
      </c>
      <c r="P49" s="245">
        <f t="shared" si="5"/>
        <v>0</v>
      </c>
      <c r="Q49" s="245">
        <f t="shared" si="5"/>
        <v>2</v>
      </c>
      <c r="R49" s="245">
        <f t="shared" si="5"/>
        <v>0</v>
      </c>
      <c r="S49" s="245">
        <f t="shared" si="5"/>
        <v>0</v>
      </c>
      <c r="T49" s="245">
        <f t="shared" si="5"/>
        <v>1</v>
      </c>
      <c r="U49" s="245">
        <f t="shared" si="5"/>
        <v>1</v>
      </c>
      <c r="AN49" s="87"/>
      <c r="AO49" s="100"/>
      <c r="AP49" s="9"/>
      <c r="AQ49" s="9"/>
    </row>
    <row r="50" spans="1:43" ht="13.5" customHeight="1">
      <c r="A50" s="306" t="s">
        <v>60</v>
      </c>
      <c r="B50" s="61" t="s">
        <v>194</v>
      </c>
      <c r="C50" s="247">
        <f aca="true" t="shared" si="6" ref="C50:G54">IF(C39&lt;10,"※",C45/C39*100)</f>
        <v>1.4925373134328357</v>
      </c>
      <c r="D50" s="248">
        <f t="shared" si="6"/>
        <v>-18.181818181818183</v>
      </c>
      <c r="E50" s="248">
        <f t="shared" si="6"/>
        <v>-18.181818181818183</v>
      </c>
      <c r="F50" s="248" t="str">
        <f t="shared" si="6"/>
        <v>※</v>
      </c>
      <c r="G50" s="247">
        <f t="shared" si="6"/>
        <v>-9.523809523809524</v>
      </c>
      <c r="H50" s="248" t="str">
        <f>IF(OR(H39&lt;10,H39="-"),"※",H45/H39*100)</f>
        <v>※</v>
      </c>
      <c r="I50" s="248" t="str">
        <f aca="true" t="shared" si="7" ref="I50:U54">IF(I39&lt;10,"※",I45/I39*100)</f>
        <v>※</v>
      </c>
      <c r="J50" s="247">
        <f t="shared" si="7"/>
        <v>-7.6923076923076925</v>
      </c>
      <c r="K50" s="247">
        <f t="shared" si="7"/>
        <v>1.6877637130801686</v>
      </c>
      <c r="L50" s="248" t="str">
        <f t="shared" si="7"/>
        <v>※</v>
      </c>
      <c r="M50" s="248">
        <f t="shared" si="7"/>
        <v>-10</v>
      </c>
      <c r="N50" s="247">
        <f t="shared" si="7"/>
        <v>3.8461538461538463</v>
      </c>
      <c r="O50" s="247">
        <f t="shared" si="7"/>
        <v>0</v>
      </c>
      <c r="P50" s="248" t="str">
        <f t="shared" si="7"/>
        <v>※</v>
      </c>
      <c r="Q50" s="247">
        <f t="shared" si="7"/>
        <v>3.125</v>
      </c>
      <c r="R50" s="247">
        <f t="shared" si="7"/>
        <v>-11.76470588235294</v>
      </c>
      <c r="S50" s="247">
        <f t="shared" si="7"/>
        <v>4.054054054054054</v>
      </c>
      <c r="T50" s="247">
        <f t="shared" si="7"/>
        <v>-3.8461538461538463</v>
      </c>
      <c r="U50" s="248">
        <f t="shared" si="7"/>
        <v>0</v>
      </c>
      <c r="AN50" s="87"/>
      <c r="AO50" s="100"/>
      <c r="AP50" s="9"/>
      <c r="AQ50" s="9"/>
    </row>
    <row r="51" spans="1:43" ht="13.5" customHeight="1">
      <c r="A51" s="306"/>
      <c r="B51" s="61" t="s">
        <v>151</v>
      </c>
      <c r="C51" s="247">
        <f t="shared" si="6"/>
        <v>-0.7352941176470588</v>
      </c>
      <c r="D51" s="248" t="str">
        <f t="shared" si="6"/>
        <v>※</v>
      </c>
      <c r="E51" s="248" t="str">
        <f t="shared" si="6"/>
        <v>※</v>
      </c>
      <c r="F51" s="248" t="str">
        <f t="shared" si="6"/>
        <v>※</v>
      </c>
      <c r="G51" s="247">
        <f t="shared" si="6"/>
        <v>0</v>
      </c>
      <c r="H51" s="248" t="str">
        <f>IF(OR(H40&lt;10,H40="-"),"※",H46/H40*100)</f>
        <v>※</v>
      </c>
      <c r="I51" s="248" t="str">
        <f t="shared" si="7"/>
        <v>※</v>
      </c>
      <c r="J51" s="247">
        <f t="shared" si="7"/>
        <v>0</v>
      </c>
      <c r="K51" s="247">
        <f t="shared" si="7"/>
        <v>0.8298755186721992</v>
      </c>
      <c r="L51" s="248" t="str">
        <f t="shared" si="7"/>
        <v>※</v>
      </c>
      <c r="M51" s="248" t="str">
        <f t="shared" si="7"/>
        <v>※</v>
      </c>
      <c r="N51" s="247">
        <f t="shared" si="7"/>
        <v>1.8518518518518516</v>
      </c>
      <c r="O51" s="248">
        <f t="shared" si="7"/>
        <v>0</v>
      </c>
      <c r="P51" s="248" t="str">
        <f t="shared" si="7"/>
        <v>※</v>
      </c>
      <c r="Q51" s="247">
        <f t="shared" si="7"/>
        <v>-6.0606060606060606</v>
      </c>
      <c r="R51" s="247">
        <f t="shared" si="7"/>
        <v>0</v>
      </c>
      <c r="S51" s="247">
        <f t="shared" si="7"/>
        <v>0</v>
      </c>
      <c r="T51" s="247">
        <f t="shared" si="7"/>
        <v>12</v>
      </c>
      <c r="U51" s="248">
        <f t="shared" si="7"/>
        <v>0</v>
      </c>
      <c r="AN51" s="87"/>
      <c r="AO51" s="100"/>
      <c r="AP51" s="9"/>
      <c r="AQ51" s="9"/>
    </row>
    <row r="52" spans="1:43" ht="13.5" customHeight="1">
      <c r="A52" s="306"/>
      <c r="B52" s="61" t="s">
        <v>149</v>
      </c>
      <c r="C52" s="247">
        <f t="shared" si="6"/>
        <v>2.9629629629629632</v>
      </c>
      <c r="D52" s="248" t="str">
        <f t="shared" si="6"/>
        <v>※</v>
      </c>
      <c r="E52" s="257" t="str">
        <f t="shared" si="6"/>
        <v>※</v>
      </c>
      <c r="F52" s="248" t="str">
        <f t="shared" si="6"/>
        <v>※</v>
      </c>
      <c r="G52" s="250">
        <f t="shared" si="6"/>
        <v>5.263157894736842</v>
      </c>
      <c r="H52" s="248" t="str">
        <f>IF(OR(H41&lt;10,H41="-"),"※",H47/H41*100)</f>
        <v>※</v>
      </c>
      <c r="I52" s="248" t="str">
        <f t="shared" si="7"/>
        <v>※</v>
      </c>
      <c r="J52" s="247">
        <f t="shared" si="7"/>
        <v>8.333333333333332</v>
      </c>
      <c r="K52" s="247">
        <f t="shared" si="7"/>
        <v>2.05761316872428</v>
      </c>
      <c r="L52" s="248" t="str">
        <f t="shared" si="7"/>
        <v>※</v>
      </c>
      <c r="M52" s="248" t="str">
        <f t="shared" si="7"/>
        <v>※</v>
      </c>
      <c r="N52" s="247">
        <f t="shared" si="7"/>
        <v>0</v>
      </c>
      <c r="O52" s="248">
        <f t="shared" si="7"/>
        <v>0</v>
      </c>
      <c r="P52" s="248" t="str">
        <f t="shared" si="7"/>
        <v>※</v>
      </c>
      <c r="Q52" s="247">
        <f t="shared" si="7"/>
        <v>0</v>
      </c>
      <c r="R52" s="247">
        <f t="shared" si="7"/>
        <v>0</v>
      </c>
      <c r="S52" s="247">
        <f t="shared" si="7"/>
        <v>6.493506493506493</v>
      </c>
      <c r="T52" s="247">
        <f t="shared" si="7"/>
        <v>7.142857142857142</v>
      </c>
      <c r="U52" s="247">
        <f t="shared" si="7"/>
        <v>0</v>
      </c>
      <c r="AN52" s="87"/>
      <c r="AO52" s="87"/>
      <c r="AP52" s="8"/>
      <c r="AQ52" s="9"/>
    </row>
    <row r="53" spans="1:43" ht="13.5" customHeight="1">
      <c r="A53" s="306"/>
      <c r="B53" s="61" t="s">
        <v>157</v>
      </c>
      <c r="C53" s="247">
        <f t="shared" si="6"/>
        <v>2.158273381294964</v>
      </c>
      <c r="D53" s="248" t="str">
        <f t="shared" si="6"/>
        <v>※</v>
      </c>
      <c r="E53" s="257" t="str">
        <f t="shared" si="6"/>
        <v>※</v>
      </c>
      <c r="F53" s="248" t="str">
        <f t="shared" si="6"/>
        <v>※</v>
      </c>
      <c r="G53" s="250">
        <f t="shared" si="6"/>
        <v>0</v>
      </c>
      <c r="H53" s="248" t="str">
        <f>IF(OR(H42&lt;10,H42="-"),"※",H48/H42*100)</f>
        <v>※</v>
      </c>
      <c r="I53" s="248" t="str">
        <f t="shared" si="7"/>
        <v>※</v>
      </c>
      <c r="J53" s="247">
        <f t="shared" si="7"/>
        <v>0</v>
      </c>
      <c r="K53" s="247">
        <f t="shared" si="7"/>
        <v>2.4193548387096775</v>
      </c>
      <c r="L53" s="248" t="str">
        <f t="shared" si="7"/>
        <v>※</v>
      </c>
      <c r="M53" s="248" t="str">
        <f t="shared" si="7"/>
        <v>※</v>
      </c>
      <c r="N53" s="247">
        <f t="shared" si="7"/>
        <v>-1.8181818181818181</v>
      </c>
      <c r="O53" s="248">
        <f t="shared" si="7"/>
        <v>9.090909090909092</v>
      </c>
      <c r="P53" s="248" t="str">
        <f t="shared" si="7"/>
        <v>※</v>
      </c>
      <c r="Q53" s="247">
        <f t="shared" si="7"/>
        <v>0</v>
      </c>
      <c r="R53" s="247">
        <f t="shared" si="7"/>
        <v>0</v>
      </c>
      <c r="S53" s="247">
        <f t="shared" si="7"/>
        <v>9.75609756097561</v>
      </c>
      <c r="T53" s="247">
        <f t="shared" si="7"/>
        <v>-10</v>
      </c>
      <c r="U53" s="247">
        <f t="shared" si="7"/>
        <v>0</v>
      </c>
      <c r="AN53" s="87"/>
      <c r="AO53" s="100"/>
      <c r="AP53" s="9"/>
      <c r="AQ53" s="9"/>
    </row>
    <row r="54" spans="1:43" ht="13.5" customHeight="1">
      <c r="A54" s="307"/>
      <c r="B54" s="58" t="s">
        <v>204</v>
      </c>
      <c r="C54" s="259">
        <f t="shared" si="6"/>
        <v>0.7042253521126761</v>
      </c>
      <c r="D54" s="260" t="str">
        <f t="shared" si="6"/>
        <v>※</v>
      </c>
      <c r="E54" s="261" t="str">
        <f t="shared" si="6"/>
        <v>※</v>
      </c>
      <c r="F54" s="260" t="str">
        <f t="shared" si="6"/>
        <v>※</v>
      </c>
      <c r="G54" s="262">
        <f t="shared" si="6"/>
        <v>-10</v>
      </c>
      <c r="H54" s="260" t="str">
        <f>IF(OR(H43&lt;10,H43="-"),"※",H49/H43*100)</f>
        <v>※</v>
      </c>
      <c r="I54" s="260" t="str">
        <f t="shared" si="7"/>
        <v>※</v>
      </c>
      <c r="J54" s="259">
        <f t="shared" si="7"/>
        <v>-15.384615384615385</v>
      </c>
      <c r="K54" s="259">
        <f t="shared" si="7"/>
        <v>1.574803149606299</v>
      </c>
      <c r="L54" s="260" t="str">
        <f t="shared" si="7"/>
        <v>※</v>
      </c>
      <c r="M54" s="260" t="str">
        <f t="shared" si="7"/>
        <v>※</v>
      </c>
      <c r="N54" s="259">
        <f t="shared" si="7"/>
        <v>3.7037037037037033</v>
      </c>
      <c r="O54" s="260">
        <f t="shared" si="7"/>
        <v>-8.333333333333332</v>
      </c>
      <c r="P54" s="260" t="str">
        <f t="shared" si="7"/>
        <v>※</v>
      </c>
      <c r="Q54" s="259">
        <f t="shared" si="7"/>
        <v>6.451612903225806</v>
      </c>
      <c r="R54" s="259">
        <f t="shared" si="7"/>
        <v>0</v>
      </c>
      <c r="S54" s="259">
        <f t="shared" si="7"/>
        <v>0</v>
      </c>
      <c r="T54" s="259">
        <f t="shared" si="7"/>
        <v>3.7037037037037033</v>
      </c>
      <c r="U54" s="260">
        <f t="shared" si="7"/>
        <v>10</v>
      </c>
      <c r="AN54" s="87"/>
      <c r="AO54" s="100"/>
      <c r="AP54" s="9"/>
      <c r="AQ54" s="9"/>
    </row>
    <row r="55" spans="1:43" ht="14.25">
      <c r="A55" s="162"/>
      <c r="B55" s="162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AN55" s="98"/>
      <c r="AO55" s="86"/>
      <c r="AP55" s="1"/>
      <c r="AQ55" s="1"/>
    </row>
    <row r="56" spans="1:43" ht="14.25">
      <c r="A56" s="21"/>
      <c r="B56" s="162" t="s">
        <v>206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AN56"/>
      <c r="AO56" s="1"/>
      <c r="AP56" s="1"/>
      <c r="AQ56" s="1"/>
    </row>
    <row r="57" spans="1:43" ht="13.5">
      <c r="A57"/>
      <c r="B57" s="164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AN57"/>
      <c r="AO57" s="1"/>
      <c r="AP57" s="1"/>
      <c r="AQ57" s="1"/>
    </row>
    <row r="58" spans="1:43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AN58"/>
      <c r="AO58" s="1"/>
      <c r="AP58" s="1"/>
      <c r="AQ58" s="1"/>
    </row>
    <row r="59" spans="1:43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AN59"/>
      <c r="AO59" s="1"/>
      <c r="AP59" s="1"/>
      <c r="AQ59" s="1"/>
    </row>
    <row r="60" spans="1:43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AN60"/>
      <c r="AO60" s="1"/>
      <c r="AP60" s="1"/>
      <c r="AQ60" s="1"/>
    </row>
    <row r="61" spans="1:43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AN61"/>
      <c r="AO61" s="1"/>
      <c r="AP61" s="1"/>
      <c r="AQ61" s="1"/>
    </row>
    <row r="62" spans="1:25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1"/>
      <c r="X62" s="1"/>
      <c r="Y62" s="1"/>
    </row>
    <row r="63" spans="1:25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1"/>
      <c r="X63" s="1"/>
      <c r="Y63" s="1"/>
    </row>
    <row r="64" spans="1:25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1"/>
      <c r="X64" s="1"/>
      <c r="Y64" s="1"/>
    </row>
    <row r="65" spans="1:25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"/>
      <c r="X65" s="1"/>
      <c r="Y65" s="1"/>
    </row>
    <row r="66" spans="1:25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"/>
      <c r="X66" s="1"/>
      <c r="Y66" s="1"/>
    </row>
    <row r="67" spans="1:25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 s="1"/>
      <c r="X67" s="1"/>
      <c r="Y67" s="1"/>
    </row>
    <row r="68" spans="1:25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 s="1"/>
      <c r="X68" s="1"/>
      <c r="Y68" s="1"/>
    </row>
    <row r="69" spans="1:25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1"/>
      <c r="X69" s="1"/>
      <c r="Y69" s="1"/>
    </row>
    <row r="70" spans="1:25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1"/>
      <c r="X70" s="1"/>
      <c r="Y70" s="1"/>
    </row>
    <row r="71" spans="1:25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1"/>
      <c r="X71" s="1"/>
      <c r="Y71" s="1"/>
    </row>
    <row r="72" spans="1:25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1"/>
      <c r="X72" s="1"/>
      <c r="Y72" s="1"/>
    </row>
    <row r="73" spans="1:25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1"/>
      <c r="X73" s="1"/>
      <c r="Y73" s="1"/>
    </row>
    <row r="74" spans="1:25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1"/>
      <c r="X74" s="1"/>
      <c r="Y74" s="1"/>
    </row>
    <row r="75" spans="1:25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"/>
      <c r="X75" s="1"/>
      <c r="Y75" s="1"/>
    </row>
    <row r="76" spans="1:2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</sheetData>
  <sheetProtection/>
  <mergeCells count="32">
    <mergeCell ref="A1:U1"/>
    <mergeCell ref="D4:F4"/>
    <mergeCell ref="G4:J4"/>
    <mergeCell ref="K4:U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4:A38"/>
    <mergeCell ref="A39:A44"/>
    <mergeCell ref="A45:A49"/>
    <mergeCell ref="A50:A54"/>
    <mergeCell ref="U5:U6"/>
    <mergeCell ref="A7:A12"/>
    <mergeCell ref="A13:A17"/>
    <mergeCell ref="A18:A22"/>
    <mergeCell ref="A23:A28"/>
    <mergeCell ref="A29:A33"/>
  </mergeCells>
  <printOptions/>
  <pageMargins left="0.7874015748031497" right="0.1968503937007874" top="0.7874015748031497" bottom="0.7874015748031497" header="0.1968503937007874" footer="0.3937007874015748"/>
  <pageSetup horizontalDpi="600" verticalDpi="600" orientation="portrait" paperSize="9" scale="92" r:id="rId3"/>
  <headerFooter alignWithMargins="0">
    <oddFooter>&amp;C－11－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A133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3.00390625" style="22" customWidth="1"/>
    <col min="2" max="2" width="13.125" style="21" customWidth="1"/>
    <col min="3" max="13" width="7.875" style="21" customWidth="1"/>
    <col min="14" max="14" width="9.00390625" style="21" customWidth="1"/>
    <col min="15" max="25" width="7.875" style="21" customWidth="1"/>
    <col min="26" max="16384" width="9.00390625" style="21" customWidth="1"/>
  </cols>
  <sheetData>
    <row r="1" spans="1:17" ht="14.25">
      <c r="A1" s="303" t="s">
        <v>207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1"/>
      <c r="O1" s="1"/>
      <c r="P1" s="1"/>
      <c r="Q1" s="1"/>
    </row>
    <row r="2" spans="1:17" ht="3" customHeight="1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7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6"/>
      <c r="M3" s="26" t="s">
        <v>33</v>
      </c>
      <c r="N3" s="1"/>
      <c r="O3" s="1"/>
      <c r="P3" s="1"/>
      <c r="Q3" s="1"/>
    </row>
    <row r="4" spans="1:17" ht="14.25" customHeight="1">
      <c r="A4" s="7"/>
      <c r="B4" s="7" t="s">
        <v>133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9"/>
      <c r="O4" s="1"/>
      <c r="P4" s="1"/>
      <c r="Q4" s="1"/>
    </row>
    <row r="5" spans="1:17" ht="49.5" customHeight="1">
      <c r="A5" s="18"/>
      <c r="B5" s="193" t="s">
        <v>208</v>
      </c>
      <c r="C5" s="344" t="s">
        <v>21</v>
      </c>
      <c r="D5" s="185" t="s">
        <v>20</v>
      </c>
      <c r="E5" s="344" t="s">
        <v>22</v>
      </c>
      <c r="F5" s="344" t="s">
        <v>24</v>
      </c>
      <c r="G5" s="346" t="s">
        <v>135</v>
      </c>
      <c r="H5" s="344" t="s">
        <v>136</v>
      </c>
      <c r="I5" s="344" t="s">
        <v>137</v>
      </c>
      <c r="J5" s="348" t="s">
        <v>138</v>
      </c>
      <c r="K5" s="185" t="s">
        <v>139</v>
      </c>
      <c r="L5" s="346" t="s">
        <v>141</v>
      </c>
      <c r="M5" s="185" t="s">
        <v>142</v>
      </c>
      <c r="N5" s="9"/>
      <c r="O5" s="1"/>
      <c r="P5" s="1"/>
      <c r="Q5" s="1"/>
    </row>
    <row r="6" spans="1:17" ht="28.5" customHeight="1">
      <c r="A6" s="18"/>
      <c r="B6" s="58" t="s">
        <v>114</v>
      </c>
      <c r="C6" s="345"/>
      <c r="D6" s="186" t="s">
        <v>23</v>
      </c>
      <c r="E6" s="345"/>
      <c r="F6" s="345"/>
      <c r="G6" s="347"/>
      <c r="H6" s="345"/>
      <c r="I6" s="345"/>
      <c r="J6" s="349"/>
      <c r="K6" s="186" t="s">
        <v>140</v>
      </c>
      <c r="L6" s="345"/>
      <c r="M6" s="186" t="s">
        <v>143</v>
      </c>
      <c r="N6" s="9"/>
      <c r="O6" s="1"/>
      <c r="P6" s="1"/>
      <c r="Q6" s="1"/>
    </row>
    <row r="7" spans="1:25" ht="14.25" customHeight="1">
      <c r="A7" s="7"/>
      <c r="B7" s="7" t="s">
        <v>134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9"/>
      <c r="O7" s="9"/>
      <c r="P7" s="9"/>
      <c r="Q7" s="9"/>
      <c r="R7" s="153"/>
      <c r="S7" s="153"/>
      <c r="T7" s="153"/>
      <c r="U7" s="153"/>
      <c r="V7" s="153"/>
      <c r="W7" s="153"/>
      <c r="X7" s="153"/>
      <c r="Y7" s="153"/>
    </row>
    <row r="8" spans="1:25" ht="49.5" customHeight="1">
      <c r="A8" s="18"/>
      <c r="B8" s="187" t="s">
        <v>152</v>
      </c>
      <c r="C8" s="340" t="s">
        <v>21</v>
      </c>
      <c r="D8" s="182" t="s">
        <v>20</v>
      </c>
      <c r="E8" s="340" t="s">
        <v>22</v>
      </c>
      <c r="F8" s="340" t="s">
        <v>24</v>
      </c>
      <c r="G8" s="190" t="s">
        <v>148</v>
      </c>
      <c r="H8" s="340"/>
      <c r="I8" s="340" t="s">
        <v>25</v>
      </c>
      <c r="J8" s="342" t="s">
        <v>27</v>
      </c>
      <c r="K8" s="340" t="s">
        <v>26</v>
      </c>
      <c r="L8" s="340"/>
      <c r="M8" s="340" t="s">
        <v>28</v>
      </c>
      <c r="N8" s="9"/>
      <c r="O8" s="338"/>
      <c r="P8" s="291"/>
      <c r="Q8" s="338"/>
      <c r="R8" s="338"/>
      <c r="S8" s="337"/>
      <c r="T8" s="337"/>
      <c r="U8" s="338"/>
      <c r="V8" s="339"/>
      <c r="W8" s="292"/>
      <c r="X8" s="337"/>
      <c r="Y8" s="292"/>
    </row>
    <row r="9" spans="1:25" ht="28.5" customHeight="1">
      <c r="A9" s="18"/>
      <c r="B9" s="58" t="s">
        <v>114</v>
      </c>
      <c r="C9" s="341"/>
      <c r="D9" s="183" t="s">
        <v>23</v>
      </c>
      <c r="E9" s="341"/>
      <c r="F9" s="341"/>
      <c r="G9" s="183" t="s">
        <v>23</v>
      </c>
      <c r="H9" s="341"/>
      <c r="I9" s="341"/>
      <c r="J9" s="343"/>
      <c r="K9" s="341"/>
      <c r="L9" s="341"/>
      <c r="M9" s="341"/>
      <c r="N9" s="9"/>
      <c r="O9" s="338"/>
      <c r="P9" s="293"/>
      <c r="Q9" s="338"/>
      <c r="R9" s="338"/>
      <c r="S9" s="337"/>
      <c r="T9" s="337"/>
      <c r="U9" s="338"/>
      <c r="V9" s="339"/>
      <c r="W9" s="290"/>
      <c r="X9" s="337"/>
      <c r="Y9" s="290"/>
    </row>
    <row r="10" spans="1:27" ht="12" customHeight="1">
      <c r="A10" s="314" t="s">
        <v>40</v>
      </c>
      <c r="B10" s="20" t="s">
        <v>209</v>
      </c>
      <c r="C10" s="38">
        <v>14</v>
      </c>
      <c r="D10" s="38">
        <v>94</v>
      </c>
      <c r="E10" s="38">
        <v>120</v>
      </c>
      <c r="F10" s="38">
        <v>75</v>
      </c>
      <c r="G10" s="39">
        <v>98</v>
      </c>
      <c r="H10" s="38"/>
      <c r="I10" s="38">
        <v>33</v>
      </c>
      <c r="J10" s="38">
        <v>101</v>
      </c>
      <c r="K10" s="38">
        <v>24</v>
      </c>
      <c r="L10" s="39"/>
      <c r="M10" s="39">
        <v>40</v>
      </c>
      <c r="N10" s="294"/>
      <c r="O10" s="284"/>
      <c r="P10" s="284"/>
      <c r="Q10" s="284"/>
      <c r="R10" s="283"/>
      <c r="S10" s="283"/>
      <c r="T10" s="283"/>
      <c r="U10" s="283"/>
      <c r="V10" s="283"/>
      <c r="W10" s="283"/>
      <c r="X10" s="283"/>
      <c r="Y10" s="283"/>
      <c r="AA10" s="21">
        <f>SUM(O10:Y10)</f>
        <v>0</v>
      </c>
    </row>
    <row r="11" spans="1:27" ht="12" customHeight="1">
      <c r="A11" s="319"/>
      <c r="B11" s="20" t="s">
        <v>115</v>
      </c>
      <c r="C11" s="38">
        <v>14</v>
      </c>
      <c r="D11" s="38">
        <v>97</v>
      </c>
      <c r="E11" s="38">
        <v>124</v>
      </c>
      <c r="F11" s="38">
        <v>75</v>
      </c>
      <c r="G11" s="39">
        <v>98</v>
      </c>
      <c r="H11" s="38"/>
      <c r="I11" s="38">
        <v>37</v>
      </c>
      <c r="J11" s="38">
        <v>102</v>
      </c>
      <c r="K11" s="38">
        <v>27</v>
      </c>
      <c r="L11" s="39"/>
      <c r="M11" s="39">
        <v>42</v>
      </c>
      <c r="N11" s="294"/>
      <c r="O11" s="284"/>
      <c r="P11" s="284"/>
      <c r="Q11" s="284"/>
      <c r="R11" s="283"/>
      <c r="S11" s="283"/>
      <c r="T11" s="283"/>
      <c r="U11" s="283"/>
      <c r="V11" s="283"/>
      <c r="W11" s="283"/>
      <c r="X11" s="283"/>
      <c r="Y11" s="283"/>
      <c r="AA11" s="21">
        <f>SUM(O11:Y11)</f>
        <v>0</v>
      </c>
    </row>
    <row r="12" spans="1:27" ht="12" customHeight="1">
      <c r="A12" s="319"/>
      <c r="B12" s="20" t="s">
        <v>129</v>
      </c>
      <c r="C12" s="111">
        <v>14</v>
      </c>
      <c r="D12" s="111">
        <v>97</v>
      </c>
      <c r="E12" s="111">
        <v>126</v>
      </c>
      <c r="F12" s="111">
        <v>79</v>
      </c>
      <c r="G12" s="112">
        <v>100</v>
      </c>
      <c r="H12" s="111"/>
      <c r="I12" s="111">
        <v>36</v>
      </c>
      <c r="J12" s="111">
        <v>100</v>
      </c>
      <c r="K12" s="111">
        <v>26</v>
      </c>
      <c r="L12" s="112"/>
      <c r="M12" s="112">
        <v>41</v>
      </c>
      <c r="N12" s="294"/>
      <c r="O12" s="284"/>
      <c r="P12" s="284"/>
      <c r="Q12" s="284"/>
      <c r="R12" s="283"/>
      <c r="S12" s="283"/>
      <c r="T12" s="283"/>
      <c r="U12" s="283"/>
      <c r="V12" s="283"/>
      <c r="W12" s="283"/>
      <c r="X12" s="283"/>
      <c r="Y12" s="283"/>
      <c r="AA12" s="21">
        <f>SUM(O12:Y12)</f>
        <v>0</v>
      </c>
    </row>
    <row r="13" spans="1:25" ht="12" customHeight="1">
      <c r="A13" s="319"/>
      <c r="B13" s="20" t="s">
        <v>131</v>
      </c>
      <c r="C13" s="111">
        <v>16</v>
      </c>
      <c r="D13" s="111">
        <v>93</v>
      </c>
      <c r="E13" s="111">
        <v>121</v>
      </c>
      <c r="F13" s="111">
        <v>82</v>
      </c>
      <c r="G13" s="112">
        <v>90</v>
      </c>
      <c r="H13" s="111">
        <v>19</v>
      </c>
      <c r="I13" s="111">
        <v>32</v>
      </c>
      <c r="J13" s="111">
        <v>47</v>
      </c>
      <c r="K13" s="111">
        <v>28</v>
      </c>
      <c r="L13" s="112">
        <v>43</v>
      </c>
      <c r="M13" s="112">
        <v>46</v>
      </c>
      <c r="N13" s="9"/>
      <c r="O13" s="9"/>
      <c r="P13" s="9"/>
      <c r="Q13" s="9"/>
      <c r="R13" s="153"/>
      <c r="S13" s="153"/>
      <c r="T13" s="153"/>
      <c r="U13" s="153"/>
      <c r="V13" s="153"/>
      <c r="W13" s="153"/>
      <c r="X13" s="153"/>
      <c r="Y13" s="153"/>
    </row>
    <row r="14" spans="1:25" ht="12" customHeight="1">
      <c r="A14" s="319"/>
      <c r="B14" s="30" t="s">
        <v>150</v>
      </c>
      <c r="C14" s="111">
        <v>14</v>
      </c>
      <c r="D14" s="112">
        <v>93</v>
      </c>
      <c r="E14" s="111">
        <v>120</v>
      </c>
      <c r="F14" s="111">
        <v>81</v>
      </c>
      <c r="G14" s="111">
        <v>96</v>
      </c>
      <c r="H14" s="111">
        <v>18</v>
      </c>
      <c r="I14" s="111">
        <v>31</v>
      </c>
      <c r="J14" s="111">
        <v>50</v>
      </c>
      <c r="K14" s="111">
        <v>28</v>
      </c>
      <c r="L14" s="112">
        <v>46</v>
      </c>
      <c r="M14" s="112">
        <v>47</v>
      </c>
      <c r="N14" s="100"/>
      <c r="O14" s="100"/>
      <c r="P14" s="9"/>
      <c r="Q14" s="9"/>
      <c r="R14" s="153"/>
      <c r="S14" s="153"/>
      <c r="T14" s="153"/>
      <c r="U14" s="153"/>
      <c r="V14" s="153"/>
      <c r="W14" s="153"/>
      <c r="X14" s="153"/>
      <c r="Y14" s="153"/>
    </row>
    <row r="15" spans="1:25" ht="12" customHeight="1">
      <c r="A15" s="319"/>
      <c r="B15" s="20" t="s">
        <v>155</v>
      </c>
      <c r="C15" s="111">
        <v>14</v>
      </c>
      <c r="D15" s="111">
        <v>104</v>
      </c>
      <c r="E15" s="111">
        <v>122</v>
      </c>
      <c r="F15" s="111">
        <v>80</v>
      </c>
      <c r="G15" s="112">
        <v>96</v>
      </c>
      <c r="H15" s="111">
        <v>19</v>
      </c>
      <c r="I15" s="111">
        <v>32</v>
      </c>
      <c r="J15" s="111">
        <v>51</v>
      </c>
      <c r="K15" s="111">
        <v>26</v>
      </c>
      <c r="L15" s="112">
        <v>48</v>
      </c>
      <c r="M15" s="112">
        <v>47</v>
      </c>
      <c r="N15" s="100"/>
      <c r="O15" s="295"/>
      <c r="P15" s="9"/>
      <c r="Q15" s="9"/>
      <c r="R15" s="153"/>
      <c r="S15" s="153"/>
      <c r="T15" s="153"/>
      <c r="U15" s="153"/>
      <c r="V15" s="153"/>
      <c r="W15" s="153"/>
      <c r="X15" s="153"/>
      <c r="Y15" s="153"/>
    </row>
    <row r="16" spans="1:27" ht="12" customHeight="1">
      <c r="A16" s="321"/>
      <c r="B16" s="103" t="s">
        <v>181</v>
      </c>
      <c r="C16" s="113">
        <v>14</v>
      </c>
      <c r="D16" s="113">
        <v>106</v>
      </c>
      <c r="E16" s="113">
        <v>127</v>
      </c>
      <c r="F16" s="113">
        <v>83</v>
      </c>
      <c r="G16" s="114">
        <v>95</v>
      </c>
      <c r="H16" s="113">
        <v>19</v>
      </c>
      <c r="I16" s="113">
        <v>29</v>
      </c>
      <c r="J16" s="113">
        <v>50</v>
      </c>
      <c r="K16" s="113">
        <v>25</v>
      </c>
      <c r="L16" s="114">
        <v>46</v>
      </c>
      <c r="M16" s="114">
        <v>47</v>
      </c>
      <c r="N16" s="219"/>
      <c r="O16" s="100"/>
      <c r="P16" s="100"/>
      <c r="Q16" s="9"/>
      <c r="R16" s="153"/>
      <c r="S16" s="153"/>
      <c r="T16" s="153"/>
      <c r="U16" s="153"/>
      <c r="V16" s="153"/>
      <c r="W16" s="153"/>
      <c r="X16" s="153"/>
      <c r="Y16" s="153"/>
      <c r="AA16" s="21">
        <f>SUM(O16:Y16)</f>
        <v>0</v>
      </c>
    </row>
    <row r="17" spans="1:27" ht="12" customHeight="1">
      <c r="A17" s="332" t="s">
        <v>41</v>
      </c>
      <c r="B17" s="102" t="s">
        <v>210</v>
      </c>
      <c r="C17" s="115">
        <f aca="true" t="shared" si="0" ref="C17:G22">C11-C10</f>
        <v>0</v>
      </c>
      <c r="D17" s="115">
        <f t="shared" si="0"/>
        <v>3</v>
      </c>
      <c r="E17" s="115">
        <f t="shared" si="0"/>
        <v>4</v>
      </c>
      <c r="F17" s="115">
        <f t="shared" si="0"/>
        <v>0</v>
      </c>
      <c r="G17" s="115">
        <f t="shared" si="0"/>
        <v>0</v>
      </c>
      <c r="H17" s="115"/>
      <c r="I17" s="115">
        <f aca="true" t="shared" si="1" ref="I17:K22">I11-I10</f>
        <v>4</v>
      </c>
      <c r="J17" s="115">
        <f t="shared" si="1"/>
        <v>1</v>
      </c>
      <c r="K17" s="115">
        <f t="shared" si="1"/>
        <v>3</v>
      </c>
      <c r="L17" s="116"/>
      <c r="M17" s="116">
        <f aca="true" t="shared" si="2" ref="M17:M22">M11-M10</f>
        <v>2</v>
      </c>
      <c r="N17" s="219"/>
      <c r="O17" s="100"/>
      <c r="P17" s="100"/>
      <c r="Q17" s="9"/>
      <c r="R17" s="153"/>
      <c r="S17" s="153"/>
      <c r="T17" s="153"/>
      <c r="U17" s="153"/>
      <c r="V17" s="153"/>
      <c r="W17" s="153"/>
      <c r="X17" s="153"/>
      <c r="Y17" s="153"/>
      <c r="AA17" s="21">
        <f>SUM(O17:Y17)</f>
        <v>0</v>
      </c>
    </row>
    <row r="18" spans="1:27" ht="12" customHeight="1">
      <c r="A18" s="333"/>
      <c r="B18" s="30" t="s">
        <v>132</v>
      </c>
      <c r="C18" s="111">
        <f t="shared" si="0"/>
        <v>0</v>
      </c>
      <c r="D18" s="111">
        <f t="shared" si="0"/>
        <v>0</v>
      </c>
      <c r="E18" s="111">
        <f t="shared" si="0"/>
        <v>2</v>
      </c>
      <c r="F18" s="111">
        <f t="shared" si="0"/>
        <v>4</v>
      </c>
      <c r="G18" s="111">
        <f t="shared" si="0"/>
        <v>2</v>
      </c>
      <c r="H18" s="111"/>
      <c r="I18" s="111">
        <f t="shared" si="1"/>
        <v>-1</v>
      </c>
      <c r="J18" s="111">
        <f t="shared" si="1"/>
        <v>-2</v>
      </c>
      <c r="K18" s="111">
        <f t="shared" si="1"/>
        <v>-1</v>
      </c>
      <c r="L18" s="112"/>
      <c r="M18" s="112">
        <f t="shared" si="2"/>
        <v>-1</v>
      </c>
      <c r="N18" s="219"/>
      <c r="O18" s="100"/>
      <c r="P18" s="9"/>
      <c r="Q18" s="9"/>
      <c r="R18" s="153"/>
      <c r="S18" s="153"/>
      <c r="T18" s="153"/>
      <c r="U18" s="153"/>
      <c r="V18" s="153"/>
      <c r="W18" s="153"/>
      <c r="X18" s="286"/>
      <c r="Y18" s="153"/>
      <c r="AA18" s="21">
        <f>SUM(O18:Y18)</f>
        <v>0</v>
      </c>
    </row>
    <row r="19" spans="1:17" ht="12" customHeight="1">
      <c r="A19" s="333"/>
      <c r="B19" s="30" t="s">
        <v>151</v>
      </c>
      <c r="C19" s="111">
        <f t="shared" si="0"/>
        <v>2</v>
      </c>
      <c r="D19" s="111">
        <f t="shared" si="0"/>
        <v>-4</v>
      </c>
      <c r="E19" s="111">
        <f t="shared" si="0"/>
        <v>-5</v>
      </c>
      <c r="F19" s="111">
        <f t="shared" si="0"/>
        <v>3</v>
      </c>
      <c r="G19" s="111">
        <f t="shared" si="0"/>
        <v>-10</v>
      </c>
      <c r="H19" s="111"/>
      <c r="I19" s="111">
        <f t="shared" si="1"/>
        <v>-4</v>
      </c>
      <c r="J19" s="111">
        <f t="shared" si="1"/>
        <v>-53</v>
      </c>
      <c r="K19" s="111">
        <f t="shared" si="1"/>
        <v>2</v>
      </c>
      <c r="L19" s="112"/>
      <c r="M19" s="112">
        <f t="shared" si="2"/>
        <v>5</v>
      </c>
      <c r="N19" s="100"/>
      <c r="O19" s="100"/>
      <c r="P19" s="1"/>
      <c r="Q19" s="1"/>
    </row>
    <row r="20" spans="1:17" ht="12" customHeight="1">
      <c r="A20" s="333"/>
      <c r="B20" s="30" t="s">
        <v>149</v>
      </c>
      <c r="C20" s="111">
        <f t="shared" si="0"/>
        <v>-2</v>
      </c>
      <c r="D20" s="111">
        <f t="shared" si="0"/>
        <v>0</v>
      </c>
      <c r="E20" s="111">
        <f t="shared" si="0"/>
        <v>-1</v>
      </c>
      <c r="F20" s="111">
        <f t="shared" si="0"/>
        <v>-1</v>
      </c>
      <c r="G20" s="111">
        <f t="shared" si="0"/>
        <v>6</v>
      </c>
      <c r="H20" s="111">
        <f>H14-H13</f>
        <v>-1</v>
      </c>
      <c r="I20" s="111">
        <f t="shared" si="1"/>
        <v>-1</v>
      </c>
      <c r="J20" s="111">
        <f t="shared" si="1"/>
        <v>3</v>
      </c>
      <c r="K20" s="111">
        <f t="shared" si="1"/>
        <v>0</v>
      </c>
      <c r="L20" s="112">
        <f>L14-L13</f>
        <v>3</v>
      </c>
      <c r="M20" s="112">
        <f t="shared" si="2"/>
        <v>1</v>
      </c>
      <c r="N20" s="100"/>
      <c r="O20" s="100"/>
      <c r="P20" s="1"/>
      <c r="Q20" s="1"/>
    </row>
    <row r="21" spans="1:17" ht="12" customHeight="1">
      <c r="A21" s="333"/>
      <c r="B21" s="30" t="s">
        <v>157</v>
      </c>
      <c r="C21" s="111">
        <f t="shared" si="0"/>
        <v>0</v>
      </c>
      <c r="D21" s="111">
        <f t="shared" si="0"/>
        <v>11</v>
      </c>
      <c r="E21" s="111">
        <f t="shared" si="0"/>
        <v>2</v>
      </c>
      <c r="F21" s="111">
        <f t="shared" si="0"/>
        <v>-1</v>
      </c>
      <c r="G21" s="111">
        <f t="shared" si="0"/>
        <v>0</v>
      </c>
      <c r="H21" s="111">
        <f>H15-H14</f>
        <v>1</v>
      </c>
      <c r="I21" s="111">
        <f t="shared" si="1"/>
        <v>1</v>
      </c>
      <c r="J21" s="111">
        <f t="shared" si="1"/>
        <v>1</v>
      </c>
      <c r="K21" s="111">
        <f t="shared" si="1"/>
        <v>-2</v>
      </c>
      <c r="L21" s="112">
        <f>L15-L14</f>
        <v>2</v>
      </c>
      <c r="M21" s="112">
        <f t="shared" si="2"/>
        <v>0</v>
      </c>
      <c r="N21" s="100"/>
      <c r="O21" s="100"/>
      <c r="P21" s="1"/>
      <c r="Q21" s="1"/>
    </row>
    <row r="22" spans="1:17" ht="12" customHeight="1">
      <c r="A22" s="334"/>
      <c r="B22" s="30" t="s">
        <v>181</v>
      </c>
      <c r="C22" s="113">
        <f t="shared" si="0"/>
        <v>0</v>
      </c>
      <c r="D22" s="113">
        <f t="shared" si="0"/>
        <v>2</v>
      </c>
      <c r="E22" s="113">
        <f t="shared" si="0"/>
        <v>5</v>
      </c>
      <c r="F22" s="113">
        <f t="shared" si="0"/>
        <v>3</v>
      </c>
      <c r="G22" s="113">
        <f t="shared" si="0"/>
        <v>-1</v>
      </c>
      <c r="H22" s="113">
        <f>H16-H15</f>
        <v>0</v>
      </c>
      <c r="I22" s="113">
        <f t="shared" si="1"/>
        <v>-3</v>
      </c>
      <c r="J22" s="113">
        <f t="shared" si="1"/>
        <v>-1</v>
      </c>
      <c r="K22" s="113">
        <f>K16-K15</f>
        <v>-1</v>
      </c>
      <c r="L22" s="114">
        <f>L16-L15</f>
        <v>-2</v>
      </c>
      <c r="M22" s="114">
        <f t="shared" si="2"/>
        <v>0</v>
      </c>
      <c r="N22" s="87"/>
      <c r="O22" s="100"/>
      <c r="P22" s="9"/>
      <c r="Q22" s="9"/>
    </row>
    <row r="23" spans="1:17" ht="12" customHeight="1">
      <c r="A23" s="332" t="s">
        <v>42</v>
      </c>
      <c r="B23" s="29" t="s">
        <v>210</v>
      </c>
      <c r="C23" s="117">
        <f aca="true" t="shared" si="3" ref="C23:G28">C17/C10*100</f>
        <v>0</v>
      </c>
      <c r="D23" s="117">
        <f t="shared" si="3"/>
        <v>3.1914893617021276</v>
      </c>
      <c r="E23" s="117">
        <f t="shared" si="3"/>
        <v>3.3333333333333335</v>
      </c>
      <c r="F23" s="117">
        <f t="shared" si="3"/>
        <v>0</v>
      </c>
      <c r="G23" s="117">
        <f t="shared" si="3"/>
        <v>0</v>
      </c>
      <c r="H23" s="117"/>
      <c r="I23" s="117">
        <f aca="true" t="shared" si="4" ref="I23:K28">I17/I10*100</f>
        <v>12.121212121212121</v>
      </c>
      <c r="J23" s="117">
        <f t="shared" si="4"/>
        <v>0.9900990099009901</v>
      </c>
      <c r="K23" s="117">
        <f t="shared" si="4"/>
        <v>12.5</v>
      </c>
      <c r="L23" s="118"/>
      <c r="M23" s="118">
        <f aca="true" t="shared" si="5" ref="M23:M28">M17/M10*100</f>
        <v>5</v>
      </c>
      <c r="N23" s="87"/>
      <c r="O23" s="100"/>
      <c r="P23" s="9"/>
      <c r="Q23" s="9"/>
    </row>
    <row r="24" spans="1:17" ht="12" customHeight="1">
      <c r="A24" s="333"/>
      <c r="B24" s="30" t="s">
        <v>132</v>
      </c>
      <c r="C24" s="119">
        <f t="shared" si="3"/>
        <v>0</v>
      </c>
      <c r="D24" s="119">
        <f t="shared" si="3"/>
        <v>0</v>
      </c>
      <c r="E24" s="119">
        <f t="shared" si="3"/>
        <v>1.6129032258064515</v>
      </c>
      <c r="F24" s="119">
        <f t="shared" si="3"/>
        <v>5.333333333333334</v>
      </c>
      <c r="G24" s="119">
        <f t="shared" si="3"/>
        <v>2.0408163265306123</v>
      </c>
      <c r="H24" s="119"/>
      <c r="I24" s="119">
        <f t="shared" si="4"/>
        <v>-2.7027027027027026</v>
      </c>
      <c r="J24" s="119">
        <f t="shared" si="4"/>
        <v>-1.9607843137254901</v>
      </c>
      <c r="K24" s="119">
        <f t="shared" si="4"/>
        <v>-3.7037037037037033</v>
      </c>
      <c r="L24" s="120"/>
      <c r="M24" s="120">
        <f t="shared" si="5"/>
        <v>-2.380952380952381</v>
      </c>
      <c r="N24" s="87"/>
      <c r="O24" s="100"/>
      <c r="P24" s="9"/>
      <c r="Q24" s="9"/>
    </row>
    <row r="25" spans="1:17" ht="12" customHeight="1">
      <c r="A25" s="333"/>
      <c r="B25" s="30" t="s">
        <v>151</v>
      </c>
      <c r="C25" s="119">
        <f t="shared" si="3"/>
        <v>14.285714285714285</v>
      </c>
      <c r="D25" s="119">
        <f t="shared" si="3"/>
        <v>-4.123711340206185</v>
      </c>
      <c r="E25" s="119">
        <f t="shared" si="3"/>
        <v>-3.968253968253968</v>
      </c>
      <c r="F25" s="119">
        <f t="shared" si="3"/>
        <v>3.79746835443038</v>
      </c>
      <c r="G25" s="119">
        <f t="shared" si="3"/>
        <v>-10</v>
      </c>
      <c r="H25" s="119"/>
      <c r="I25" s="119">
        <f t="shared" si="4"/>
        <v>-11.11111111111111</v>
      </c>
      <c r="J25" s="119">
        <f t="shared" si="4"/>
        <v>-53</v>
      </c>
      <c r="K25" s="119">
        <f t="shared" si="4"/>
        <v>7.6923076923076925</v>
      </c>
      <c r="L25" s="120"/>
      <c r="M25" s="120">
        <f t="shared" si="5"/>
        <v>12.195121951219512</v>
      </c>
      <c r="N25" s="87"/>
      <c r="O25" s="100"/>
      <c r="P25" s="9"/>
      <c r="Q25" s="9"/>
    </row>
    <row r="26" spans="1:17" ht="12" customHeight="1">
      <c r="A26" s="333"/>
      <c r="B26" s="30" t="s">
        <v>149</v>
      </c>
      <c r="C26" s="119">
        <f t="shared" si="3"/>
        <v>-12.5</v>
      </c>
      <c r="D26" s="119">
        <f t="shared" si="3"/>
        <v>0</v>
      </c>
      <c r="E26" s="119">
        <f t="shared" si="3"/>
        <v>-0.8264462809917356</v>
      </c>
      <c r="F26" s="119">
        <f t="shared" si="3"/>
        <v>-1.2195121951219512</v>
      </c>
      <c r="G26" s="119">
        <f t="shared" si="3"/>
        <v>6.666666666666667</v>
      </c>
      <c r="H26" s="119">
        <f>H20/H13*100</f>
        <v>-5.263157894736842</v>
      </c>
      <c r="I26" s="119">
        <f t="shared" si="4"/>
        <v>-3.125</v>
      </c>
      <c r="J26" s="119">
        <f t="shared" si="4"/>
        <v>6.382978723404255</v>
      </c>
      <c r="K26" s="119">
        <f t="shared" si="4"/>
        <v>0</v>
      </c>
      <c r="L26" s="120">
        <f>L20/L13*100</f>
        <v>6.976744186046512</v>
      </c>
      <c r="M26" s="120">
        <f t="shared" si="5"/>
        <v>2.1739130434782608</v>
      </c>
      <c r="N26" s="87"/>
      <c r="O26" s="87"/>
      <c r="P26" s="8"/>
      <c r="Q26" s="9"/>
    </row>
    <row r="27" spans="1:17" ht="12" customHeight="1">
      <c r="A27" s="333"/>
      <c r="B27" s="30" t="s">
        <v>157</v>
      </c>
      <c r="C27" s="119">
        <f t="shared" si="3"/>
        <v>0</v>
      </c>
      <c r="D27" s="119">
        <f t="shared" si="3"/>
        <v>11.827956989247312</v>
      </c>
      <c r="E27" s="119">
        <f t="shared" si="3"/>
        <v>1.6666666666666667</v>
      </c>
      <c r="F27" s="119">
        <f t="shared" si="3"/>
        <v>-1.2345679012345678</v>
      </c>
      <c r="G27" s="119">
        <f t="shared" si="3"/>
        <v>0</v>
      </c>
      <c r="H27" s="119">
        <f>H21/H14*100</f>
        <v>5.555555555555555</v>
      </c>
      <c r="I27" s="119">
        <f t="shared" si="4"/>
        <v>3.225806451612903</v>
      </c>
      <c r="J27" s="119">
        <f t="shared" si="4"/>
        <v>2</v>
      </c>
      <c r="K27" s="119">
        <f>K21/K14*100</f>
        <v>-7.142857142857142</v>
      </c>
      <c r="L27" s="120">
        <f>L21/L14*100</f>
        <v>4.3478260869565215</v>
      </c>
      <c r="M27" s="120">
        <f t="shared" si="5"/>
        <v>0</v>
      </c>
      <c r="N27" s="87"/>
      <c r="O27" s="100"/>
      <c r="P27" s="9"/>
      <c r="Q27" s="9"/>
    </row>
    <row r="28" spans="1:17" ht="12" customHeight="1" thickBot="1">
      <c r="A28" s="333"/>
      <c r="B28" s="36" t="s">
        <v>181</v>
      </c>
      <c r="C28" s="121">
        <f t="shared" si="3"/>
        <v>0</v>
      </c>
      <c r="D28" s="121">
        <f t="shared" si="3"/>
        <v>1.9230769230769231</v>
      </c>
      <c r="E28" s="121">
        <f t="shared" si="3"/>
        <v>4.098360655737705</v>
      </c>
      <c r="F28" s="121">
        <f t="shared" si="3"/>
        <v>3.75</v>
      </c>
      <c r="G28" s="121">
        <f t="shared" si="3"/>
        <v>-1.0416666666666665</v>
      </c>
      <c r="H28" s="121">
        <f>H22/H15*100</f>
        <v>0</v>
      </c>
      <c r="I28" s="121">
        <f t="shared" si="4"/>
        <v>-9.375</v>
      </c>
      <c r="J28" s="121">
        <f t="shared" si="4"/>
        <v>-1.9607843137254901</v>
      </c>
      <c r="K28" s="121">
        <f>K22/K15*100</f>
        <v>-3.8461538461538463</v>
      </c>
      <c r="L28" s="122">
        <f>L22/L15*100</f>
        <v>-4.166666666666666</v>
      </c>
      <c r="M28" s="122">
        <f t="shared" si="5"/>
        <v>0</v>
      </c>
      <c r="N28" s="87"/>
      <c r="O28" s="100"/>
      <c r="P28" s="9"/>
      <c r="Q28" s="9"/>
    </row>
    <row r="29" spans="1:17" ht="12" customHeight="1" thickTop="1">
      <c r="A29" s="335" t="s">
        <v>44</v>
      </c>
      <c r="B29" s="20" t="s">
        <v>209</v>
      </c>
      <c r="C29" s="38">
        <v>13</v>
      </c>
      <c r="D29" s="38">
        <v>44</v>
      </c>
      <c r="E29" s="38">
        <v>42</v>
      </c>
      <c r="F29" s="38">
        <v>42</v>
      </c>
      <c r="G29" s="39">
        <v>47</v>
      </c>
      <c r="H29" s="38"/>
      <c r="I29" s="38">
        <v>25</v>
      </c>
      <c r="J29" s="38">
        <v>83</v>
      </c>
      <c r="K29" s="38">
        <v>23</v>
      </c>
      <c r="L29" s="39"/>
      <c r="M29" s="39">
        <v>22</v>
      </c>
      <c r="N29" s="154"/>
      <c r="O29" s="154"/>
      <c r="P29"/>
      <c r="Q29"/>
    </row>
    <row r="30" spans="1:17" ht="12" customHeight="1">
      <c r="A30" s="319"/>
      <c r="B30" s="20" t="s">
        <v>115</v>
      </c>
      <c r="C30" s="38">
        <v>13</v>
      </c>
      <c r="D30" s="38">
        <v>45</v>
      </c>
      <c r="E30" s="38">
        <v>44</v>
      </c>
      <c r="F30" s="38">
        <v>41</v>
      </c>
      <c r="G30" s="39">
        <v>44</v>
      </c>
      <c r="H30" s="38"/>
      <c r="I30" s="38">
        <v>26</v>
      </c>
      <c r="J30" s="38">
        <v>84</v>
      </c>
      <c r="K30" s="38">
        <v>25</v>
      </c>
      <c r="L30" s="39"/>
      <c r="M30" s="39">
        <v>25</v>
      </c>
      <c r="N30" s="78"/>
      <c r="O30" s="78"/>
      <c r="P30"/>
      <c r="Q30"/>
    </row>
    <row r="31" spans="1:17" ht="12" customHeight="1">
      <c r="A31" s="319"/>
      <c r="B31" s="20" t="s">
        <v>129</v>
      </c>
      <c r="C31" s="38">
        <v>12</v>
      </c>
      <c r="D31" s="38">
        <v>43</v>
      </c>
      <c r="E31" s="38">
        <v>43</v>
      </c>
      <c r="F31" s="38">
        <v>44</v>
      </c>
      <c r="G31" s="39">
        <v>47</v>
      </c>
      <c r="H31" s="38"/>
      <c r="I31" s="38">
        <v>26</v>
      </c>
      <c r="J31" s="38">
        <v>84</v>
      </c>
      <c r="K31" s="38">
        <v>25</v>
      </c>
      <c r="L31" s="39"/>
      <c r="M31" s="39">
        <v>24</v>
      </c>
      <c r="N31" s="78"/>
      <c r="O31" s="78"/>
      <c r="P31"/>
      <c r="Q31"/>
    </row>
    <row r="32" spans="1:17" ht="12" customHeight="1">
      <c r="A32" s="319"/>
      <c r="B32" s="20" t="s">
        <v>131</v>
      </c>
      <c r="C32" s="38">
        <v>14</v>
      </c>
      <c r="D32" s="38">
        <v>43</v>
      </c>
      <c r="E32" s="38">
        <v>42</v>
      </c>
      <c r="F32" s="38">
        <v>45</v>
      </c>
      <c r="G32" s="39">
        <v>34</v>
      </c>
      <c r="H32" s="38">
        <v>18</v>
      </c>
      <c r="I32" s="38">
        <v>25</v>
      </c>
      <c r="J32" s="38">
        <v>33</v>
      </c>
      <c r="K32" s="38">
        <v>27</v>
      </c>
      <c r="L32" s="39">
        <v>43</v>
      </c>
      <c r="M32" s="39">
        <v>25</v>
      </c>
      <c r="N32" s="78"/>
      <c r="O32" s="78"/>
      <c r="P32"/>
      <c r="Q32"/>
    </row>
    <row r="33" spans="1:17" ht="12" customHeight="1">
      <c r="A33" s="319"/>
      <c r="B33" s="30" t="s">
        <v>150</v>
      </c>
      <c r="C33" s="111">
        <v>13</v>
      </c>
      <c r="D33" s="112">
        <v>41</v>
      </c>
      <c r="E33" s="111">
        <v>41</v>
      </c>
      <c r="F33" s="111">
        <v>42</v>
      </c>
      <c r="G33" s="111">
        <v>37</v>
      </c>
      <c r="H33" s="111">
        <v>17</v>
      </c>
      <c r="I33" s="111">
        <v>24</v>
      </c>
      <c r="J33" s="111">
        <v>35</v>
      </c>
      <c r="K33" s="111">
        <v>27</v>
      </c>
      <c r="L33" s="112">
        <v>46</v>
      </c>
      <c r="M33" s="112">
        <v>25</v>
      </c>
      <c r="N33" s="78"/>
      <c r="O33" s="78"/>
      <c r="P33"/>
      <c r="Q33"/>
    </row>
    <row r="34" spans="1:17" ht="12" customHeight="1">
      <c r="A34" s="319"/>
      <c r="B34" s="20" t="s">
        <v>155</v>
      </c>
      <c r="C34" s="111">
        <v>12</v>
      </c>
      <c r="D34" s="111">
        <v>46</v>
      </c>
      <c r="E34" s="111">
        <v>44</v>
      </c>
      <c r="F34" s="111">
        <v>42</v>
      </c>
      <c r="G34" s="112">
        <v>37</v>
      </c>
      <c r="H34" s="111">
        <v>18</v>
      </c>
      <c r="I34" s="111">
        <v>24</v>
      </c>
      <c r="J34" s="111">
        <v>35</v>
      </c>
      <c r="K34" s="111">
        <v>26</v>
      </c>
      <c r="L34" s="112">
        <v>48</v>
      </c>
      <c r="M34" s="112">
        <v>25</v>
      </c>
      <c r="N34" s="78"/>
      <c r="O34" s="78"/>
      <c r="P34"/>
      <c r="Q34"/>
    </row>
    <row r="35" spans="1:17" ht="12" customHeight="1">
      <c r="A35" s="321"/>
      <c r="B35" s="103" t="s">
        <v>181</v>
      </c>
      <c r="C35" s="113">
        <v>13</v>
      </c>
      <c r="D35" s="113">
        <v>48</v>
      </c>
      <c r="E35" s="113">
        <v>46</v>
      </c>
      <c r="F35" s="113">
        <v>44</v>
      </c>
      <c r="G35" s="114">
        <v>34</v>
      </c>
      <c r="H35" s="113">
        <v>18</v>
      </c>
      <c r="I35" s="113">
        <v>22</v>
      </c>
      <c r="J35" s="113">
        <v>34</v>
      </c>
      <c r="K35" s="113">
        <v>24</v>
      </c>
      <c r="L35" s="114">
        <v>46</v>
      </c>
      <c r="M35" s="114">
        <v>27</v>
      </c>
      <c r="N35" s="154"/>
      <c r="O35" s="154"/>
      <c r="P35"/>
      <c r="Q35"/>
    </row>
    <row r="36" spans="1:17" ht="12" customHeight="1">
      <c r="A36" s="332" t="s">
        <v>41</v>
      </c>
      <c r="B36" s="102" t="s">
        <v>210</v>
      </c>
      <c r="C36" s="115">
        <f aca="true" t="shared" si="6" ref="C36:M41">C30-C29</f>
        <v>0</v>
      </c>
      <c r="D36" s="115">
        <f t="shared" si="6"/>
        <v>1</v>
      </c>
      <c r="E36" s="115">
        <f t="shared" si="6"/>
        <v>2</v>
      </c>
      <c r="F36" s="115">
        <f t="shared" si="6"/>
        <v>-1</v>
      </c>
      <c r="G36" s="115">
        <f t="shared" si="6"/>
        <v>-3</v>
      </c>
      <c r="H36" s="115"/>
      <c r="I36" s="115">
        <f>I30-I29</f>
        <v>1</v>
      </c>
      <c r="J36" s="115">
        <f aca="true" t="shared" si="7" ref="J36:M41">J30-J29</f>
        <v>1</v>
      </c>
      <c r="K36" s="115">
        <f t="shared" si="7"/>
        <v>2</v>
      </c>
      <c r="L36" s="116"/>
      <c r="M36" s="116">
        <f>M30-M29</f>
        <v>3</v>
      </c>
      <c r="N36" s="154"/>
      <c r="O36" s="154"/>
      <c r="P36"/>
      <c r="Q36"/>
    </row>
    <row r="37" spans="1:17" ht="12" customHeight="1">
      <c r="A37" s="333"/>
      <c r="B37" s="30" t="s">
        <v>132</v>
      </c>
      <c r="C37" s="111">
        <f t="shared" si="6"/>
        <v>-1</v>
      </c>
      <c r="D37" s="111">
        <f t="shared" si="6"/>
        <v>-2</v>
      </c>
      <c r="E37" s="111">
        <f t="shared" si="6"/>
        <v>-1</v>
      </c>
      <c r="F37" s="111">
        <f t="shared" si="6"/>
        <v>3</v>
      </c>
      <c r="G37" s="111">
        <f t="shared" si="6"/>
        <v>3</v>
      </c>
      <c r="H37" s="111"/>
      <c r="I37" s="111">
        <f>I31-I30</f>
        <v>0</v>
      </c>
      <c r="J37" s="111">
        <f t="shared" si="7"/>
        <v>0</v>
      </c>
      <c r="K37" s="111">
        <f t="shared" si="7"/>
        <v>0</v>
      </c>
      <c r="L37" s="112"/>
      <c r="M37" s="112">
        <f>M31-M30</f>
        <v>-1</v>
      </c>
      <c r="N37" s="154"/>
      <c r="O37" s="154"/>
      <c r="P37"/>
      <c r="Q37"/>
    </row>
    <row r="38" spans="1:17" ht="12" customHeight="1">
      <c r="A38" s="333"/>
      <c r="B38" s="30" t="s">
        <v>151</v>
      </c>
      <c r="C38" s="111">
        <f t="shared" si="6"/>
        <v>2</v>
      </c>
      <c r="D38" s="111">
        <f t="shared" si="6"/>
        <v>0</v>
      </c>
      <c r="E38" s="111">
        <f t="shared" si="6"/>
        <v>-1</v>
      </c>
      <c r="F38" s="111">
        <f t="shared" si="6"/>
        <v>1</v>
      </c>
      <c r="G38" s="111">
        <f t="shared" si="6"/>
        <v>-13</v>
      </c>
      <c r="H38" s="111"/>
      <c r="I38" s="111">
        <f>I32-I31</f>
        <v>-1</v>
      </c>
      <c r="J38" s="111">
        <f t="shared" si="7"/>
        <v>-51</v>
      </c>
      <c r="K38" s="111">
        <f t="shared" si="7"/>
        <v>2</v>
      </c>
      <c r="L38" s="112"/>
      <c r="M38" s="112">
        <f>M32-M31</f>
        <v>1</v>
      </c>
      <c r="N38" s="154"/>
      <c r="O38" s="154"/>
      <c r="P38"/>
      <c r="Q38"/>
    </row>
    <row r="39" spans="1:17" ht="12" customHeight="1">
      <c r="A39" s="333"/>
      <c r="B39" s="30" t="s">
        <v>149</v>
      </c>
      <c r="C39" s="111">
        <f t="shared" si="6"/>
        <v>-1</v>
      </c>
      <c r="D39" s="111">
        <f t="shared" si="6"/>
        <v>-2</v>
      </c>
      <c r="E39" s="111">
        <f t="shared" si="6"/>
        <v>-1</v>
      </c>
      <c r="F39" s="111">
        <f t="shared" si="6"/>
        <v>-3</v>
      </c>
      <c r="G39" s="111">
        <f t="shared" si="6"/>
        <v>3</v>
      </c>
      <c r="H39" s="111">
        <f t="shared" si="6"/>
        <v>-1</v>
      </c>
      <c r="I39" s="111">
        <f>I33-I32</f>
        <v>-1</v>
      </c>
      <c r="J39" s="111">
        <f t="shared" si="7"/>
        <v>2</v>
      </c>
      <c r="K39" s="111">
        <f t="shared" si="7"/>
        <v>0</v>
      </c>
      <c r="L39" s="112">
        <f t="shared" si="7"/>
        <v>3</v>
      </c>
      <c r="M39" s="112">
        <f>M33-M32</f>
        <v>0</v>
      </c>
      <c r="N39" s="154"/>
      <c r="O39" s="154"/>
      <c r="P39"/>
      <c r="Q39"/>
    </row>
    <row r="40" spans="1:17" ht="12" customHeight="1">
      <c r="A40" s="333"/>
      <c r="B40" s="30" t="s">
        <v>157</v>
      </c>
      <c r="C40" s="111">
        <f t="shared" si="6"/>
        <v>-1</v>
      </c>
      <c r="D40" s="111">
        <f t="shared" si="6"/>
        <v>5</v>
      </c>
      <c r="E40" s="111">
        <f t="shared" si="6"/>
        <v>3</v>
      </c>
      <c r="F40" s="111">
        <f t="shared" si="6"/>
        <v>0</v>
      </c>
      <c r="G40" s="111">
        <f t="shared" si="6"/>
        <v>0</v>
      </c>
      <c r="H40" s="111">
        <f t="shared" si="6"/>
        <v>1</v>
      </c>
      <c r="I40" s="111">
        <f t="shared" si="6"/>
        <v>0</v>
      </c>
      <c r="J40" s="111">
        <f t="shared" si="7"/>
        <v>0</v>
      </c>
      <c r="K40" s="111">
        <f t="shared" si="7"/>
        <v>-1</v>
      </c>
      <c r="L40" s="112">
        <f t="shared" si="7"/>
        <v>2</v>
      </c>
      <c r="M40" s="112">
        <f t="shared" si="7"/>
        <v>0</v>
      </c>
      <c r="N40" s="154"/>
      <c r="O40" s="154"/>
      <c r="P40"/>
      <c r="Q40"/>
    </row>
    <row r="41" spans="1:17" ht="12" customHeight="1">
      <c r="A41" s="334"/>
      <c r="B41" s="30" t="s">
        <v>181</v>
      </c>
      <c r="C41" s="113">
        <f t="shared" si="6"/>
        <v>1</v>
      </c>
      <c r="D41" s="113">
        <f t="shared" si="6"/>
        <v>2</v>
      </c>
      <c r="E41" s="113">
        <f t="shared" si="6"/>
        <v>2</v>
      </c>
      <c r="F41" s="113">
        <f t="shared" si="6"/>
        <v>2</v>
      </c>
      <c r="G41" s="113">
        <f t="shared" si="6"/>
        <v>-3</v>
      </c>
      <c r="H41" s="113">
        <f t="shared" si="6"/>
        <v>0</v>
      </c>
      <c r="I41" s="113">
        <f t="shared" si="6"/>
        <v>-2</v>
      </c>
      <c r="J41" s="113">
        <f t="shared" si="7"/>
        <v>-1</v>
      </c>
      <c r="K41" s="113">
        <f t="shared" si="6"/>
        <v>-2</v>
      </c>
      <c r="L41" s="114">
        <f t="shared" si="6"/>
        <v>-2</v>
      </c>
      <c r="M41" s="114">
        <f t="shared" si="6"/>
        <v>2</v>
      </c>
      <c r="N41" s="154"/>
      <c r="O41" s="154"/>
      <c r="P41"/>
      <c r="Q41"/>
    </row>
    <row r="42" spans="1:17" ht="12" customHeight="1">
      <c r="A42" s="332" t="s">
        <v>42</v>
      </c>
      <c r="B42" s="29" t="s">
        <v>210</v>
      </c>
      <c r="C42" s="117">
        <f aca="true" t="shared" si="8" ref="C42:M47">C36/C29*100</f>
        <v>0</v>
      </c>
      <c r="D42" s="117">
        <f t="shared" si="8"/>
        <v>2.272727272727273</v>
      </c>
      <c r="E42" s="117">
        <f t="shared" si="8"/>
        <v>4.761904761904762</v>
      </c>
      <c r="F42" s="117">
        <f t="shared" si="8"/>
        <v>-2.380952380952381</v>
      </c>
      <c r="G42" s="117">
        <f t="shared" si="8"/>
        <v>-6.382978723404255</v>
      </c>
      <c r="H42" s="117"/>
      <c r="I42" s="117">
        <f aca="true" t="shared" si="9" ref="I42:K45">I36/I29*100</f>
        <v>4</v>
      </c>
      <c r="J42" s="117">
        <f t="shared" si="9"/>
        <v>1.2048192771084338</v>
      </c>
      <c r="K42" s="117">
        <f t="shared" si="9"/>
        <v>8.695652173913043</v>
      </c>
      <c r="L42" s="118"/>
      <c r="M42" s="118">
        <f>M36/M29*100</f>
        <v>13.636363636363635</v>
      </c>
      <c r="N42" s="154"/>
      <c r="O42" s="154"/>
      <c r="P42"/>
      <c r="Q42"/>
    </row>
    <row r="43" spans="1:17" ht="12" customHeight="1">
      <c r="A43" s="333"/>
      <c r="B43" s="30" t="s">
        <v>132</v>
      </c>
      <c r="C43" s="119">
        <f t="shared" si="8"/>
        <v>-7.6923076923076925</v>
      </c>
      <c r="D43" s="119">
        <f t="shared" si="8"/>
        <v>-4.444444444444445</v>
      </c>
      <c r="E43" s="119">
        <f t="shared" si="8"/>
        <v>-2.272727272727273</v>
      </c>
      <c r="F43" s="119">
        <f t="shared" si="8"/>
        <v>7.317073170731707</v>
      </c>
      <c r="G43" s="119">
        <f t="shared" si="8"/>
        <v>6.8181818181818175</v>
      </c>
      <c r="H43" s="119"/>
      <c r="I43" s="119">
        <f t="shared" si="9"/>
        <v>0</v>
      </c>
      <c r="J43" s="119">
        <f t="shared" si="9"/>
        <v>0</v>
      </c>
      <c r="K43" s="119">
        <f t="shared" si="9"/>
        <v>0</v>
      </c>
      <c r="L43" s="120"/>
      <c r="M43" s="120">
        <f>M37/M30*100</f>
        <v>-4</v>
      </c>
      <c r="N43" s="154"/>
      <c r="O43" s="154"/>
      <c r="P43"/>
      <c r="Q43"/>
    </row>
    <row r="44" spans="1:17" ht="12" customHeight="1">
      <c r="A44" s="333"/>
      <c r="B44" s="30" t="s">
        <v>151</v>
      </c>
      <c r="C44" s="119">
        <f t="shared" si="8"/>
        <v>16.666666666666664</v>
      </c>
      <c r="D44" s="119">
        <f t="shared" si="8"/>
        <v>0</v>
      </c>
      <c r="E44" s="119">
        <f t="shared" si="8"/>
        <v>-2.3255813953488373</v>
      </c>
      <c r="F44" s="119">
        <f t="shared" si="8"/>
        <v>2.272727272727273</v>
      </c>
      <c r="G44" s="119">
        <f t="shared" si="8"/>
        <v>-27.659574468085108</v>
      </c>
      <c r="H44" s="119"/>
      <c r="I44" s="119">
        <f t="shared" si="9"/>
        <v>-3.8461538461538463</v>
      </c>
      <c r="J44" s="119">
        <f t="shared" si="9"/>
        <v>-60.71428571428571</v>
      </c>
      <c r="K44" s="119">
        <f t="shared" si="9"/>
        <v>8</v>
      </c>
      <c r="L44" s="120"/>
      <c r="M44" s="120">
        <f>M38/M31*100</f>
        <v>4.166666666666666</v>
      </c>
      <c r="N44" s="154"/>
      <c r="O44" s="154"/>
      <c r="P44"/>
      <c r="Q44"/>
    </row>
    <row r="45" spans="1:17" ht="12" customHeight="1">
      <c r="A45" s="333"/>
      <c r="B45" s="30" t="s">
        <v>149</v>
      </c>
      <c r="C45" s="119">
        <f t="shared" si="8"/>
        <v>-7.142857142857142</v>
      </c>
      <c r="D45" s="119">
        <f t="shared" si="8"/>
        <v>-4.651162790697675</v>
      </c>
      <c r="E45" s="119">
        <f t="shared" si="8"/>
        <v>-2.380952380952381</v>
      </c>
      <c r="F45" s="119">
        <f t="shared" si="8"/>
        <v>-6.666666666666667</v>
      </c>
      <c r="G45" s="119">
        <f t="shared" si="8"/>
        <v>8.823529411764707</v>
      </c>
      <c r="H45" s="119">
        <f>H39/H32*100</f>
        <v>-5.555555555555555</v>
      </c>
      <c r="I45" s="119">
        <f t="shared" si="9"/>
        <v>-4</v>
      </c>
      <c r="J45" s="119">
        <f t="shared" si="9"/>
        <v>6.0606060606060606</v>
      </c>
      <c r="K45" s="119">
        <f t="shared" si="9"/>
        <v>0</v>
      </c>
      <c r="L45" s="120">
        <f>L39/L32*100</f>
        <v>6.976744186046512</v>
      </c>
      <c r="M45" s="120">
        <f>M39/M32*100</f>
        <v>0</v>
      </c>
      <c r="N45" s="154"/>
      <c r="O45" s="154"/>
      <c r="P45"/>
      <c r="Q45"/>
    </row>
    <row r="46" spans="1:17" ht="12" customHeight="1">
      <c r="A46" s="333"/>
      <c r="B46" s="30" t="s">
        <v>157</v>
      </c>
      <c r="C46" s="119">
        <f t="shared" si="8"/>
        <v>-7.6923076923076925</v>
      </c>
      <c r="D46" s="119">
        <f t="shared" si="8"/>
        <v>12.195121951219512</v>
      </c>
      <c r="E46" s="119">
        <f t="shared" si="8"/>
        <v>7.317073170731707</v>
      </c>
      <c r="F46" s="119">
        <f t="shared" si="8"/>
        <v>0</v>
      </c>
      <c r="G46" s="119">
        <f t="shared" si="8"/>
        <v>0</v>
      </c>
      <c r="H46" s="119">
        <f>H40/H33*100</f>
        <v>5.88235294117647</v>
      </c>
      <c r="I46" s="119">
        <f>I40/I33*100</f>
        <v>0</v>
      </c>
      <c r="J46" s="119">
        <f>J40/J33*100</f>
        <v>0</v>
      </c>
      <c r="K46" s="119">
        <f>K40/K33*100</f>
        <v>-3.7037037037037033</v>
      </c>
      <c r="L46" s="120">
        <f>L40/L33*100</f>
        <v>4.3478260869565215</v>
      </c>
      <c r="M46" s="120">
        <f>M40/M33*100</f>
        <v>0</v>
      </c>
      <c r="N46" s="154"/>
      <c r="O46" s="154"/>
      <c r="P46"/>
      <c r="Q46"/>
    </row>
    <row r="47" spans="1:17" ht="12" customHeight="1" thickBot="1">
      <c r="A47" s="336"/>
      <c r="B47" s="36" t="s">
        <v>181</v>
      </c>
      <c r="C47" s="121">
        <f>C41/C34*100</f>
        <v>8.333333333333332</v>
      </c>
      <c r="D47" s="121">
        <f t="shared" si="8"/>
        <v>4.3478260869565215</v>
      </c>
      <c r="E47" s="121">
        <f t="shared" si="8"/>
        <v>4.545454545454546</v>
      </c>
      <c r="F47" s="121">
        <f t="shared" si="8"/>
        <v>4.761904761904762</v>
      </c>
      <c r="G47" s="121">
        <f t="shared" si="8"/>
        <v>-8.108108108108109</v>
      </c>
      <c r="H47" s="121">
        <f t="shared" si="8"/>
        <v>0</v>
      </c>
      <c r="I47" s="121">
        <f t="shared" si="8"/>
        <v>-8.333333333333332</v>
      </c>
      <c r="J47" s="121">
        <f t="shared" si="8"/>
        <v>-2.857142857142857</v>
      </c>
      <c r="K47" s="121">
        <f t="shared" si="8"/>
        <v>-7.6923076923076925</v>
      </c>
      <c r="L47" s="122">
        <f t="shared" si="8"/>
        <v>-4.166666666666666</v>
      </c>
      <c r="M47" s="122">
        <f t="shared" si="8"/>
        <v>8</v>
      </c>
      <c r="N47" s="154"/>
      <c r="O47" s="154"/>
      <c r="P47"/>
      <c r="Q47"/>
    </row>
    <row r="48" spans="1:17" ht="12" customHeight="1" thickTop="1">
      <c r="A48" s="319" t="s">
        <v>46</v>
      </c>
      <c r="B48" s="20" t="s">
        <v>209</v>
      </c>
      <c r="C48" s="111">
        <v>1</v>
      </c>
      <c r="D48" s="111">
        <v>50</v>
      </c>
      <c r="E48" s="111">
        <v>78</v>
      </c>
      <c r="F48" s="111">
        <v>33</v>
      </c>
      <c r="G48" s="112">
        <v>51</v>
      </c>
      <c r="H48" s="111"/>
      <c r="I48" s="111">
        <v>8</v>
      </c>
      <c r="J48" s="111">
        <v>17</v>
      </c>
      <c r="K48" s="111">
        <v>1</v>
      </c>
      <c r="L48" s="112"/>
      <c r="M48" s="112">
        <v>18</v>
      </c>
      <c r="N48" s="154"/>
      <c r="O48" s="154"/>
      <c r="P48"/>
      <c r="Q48"/>
    </row>
    <row r="49" spans="1:17" ht="12" customHeight="1">
      <c r="A49" s="319"/>
      <c r="B49" s="20" t="s">
        <v>115</v>
      </c>
      <c r="C49" s="38">
        <v>1</v>
      </c>
      <c r="D49" s="38">
        <v>52</v>
      </c>
      <c r="E49" s="38">
        <v>80</v>
      </c>
      <c r="F49" s="38">
        <v>34</v>
      </c>
      <c r="G49" s="39">
        <v>53</v>
      </c>
      <c r="H49" s="38"/>
      <c r="I49" s="38">
        <v>11</v>
      </c>
      <c r="J49" s="38">
        <v>18</v>
      </c>
      <c r="K49" s="38">
        <v>2</v>
      </c>
      <c r="L49" s="39"/>
      <c r="M49" s="39">
        <v>17</v>
      </c>
      <c r="N49" s="154"/>
      <c r="O49" s="154"/>
      <c r="P49"/>
      <c r="Q49"/>
    </row>
    <row r="50" spans="1:17" ht="12" customHeight="1">
      <c r="A50" s="319"/>
      <c r="B50" s="20" t="s">
        <v>129</v>
      </c>
      <c r="C50" s="38">
        <v>2</v>
      </c>
      <c r="D50" s="38">
        <v>54</v>
      </c>
      <c r="E50" s="38">
        <v>83</v>
      </c>
      <c r="F50" s="38">
        <v>35</v>
      </c>
      <c r="G50" s="39">
        <v>53</v>
      </c>
      <c r="H50" s="38"/>
      <c r="I50" s="38">
        <v>9</v>
      </c>
      <c r="J50" s="38">
        <v>16</v>
      </c>
      <c r="K50" s="38">
        <v>2</v>
      </c>
      <c r="L50" s="39"/>
      <c r="M50" s="39">
        <v>17</v>
      </c>
      <c r="N50" s="154"/>
      <c r="O50" s="154"/>
      <c r="P50"/>
      <c r="Q50"/>
    </row>
    <row r="51" spans="1:17" ht="12" customHeight="1">
      <c r="A51" s="319"/>
      <c r="B51" s="20" t="s">
        <v>131</v>
      </c>
      <c r="C51" s="111">
        <v>2</v>
      </c>
      <c r="D51" s="111">
        <v>51</v>
      </c>
      <c r="E51" s="111">
        <v>79</v>
      </c>
      <c r="F51" s="111">
        <v>37</v>
      </c>
      <c r="G51" s="112">
        <v>56</v>
      </c>
      <c r="H51" s="111">
        <v>1</v>
      </c>
      <c r="I51" s="111">
        <v>7</v>
      </c>
      <c r="J51" s="111">
        <v>14</v>
      </c>
      <c r="K51" s="111">
        <v>1</v>
      </c>
      <c r="L51" s="112">
        <v>0</v>
      </c>
      <c r="M51" s="112">
        <v>21</v>
      </c>
      <c r="N51" s="78"/>
      <c r="O51" s="78"/>
      <c r="P51"/>
      <c r="Q51"/>
    </row>
    <row r="52" spans="1:17" ht="12" customHeight="1">
      <c r="A52" s="319"/>
      <c r="B52" s="30" t="s">
        <v>150</v>
      </c>
      <c r="C52" s="111">
        <v>1</v>
      </c>
      <c r="D52" s="112">
        <v>53</v>
      </c>
      <c r="E52" s="111">
        <v>79</v>
      </c>
      <c r="F52" s="111">
        <v>39</v>
      </c>
      <c r="G52" s="111">
        <v>58</v>
      </c>
      <c r="H52" s="111">
        <v>1</v>
      </c>
      <c r="I52" s="111">
        <v>8</v>
      </c>
      <c r="J52" s="111">
        <v>15</v>
      </c>
      <c r="K52" s="111">
        <v>1</v>
      </c>
      <c r="L52" s="112">
        <v>0</v>
      </c>
      <c r="M52" s="112">
        <v>21</v>
      </c>
      <c r="N52" s="78"/>
      <c r="O52" s="78"/>
      <c r="P52"/>
      <c r="Q52"/>
    </row>
    <row r="53" spans="1:17" ht="12" customHeight="1">
      <c r="A53" s="319"/>
      <c r="B53" s="20" t="s">
        <v>155</v>
      </c>
      <c r="C53" s="111">
        <v>2</v>
      </c>
      <c r="D53" s="111">
        <v>58</v>
      </c>
      <c r="E53" s="111">
        <v>79</v>
      </c>
      <c r="F53" s="111">
        <v>39</v>
      </c>
      <c r="G53" s="112">
        <v>59</v>
      </c>
      <c r="H53" s="111">
        <v>1</v>
      </c>
      <c r="I53" s="111">
        <v>8</v>
      </c>
      <c r="J53" s="111">
        <v>16</v>
      </c>
      <c r="K53" s="111">
        <v>1</v>
      </c>
      <c r="L53" s="112">
        <v>0</v>
      </c>
      <c r="M53" s="112">
        <v>21</v>
      </c>
      <c r="N53" s="154"/>
      <c r="O53" s="78"/>
      <c r="P53"/>
      <c r="Q53"/>
    </row>
    <row r="54" spans="1:17" ht="12" customHeight="1">
      <c r="A54" s="321"/>
      <c r="B54" s="103" t="s">
        <v>181</v>
      </c>
      <c r="C54" s="113">
        <v>2</v>
      </c>
      <c r="D54" s="113">
        <v>58</v>
      </c>
      <c r="E54" s="113">
        <v>81</v>
      </c>
      <c r="F54" s="113">
        <v>39</v>
      </c>
      <c r="G54" s="114">
        <v>60</v>
      </c>
      <c r="H54" s="113">
        <v>1</v>
      </c>
      <c r="I54" s="113">
        <v>6</v>
      </c>
      <c r="J54" s="113">
        <v>16</v>
      </c>
      <c r="K54" s="113">
        <v>1</v>
      </c>
      <c r="L54" s="114">
        <v>0</v>
      </c>
      <c r="M54" s="114">
        <v>21</v>
      </c>
      <c r="N54" s="154"/>
      <c r="O54" s="78"/>
      <c r="P54"/>
      <c r="Q54"/>
    </row>
    <row r="55" spans="1:17" ht="12" customHeight="1">
      <c r="A55" s="332" t="s">
        <v>41</v>
      </c>
      <c r="B55" s="102" t="s">
        <v>210</v>
      </c>
      <c r="C55" s="115">
        <f aca="true" t="shared" si="10" ref="C55:M60">C49-C48</f>
        <v>0</v>
      </c>
      <c r="D55" s="115">
        <f t="shared" si="10"/>
        <v>2</v>
      </c>
      <c r="E55" s="115">
        <f t="shared" si="10"/>
        <v>2</v>
      </c>
      <c r="F55" s="115">
        <f t="shared" si="10"/>
        <v>1</v>
      </c>
      <c r="G55" s="115">
        <f t="shared" si="10"/>
        <v>2</v>
      </c>
      <c r="H55" s="115"/>
      <c r="I55" s="115">
        <f>I49-I48</f>
        <v>3</v>
      </c>
      <c r="J55" s="115">
        <f aca="true" t="shared" si="11" ref="J55:M60">J49-J48</f>
        <v>1</v>
      </c>
      <c r="K55" s="115">
        <f t="shared" si="11"/>
        <v>1</v>
      </c>
      <c r="L55" s="116"/>
      <c r="M55" s="116">
        <f>M49-M48</f>
        <v>-1</v>
      </c>
      <c r="N55" s="154"/>
      <c r="O55" s="78"/>
      <c r="P55"/>
      <c r="Q55"/>
    </row>
    <row r="56" spans="1:17" ht="12" customHeight="1">
      <c r="A56" s="333"/>
      <c r="B56" s="30" t="s">
        <v>132</v>
      </c>
      <c r="C56" s="111">
        <f t="shared" si="10"/>
        <v>1</v>
      </c>
      <c r="D56" s="111">
        <f t="shared" si="10"/>
        <v>2</v>
      </c>
      <c r="E56" s="111">
        <f t="shared" si="10"/>
        <v>3</v>
      </c>
      <c r="F56" s="111">
        <f t="shared" si="10"/>
        <v>1</v>
      </c>
      <c r="G56" s="111">
        <f t="shared" si="10"/>
        <v>0</v>
      </c>
      <c r="H56" s="111"/>
      <c r="I56" s="111">
        <f>I50-I49</f>
        <v>-2</v>
      </c>
      <c r="J56" s="111">
        <f t="shared" si="11"/>
        <v>-2</v>
      </c>
      <c r="K56" s="111">
        <f t="shared" si="11"/>
        <v>0</v>
      </c>
      <c r="L56" s="112"/>
      <c r="M56" s="112">
        <f>M50-M49</f>
        <v>0</v>
      </c>
      <c r="N56" s="154"/>
      <c r="O56" s="78"/>
      <c r="P56"/>
      <c r="Q56"/>
    </row>
    <row r="57" spans="1:17" ht="12" customHeight="1">
      <c r="A57" s="333"/>
      <c r="B57" s="30" t="s">
        <v>151</v>
      </c>
      <c r="C57" s="111">
        <f t="shared" si="10"/>
        <v>0</v>
      </c>
      <c r="D57" s="111">
        <f t="shared" si="10"/>
        <v>-3</v>
      </c>
      <c r="E57" s="111">
        <f t="shared" si="10"/>
        <v>-4</v>
      </c>
      <c r="F57" s="111">
        <f t="shared" si="10"/>
        <v>2</v>
      </c>
      <c r="G57" s="111">
        <f t="shared" si="10"/>
        <v>3</v>
      </c>
      <c r="H57" s="111"/>
      <c r="I57" s="111">
        <f>I51-I50</f>
        <v>-2</v>
      </c>
      <c r="J57" s="111">
        <f t="shared" si="11"/>
        <v>-2</v>
      </c>
      <c r="K57" s="111">
        <f t="shared" si="11"/>
        <v>-1</v>
      </c>
      <c r="L57" s="112"/>
      <c r="M57" s="112">
        <f>M51-M50</f>
        <v>4</v>
      </c>
      <c r="N57" s="154"/>
      <c r="O57" s="78"/>
      <c r="P57"/>
      <c r="Q57"/>
    </row>
    <row r="58" spans="1:17" ht="12" customHeight="1">
      <c r="A58" s="333"/>
      <c r="B58" s="30" t="s">
        <v>149</v>
      </c>
      <c r="C58" s="111">
        <f t="shared" si="10"/>
        <v>-1</v>
      </c>
      <c r="D58" s="111">
        <f t="shared" si="10"/>
        <v>2</v>
      </c>
      <c r="E58" s="111">
        <f t="shared" si="10"/>
        <v>0</v>
      </c>
      <c r="F58" s="111">
        <f t="shared" si="10"/>
        <v>2</v>
      </c>
      <c r="G58" s="111">
        <f t="shared" si="10"/>
        <v>2</v>
      </c>
      <c r="H58" s="111">
        <f t="shared" si="10"/>
        <v>0</v>
      </c>
      <c r="I58" s="111">
        <f>I52-I51</f>
        <v>1</v>
      </c>
      <c r="J58" s="111">
        <f t="shared" si="11"/>
        <v>1</v>
      </c>
      <c r="K58" s="111">
        <f t="shared" si="11"/>
        <v>0</v>
      </c>
      <c r="L58" s="112">
        <f t="shared" si="11"/>
        <v>0</v>
      </c>
      <c r="M58" s="112">
        <f>M52-M51</f>
        <v>0</v>
      </c>
      <c r="N58" s="154"/>
      <c r="O58" s="78"/>
      <c r="P58"/>
      <c r="Q58"/>
    </row>
    <row r="59" spans="1:17" ht="12" customHeight="1">
      <c r="A59" s="333"/>
      <c r="B59" s="30" t="s">
        <v>157</v>
      </c>
      <c r="C59" s="111">
        <f t="shared" si="10"/>
        <v>1</v>
      </c>
      <c r="D59" s="111">
        <f t="shared" si="10"/>
        <v>5</v>
      </c>
      <c r="E59" s="111">
        <f t="shared" si="10"/>
        <v>0</v>
      </c>
      <c r="F59" s="111">
        <f t="shared" si="10"/>
        <v>0</v>
      </c>
      <c r="G59" s="111">
        <f t="shared" si="10"/>
        <v>1</v>
      </c>
      <c r="H59" s="111">
        <f t="shared" si="10"/>
        <v>0</v>
      </c>
      <c r="I59" s="111">
        <f t="shared" si="10"/>
        <v>0</v>
      </c>
      <c r="J59" s="111">
        <f t="shared" si="11"/>
        <v>1</v>
      </c>
      <c r="K59" s="111">
        <f t="shared" si="11"/>
        <v>0</v>
      </c>
      <c r="L59" s="112">
        <f t="shared" si="11"/>
        <v>0</v>
      </c>
      <c r="M59" s="112">
        <f t="shared" si="11"/>
        <v>0</v>
      </c>
      <c r="N59" s="154"/>
      <c r="O59" s="78"/>
      <c r="P59"/>
      <c r="Q59"/>
    </row>
    <row r="60" spans="1:17" ht="12" customHeight="1">
      <c r="A60" s="334"/>
      <c r="B60" s="30" t="s">
        <v>181</v>
      </c>
      <c r="C60" s="113">
        <f t="shared" si="10"/>
        <v>0</v>
      </c>
      <c r="D60" s="113">
        <f t="shared" si="10"/>
        <v>0</v>
      </c>
      <c r="E60" s="113">
        <f t="shared" si="10"/>
        <v>2</v>
      </c>
      <c r="F60" s="113">
        <f t="shared" si="10"/>
        <v>0</v>
      </c>
      <c r="G60" s="113">
        <f t="shared" si="10"/>
        <v>1</v>
      </c>
      <c r="H60" s="113">
        <f t="shared" si="10"/>
        <v>0</v>
      </c>
      <c r="I60" s="113">
        <f t="shared" si="10"/>
        <v>-2</v>
      </c>
      <c r="J60" s="113">
        <f t="shared" si="11"/>
        <v>0</v>
      </c>
      <c r="K60" s="113">
        <f t="shared" si="10"/>
        <v>0</v>
      </c>
      <c r="L60" s="114">
        <f t="shared" si="10"/>
        <v>0</v>
      </c>
      <c r="M60" s="114">
        <f t="shared" si="10"/>
        <v>0</v>
      </c>
      <c r="N60" s="154"/>
      <c r="O60" s="78"/>
      <c r="P60"/>
      <c r="Q60"/>
    </row>
    <row r="61" spans="1:17" ht="12" customHeight="1">
      <c r="A61" s="332" t="s">
        <v>42</v>
      </c>
      <c r="B61" s="29" t="s">
        <v>210</v>
      </c>
      <c r="C61" s="263" t="s">
        <v>113</v>
      </c>
      <c r="D61" s="117">
        <f aca="true" t="shared" si="12" ref="D61:G66">D55/D48*100</f>
        <v>4</v>
      </c>
      <c r="E61" s="117">
        <f t="shared" si="12"/>
        <v>2.564102564102564</v>
      </c>
      <c r="F61" s="117">
        <f t="shared" si="12"/>
        <v>3.0303030303030303</v>
      </c>
      <c r="G61" s="117">
        <f t="shared" si="12"/>
        <v>3.9215686274509802</v>
      </c>
      <c r="H61" s="129"/>
      <c r="I61" s="129" t="s">
        <v>113</v>
      </c>
      <c r="J61" s="117">
        <f aca="true" t="shared" si="13" ref="J61:J66">J55/J48*100</f>
        <v>5.88235294117647</v>
      </c>
      <c r="K61" s="263" t="s">
        <v>113</v>
      </c>
      <c r="L61" s="118"/>
      <c r="M61" s="118">
        <f aca="true" t="shared" si="14" ref="M61:M66">M55/M48*100</f>
        <v>-5.555555555555555</v>
      </c>
      <c r="N61" s="154"/>
      <c r="O61" s="78"/>
      <c r="P61"/>
      <c r="Q61"/>
    </row>
    <row r="62" spans="1:17" ht="13.5">
      <c r="A62" s="333"/>
      <c r="B62" s="30" t="s">
        <v>132</v>
      </c>
      <c r="C62" s="248" t="s">
        <v>113</v>
      </c>
      <c r="D62" s="119">
        <f t="shared" si="12"/>
        <v>3.8461538461538463</v>
      </c>
      <c r="E62" s="119">
        <f t="shared" si="12"/>
        <v>3.75</v>
      </c>
      <c r="F62" s="119">
        <f t="shared" si="12"/>
        <v>2.941176470588235</v>
      </c>
      <c r="G62" s="119">
        <f t="shared" si="12"/>
        <v>0</v>
      </c>
      <c r="H62" s="132"/>
      <c r="I62" s="132" t="s">
        <v>113</v>
      </c>
      <c r="J62" s="119">
        <f t="shared" si="13"/>
        <v>-11.11111111111111</v>
      </c>
      <c r="K62" s="248" t="s">
        <v>113</v>
      </c>
      <c r="L62" s="120"/>
      <c r="M62" s="120">
        <f t="shared" si="14"/>
        <v>0</v>
      </c>
      <c r="N62" s="154"/>
      <c r="O62" s="78"/>
      <c r="P62"/>
      <c r="Q62"/>
    </row>
    <row r="63" spans="1:17" ht="13.5">
      <c r="A63" s="333"/>
      <c r="B63" s="30" t="s">
        <v>151</v>
      </c>
      <c r="C63" s="248" t="s">
        <v>113</v>
      </c>
      <c r="D63" s="119">
        <f t="shared" si="12"/>
        <v>-5.555555555555555</v>
      </c>
      <c r="E63" s="119">
        <f t="shared" si="12"/>
        <v>-4.819277108433735</v>
      </c>
      <c r="F63" s="119">
        <f t="shared" si="12"/>
        <v>5.714285714285714</v>
      </c>
      <c r="G63" s="119">
        <f t="shared" si="12"/>
        <v>5.660377358490567</v>
      </c>
      <c r="H63" s="132"/>
      <c r="I63" s="132" t="s">
        <v>113</v>
      </c>
      <c r="J63" s="119">
        <f t="shared" si="13"/>
        <v>-12.5</v>
      </c>
      <c r="K63" s="248" t="s">
        <v>113</v>
      </c>
      <c r="L63" s="120"/>
      <c r="M63" s="120">
        <f t="shared" si="14"/>
        <v>23.52941176470588</v>
      </c>
      <c r="N63" s="154"/>
      <c r="O63" s="78"/>
      <c r="P63"/>
      <c r="Q63"/>
    </row>
    <row r="64" spans="1:17" ht="13.5">
      <c r="A64" s="333"/>
      <c r="B64" s="30" t="s">
        <v>149</v>
      </c>
      <c r="C64" s="248" t="s">
        <v>113</v>
      </c>
      <c r="D64" s="119">
        <f t="shared" si="12"/>
        <v>3.9215686274509802</v>
      </c>
      <c r="E64" s="119">
        <f t="shared" si="12"/>
        <v>0</v>
      </c>
      <c r="F64" s="119">
        <f t="shared" si="12"/>
        <v>5.405405405405405</v>
      </c>
      <c r="G64" s="119">
        <f t="shared" si="12"/>
        <v>3.571428571428571</v>
      </c>
      <c r="H64" s="132" t="s">
        <v>211</v>
      </c>
      <c r="I64" s="132" t="s">
        <v>113</v>
      </c>
      <c r="J64" s="119">
        <f t="shared" si="13"/>
        <v>7.142857142857142</v>
      </c>
      <c r="K64" s="248" t="s">
        <v>113</v>
      </c>
      <c r="L64" s="131" t="s">
        <v>211</v>
      </c>
      <c r="M64" s="120">
        <f t="shared" si="14"/>
        <v>0</v>
      </c>
      <c r="N64" s="154"/>
      <c r="O64" s="78"/>
      <c r="P64"/>
      <c r="Q64"/>
    </row>
    <row r="65" spans="1:17" ht="13.5">
      <c r="A65" s="333"/>
      <c r="B65" s="30" t="s">
        <v>157</v>
      </c>
      <c r="C65" s="248" t="s">
        <v>113</v>
      </c>
      <c r="D65" s="119">
        <f t="shared" si="12"/>
        <v>9.433962264150944</v>
      </c>
      <c r="E65" s="119">
        <f t="shared" si="12"/>
        <v>0</v>
      </c>
      <c r="F65" s="119">
        <f t="shared" si="12"/>
        <v>0</v>
      </c>
      <c r="G65" s="119">
        <f t="shared" si="12"/>
        <v>1.7241379310344827</v>
      </c>
      <c r="H65" s="132" t="s">
        <v>113</v>
      </c>
      <c r="I65" s="132" t="s">
        <v>113</v>
      </c>
      <c r="J65" s="119">
        <f t="shared" si="13"/>
        <v>6.666666666666667</v>
      </c>
      <c r="K65" s="248" t="s">
        <v>113</v>
      </c>
      <c r="L65" s="131" t="s">
        <v>113</v>
      </c>
      <c r="M65" s="120">
        <f t="shared" si="14"/>
        <v>0</v>
      </c>
      <c r="N65" s="154"/>
      <c r="O65" s="78"/>
      <c r="P65"/>
      <c r="Q65"/>
    </row>
    <row r="66" spans="1:17" ht="13.5">
      <c r="A66" s="334"/>
      <c r="B66" s="32" t="s">
        <v>181</v>
      </c>
      <c r="C66" s="260" t="s">
        <v>113</v>
      </c>
      <c r="D66" s="123">
        <f t="shared" si="12"/>
        <v>0</v>
      </c>
      <c r="E66" s="123">
        <f t="shared" si="12"/>
        <v>2.5316455696202533</v>
      </c>
      <c r="F66" s="123">
        <f t="shared" si="12"/>
        <v>0</v>
      </c>
      <c r="G66" s="123">
        <f t="shared" si="12"/>
        <v>1.694915254237288</v>
      </c>
      <c r="H66" s="260" t="s">
        <v>113</v>
      </c>
      <c r="I66" s="139" t="s">
        <v>113</v>
      </c>
      <c r="J66" s="123">
        <f t="shared" si="13"/>
        <v>0</v>
      </c>
      <c r="K66" s="260" t="s">
        <v>113</v>
      </c>
      <c r="L66" s="139" t="s">
        <v>113</v>
      </c>
      <c r="M66" s="124">
        <f t="shared" si="14"/>
        <v>0</v>
      </c>
      <c r="N66" s="154"/>
      <c r="O66"/>
      <c r="P66"/>
      <c r="Q66"/>
    </row>
    <row r="67" spans="1:17" ht="13.5">
      <c r="A67"/>
      <c r="B67" s="188" t="s">
        <v>144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/>
      <c r="P67"/>
      <c r="Q67"/>
    </row>
    <row r="68" spans="1:17" ht="13.5">
      <c r="A68"/>
      <c r="B68" s="188" t="s">
        <v>145</v>
      </c>
      <c r="C68" s="98"/>
      <c r="D68" s="154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/>
      <c r="P68"/>
      <c r="Q68"/>
    </row>
    <row r="69" spans="1:17" ht="13.5">
      <c r="A69"/>
      <c r="B69"/>
      <c r="C69" s="98"/>
      <c r="D69" s="154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/>
      <c r="P69"/>
      <c r="Q69"/>
    </row>
    <row r="70" spans="1:17" ht="12">
      <c r="A70" s="16"/>
      <c r="B70" s="1"/>
      <c r="C70" s="86"/>
      <c r="D70" s="127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1"/>
      <c r="P70" s="1"/>
      <c r="Q70" s="1"/>
    </row>
    <row r="71" spans="1:17" ht="12">
      <c r="A71" s="16"/>
      <c r="B71" s="1"/>
      <c r="C71" s="1"/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16"/>
      <c r="B72" s="1"/>
      <c r="C72" s="1"/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16"/>
      <c r="B73" s="1"/>
      <c r="C73" s="1"/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16"/>
      <c r="B74" s="1"/>
      <c r="C74" s="1"/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16"/>
      <c r="B75" s="1"/>
      <c r="C75" s="1"/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16"/>
      <c r="B76" s="1"/>
      <c r="C76" s="1"/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16"/>
      <c r="B77" s="1"/>
      <c r="C77" s="1"/>
      <c r="D77" s="1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16"/>
      <c r="B78" s="1"/>
      <c r="C78" s="1"/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16"/>
      <c r="B79" s="1"/>
      <c r="C79" s="1"/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16"/>
      <c r="B80" s="1"/>
      <c r="C80" s="1"/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">
      <c r="A81" s="16"/>
      <c r="B81" s="1"/>
      <c r="C81" s="1"/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">
      <c r="A82" s="16"/>
      <c r="B82" s="1"/>
      <c r="C82" s="1"/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">
      <c r="A83" s="16"/>
      <c r="B83" s="1"/>
      <c r="C83" s="1"/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">
      <c r="A84" s="16"/>
      <c r="B84" s="1"/>
      <c r="C84" s="2"/>
      <c r="D84" s="10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">
      <c r="A85" s="16"/>
      <c r="B85" s="1"/>
      <c r="C85" s="2"/>
      <c r="D85" s="12"/>
      <c r="E85" s="2"/>
      <c r="F85" s="2"/>
      <c r="G85" s="1"/>
      <c r="H85" s="9"/>
      <c r="I85" s="9"/>
      <c r="J85" s="1"/>
      <c r="K85" s="9"/>
      <c r="L85" s="1"/>
      <c r="M85" s="1"/>
      <c r="N85" s="1"/>
      <c r="O85" s="1"/>
      <c r="P85" s="1"/>
      <c r="Q85" s="1"/>
    </row>
    <row r="86" spans="1:17" ht="12">
      <c r="A86" s="16"/>
      <c r="B86" s="1"/>
      <c r="C86" s="1"/>
      <c r="D86" s="9"/>
      <c r="E86" s="1"/>
      <c r="F86" s="1"/>
      <c r="G86" s="1"/>
      <c r="H86" s="9"/>
      <c r="I86" s="9"/>
      <c r="J86" s="1"/>
      <c r="K86" s="9"/>
      <c r="L86" s="1"/>
      <c r="M86" s="1"/>
      <c r="N86" s="1"/>
      <c r="O86" s="1"/>
      <c r="P86" s="1"/>
      <c r="Q86" s="1"/>
    </row>
    <row r="87" spans="1:17" ht="12">
      <c r="A87" s="16"/>
      <c r="B87" s="1"/>
      <c r="C87" s="1"/>
      <c r="D87" s="9"/>
      <c r="E87" s="1"/>
      <c r="F87" s="1"/>
      <c r="G87" s="1"/>
      <c r="H87" s="9"/>
      <c r="I87" s="9"/>
      <c r="J87" s="1"/>
      <c r="K87" s="9"/>
      <c r="L87" s="1"/>
      <c r="M87" s="1"/>
      <c r="N87" s="1"/>
      <c r="O87" s="1"/>
      <c r="P87" s="1"/>
      <c r="Q87" s="1"/>
    </row>
    <row r="88" ht="12">
      <c r="D88" s="153"/>
    </row>
    <row r="89" ht="12">
      <c r="D89" s="153"/>
    </row>
    <row r="90" ht="12">
      <c r="D90" s="153"/>
    </row>
    <row r="91" ht="12">
      <c r="D91" s="153"/>
    </row>
    <row r="92" ht="12">
      <c r="D92" s="153"/>
    </row>
    <row r="93" ht="12">
      <c r="D93" s="153"/>
    </row>
    <row r="94" ht="12">
      <c r="D94" s="153"/>
    </row>
    <row r="95" ht="12">
      <c r="D95" s="153"/>
    </row>
    <row r="96" ht="12">
      <c r="D96" s="153"/>
    </row>
    <row r="97" ht="12">
      <c r="D97" s="153"/>
    </row>
    <row r="98" ht="12">
      <c r="D98" s="153"/>
    </row>
    <row r="99" ht="12">
      <c r="D99" s="153"/>
    </row>
    <row r="100" ht="12">
      <c r="D100" s="153"/>
    </row>
    <row r="101" ht="12">
      <c r="D101" s="153"/>
    </row>
    <row r="102" ht="12">
      <c r="D102" s="153"/>
    </row>
    <row r="103" ht="12">
      <c r="D103" s="153"/>
    </row>
    <row r="104" ht="12">
      <c r="D104" s="153"/>
    </row>
    <row r="105" ht="12">
      <c r="D105" s="153"/>
    </row>
    <row r="106" ht="12">
      <c r="D106" s="153"/>
    </row>
    <row r="107" ht="12">
      <c r="D107" s="153"/>
    </row>
    <row r="108" ht="12">
      <c r="D108" s="153"/>
    </row>
    <row r="109" ht="12">
      <c r="D109" s="153"/>
    </row>
    <row r="110" ht="12">
      <c r="D110" s="153"/>
    </row>
    <row r="111" ht="12">
      <c r="D111" s="153"/>
    </row>
    <row r="112" ht="12">
      <c r="D112" s="153"/>
    </row>
    <row r="113" ht="12">
      <c r="D113" s="153"/>
    </row>
    <row r="114" ht="12">
      <c r="D114" s="153"/>
    </row>
    <row r="115" ht="12">
      <c r="D115" s="153"/>
    </row>
    <row r="116" ht="12">
      <c r="D116" s="153"/>
    </row>
    <row r="117" ht="12">
      <c r="D117" s="153"/>
    </row>
    <row r="118" ht="12">
      <c r="D118" s="153"/>
    </row>
    <row r="119" ht="12">
      <c r="D119" s="153"/>
    </row>
    <row r="120" ht="12">
      <c r="D120" s="153"/>
    </row>
    <row r="121" ht="12">
      <c r="D121" s="153"/>
    </row>
    <row r="122" ht="12">
      <c r="D122" s="153"/>
    </row>
    <row r="123" ht="12">
      <c r="D123" s="153"/>
    </row>
    <row r="124" ht="12">
      <c r="D124" s="153"/>
    </row>
    <row r="125" ht="12">
      <c r="D125" s="153"/>
    </row>
    <row r="126" ht="12">
      <c r="D126" s="153"/>
    </row>
    <row r="127" ht="12">
      <c r="D127" s="153"/>
    </row>
    <row r="128" ht="12">
      <c r="D128" s="153"/>
    </row>
    <row r="129" ht="12">
      <c r="D129" s="153"/>
    </row>
    <row r="130" ht="12">
      <c r="D130" s="153"/>
    </row>
    <row r="131" ht="12">
      <c r="D131" s="153"/>
    </row>
    <row r="132" ht="12">
      <c r="D132" s="153"/>
    </row>
    <row r="133" ht="12">
      <c r="D133" s="153"/>
    </row>
  </sheetData>
  <sheetProtection/>
  <mergeCells count="35">
    <mergeCell ref="A1:M1"/>
    <mergeCell ref="C5:C6"/>
    <mergeCell ref="E5:E6"/>
    <mergeCell ref="F5:F6"/>
    <mergeCell ref="G5:G6"/>
    <mergeCell ref="H5:H6"/>
    <mergeCell ref="I5:I6"/>
    <mergeCell ref="J5:J6"/>
    <mergeCell ref="L5:L6"/>
    <mergeCell ref="Q8:Q9"/>
    <mergeCell ref="R8:R9"/>
    <mergeCell ref="C8:C9"/>
    <mergeCell ref="E8:E9"/>
    <mergeCell ref="F8:F9"/>
    <mergeCell ref="H8:H9"/>
    <mergeCell ref="I8:I9"/>
    <mergeCell ref="J8:J9"/>
    <mergeCell ref="S8:S9"/>
    <mergeCell ref="T8:T9"/>
    <mergeCell ref="U8:U9"/>
    <mergeCell ref="V8:V9"/>
    <mergeCell ref="X8:X9"/>
    <mergeCell ref="A10:A16"/>
    <mergeCell ref="K8:K9"/>
    <mergeCell ref="L8:L9"/>
    <mergeCell ref="M8:M9"/>
    <mergeCell ref="O8:O9"/>
    <mergeCell ref="A55:A60"/>
    <mergeCell ref="A61:A66"/>
    <mergeCell ref="A17:A22"/>
    <mergeCell ref="A23:A28"/>
    <mergeCell ref="A29:A35"/>
    <mergeCell ref="A36:A41"/>
    <mergeCell ref="A42:A47"/>
    <mergeCell ref="A48:A54"/>
  </mergeCells>
  <printOptions/>
  <pageMargins left="0.7874015748031497" right="0.47" top="0.6" bottom="0.7874015748031497" header="0.36" footer="0.5118110236220472"/>
  <pageSetup horizontalDpi="600" verticalDpi="600" orientation="portrait" paperSize="9" scale="87" r:id="rId3"/>
  <headerFooter alignWithMargins="0">
    <oddFooter>&amp;C－12－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55"/>
  <sheetViews>
    <sheetView view="pageBreakPreview" zoomScaleSheetLayoutView="100" zoomScalePageLayoutView="0" workbookViewId="0" topLeftCell="A1">
      <selection activeCell="A1" sqref="A1"/>
    </sheetView>
  </sheetViews>
  <sheetFormatPr defaultColWidth="10.625" defaultRowHeight="13.5"/>
  <cols>
    <col min="1" max="1" width="5.25390625" style="21" customWidth="1"/>
    <col min="2" max="2" width="9.625" style="21" customWidth="1"/>
    <col min="3" max="29" width="4.50390625" style="21" customWidth="1"/>
    <col min="30" max="30" width="10.625" style="21" customWidth="1"/>
    <col min="31" max="16384" width="10.625" style="21" customWidth="1"/>
  </cols>
  <sheetData>
    <row r="1" spans="3:12" ht="13.5">
      <c r="C1" s="53" t="s">
        <v>212</v>
      </c>
      <c r="D1" s="52"/>
      <c r="E1" s="52"/>
      <c r="F1" s="52"/>
      <c r="G1" s="52"/>
      <c r="H1" s="52"/>
      <c r="I1" s="52"/>
      <c r="J1" s="52"/>
      <c r="K1" s="52"/>
      <c r="L1" s="52"/>
    </row>
    <row r="3" spans="2:29" ht="1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1"/>
      <c r="X3" s="40"/>
      <c r="Y3" s="40"/>
      <c r="Z3" s="40"/>
      <c r="AA3" s="40" t="s">
        <v>50</v>
      </c>
      <c r="AB3" s="40"/>
      <c r="AC3" s="40"/>
    </row>
    <row r="4" spans="1:29" ht="48" customHeight="1">
      <c r="A4" s="42"/>
      <c r="B4" s="350" t="s">
        <v>55</v>
      </c>
      <c r="C4" s="350" t="s">
        <v>48</v>
      </c>
      <c r="D4" s="350"/>
      <c r="E4" s="350"/>
      <c r="F4" s="350" t="s">
        <v>54</v>
      </c>
      <c r="G4" s="350"/>
      <c r="H4" s="350"/>
      <c r="I4" s="350" t="s">
        <v>61</v>
      </c>
      <c r="J4" s="350"/>
      <c r="K4" s="350"/>
      <c r="L4" s="350" t="s">
        <v>62</v>
      </c>
      <c r="M4" s="350"/>
      <c r="N4" s="350"/>
      <c r="O4" s="350" t="s">
        <v>63</v>
      </c>
      <c r="P4" s="350"/>
      <c r="Q4" s="350"/>
      <c r="R4" s="350" t="s">
        <v>64</v>
      </c>
      <c r="S4" s="350"/>
      <c r="T4" s="350"/>
      <c r="U4" s="350" t="s">
        <v>65</v>
      </c>
      <c r="V4" s="350"/>
      <c r="W4" s="350"/>
      <c r="X4" s="350" t="s">
        <v>66</v>
      </c>
      <c r="Y4" s="350"/>
      <c r="Z4" s="350"/>
      <c r="AA4" s="350" t="s">
        <v>67</v>
      </c>
      <c r="AB4" s="350"/>
      <c r="AC4" s="350"/>
    </row>
    <row r="5" spans="1:29" ht="12">
      <c r="A5" s="42"/>
      <c r="B5" s="350"/>
      <c r="C5" s="44" t="s">
        <v>52</v>
      </c>
      <c r="D5" s="43" t="s">
        <v>43</v>
      </c>
      <c r="E5" s="43" t="s">
        <v>45</v>
      </c>
      <c r="F5" s="44" t="s">
        <v>52</v>
      </c>
      <c r="G5" s="43" t="s">
        <v>43</v>
      </c>
      <c r="H5" s="43" t="s">
        <v>45</v>
      </c>
      <c r="I5" s="44" t="s">
        <v>52</v>
      </c>
      <c r="J5" s="43" t="s">
        <v>43</v>
      </c>
      <c r="K5" s="43" t="s">
        <v>45</v>
      </c>
      <c r="L5" s="44" t="s">
        <v>52</v>
      </c>
      <c r="M5" s="43" t="s">
        <v>43</v>
      </c>
      <c r="N5" s="43" t="s">
        <v>45</v>
      </c>
      <c r="O5" s="44" t="s">
        <v>52</v>
      </c>
      <c r="P5" s="43" t="s">
        <v>43</v>
      </c>
      <c r="Q5" s="43" t="s">
        <v>45</v>
      </c>
      <c r="R5" s="44" t="s">
        <v>52</v>
      </c>
      <c r="S5" s="43" t="s">
        <v>43</v>
      </c>
      <c r="T5" s="43" t="s">
        <v>45</v>
      </c>
      <c r="U5" s="44" t="s">
        <v>52</v>
      </c>
      <c r="V5" s="43" t="s">
        <v>43</v>
      </c>
      <c r="W5" s="43" t="s">
        <v>45</v>
      </c>
      <c r="X5" s="44" t="s">
        <v>52</v>
      </c>
      <c r="Y5" s="43" t="s">
        <v>43</v>
      </c>
      <c r="Z5" s="43" t="s">
        <v>45</v>
      </c>
      <c r="AA5" s="44" t="s">
        <v>52</v>
      </c>
      <c r="AB5" s="43" t="s">
        <v>43</v>
      </c>
      <c r="AC5" s="43" t="s">
        <v>45</v>
      </c>
    </row>
    <row r="6" spans="1:29" ht="12">
      <c r="A6" s="42"/>
      <c r="B6" s="47" t="s">
        <v>104</v>
      </c>
      <c r="C6" s="45">
        <v>51</v>
      </c>
      <c r="D6" s="45">
        <v>32</v>
      </c>
      <c r="E6" s="45">
        <v>19</v>
      </c>
      <c r="F6" s="45">
        <v>3</v>
      </c>
      <c r="G6" s="45">
        <v>2</v>
      </c>
      <c r="H6" s="45">
        <v>1</v>
      </c>
      <c r="I6" s="45">
        <v>11</v>
      </c>
      <c r="J6" s="45">
        <v>6</v>
      </c>
      <c r="K6" s="45">
        <v>5</v>
      </c>
      <c r="L6" s="45">
        <v>7</v>
      </c>
      <c r="M6" s="45">
        <v>5</v>
      </c>
      <c r="N6" s="45">
        <v>3</v>
      </c>
      <c r="O6" s="45">
        <v>7</v>
      </c>
      <c r="P6" s="45">
        <v>4</v>
      </c>
      <c r="Q6" s="45">
        <v>3</v>
      </c>
      <c r="R6" s="45">
        <v>6</v>
      </c>
      <c r="S6" s="45">
        <v>3</v>
      </c>
      <c r="T6" s="45">
        <v>2</v>
      </c>
      <c r="U6" s="45">
        <v>13</v>
      </c>
      <c r="V6" s="45">
        <v>9</v>
      </c>
      <c r="W6" s="45">
        <v>5</v>
      </c>
      <c r="X6" s="45">
        <v>5</v>
      </c>
      <c r="Y6" s="45">
        <v>4</v>
      </c>
      <c r="Z6" s="45">
        <v>1</v>
      </c>
      <c r="AA6" s="45">
        <v>1</v>
      </c>
      <c r="AB6" s="45">
        <v>0</v>
      </c>
      <c r="AC6" s="46">
        <v>0</v>
      </c>
    </row>
    <row r="7" spans="1:29" ht="12">
      <c r="A7" s="42"/>
      <c r="B7" s="47" t="s">
        <v>109</v>
      </c>
      <c r="C7" s="45">
        <v>50</v>
      </c>
      <c r="D7" s="45">
        <v>32</v>
      </c>
      <c r="E7" s="45">
        <v>18</v>
      </c>
      <c r="F7" s="45">
        <v>2</v>
      </c>
      <c r="G7" s="45">
        <v>1</v>
      </c>
      <c r="H7" s="45">
        <v>1</v>
      </c>
      <c r="I7" s="45">
        <v>11</v>
      </c>
      <c r="J7" s="45">
        <v>6</v>
      </c>
      <c r="K7" s="45">
        <v>5</v>
      </c>
      <c r="L7" s="45">
        <v>7</v>
      </c>
      <c r="M7" s="45">
        <v>4</v>
      </c>
      <c r="N7" s="45">
        <v>3</v>
      </c>
      <c r="O7" s="45">
        <v>7</v>
      </c>
      <c r="P7" s="45">
        <v>4</v>
      </c>
      <c r="Q7" s="45">
        <v>3</v>
      </c>
      <c r="R7" s="45">
        <v>6</v>
      </c>
      <c r="S7" s="45">
        <v>3</v>
      </c>
      <c r="T7" s="45">
        <v>2</v>
      </c>
      <c r="U7" s="45">
        <v>11</v>
      </c>
      <c r="V7" s="45">
        <v>8</v>
      </c>
      <c r="W7" s="45">
        <v>3</v>
      </c>
      <c r="X7" s="45">
        <v>5</v>
      </c>
      <c r="Y7" s="45">
        <v>4</v>
      </c>
      <c r="Z7" s="45">
        <v>1</v>
      </c>
      <c r="AA7" s="45">
        <v>1</v>
      </c>
      <c r="AB7" s="45">
        <v>1</v>
      </c>
      <c r="AC7" s="46">
        <v>0</v>
      </c>
    </row>
    <row r="8" spans="1:29" ht="12">
      <c r="A8" s="42"/>
      <c r="B8" s="47" t="s">
        <v>111</v>
      </c>
      <c r="C8" s="45">
        <v>47</v>
      </c>
      <c r="D8" s="45">
        <v>30</v>
      </c>
      <c r="E8" s="45">
        <v>17</v>
      </c>
      <c r="F8" s="45">
        <v>2</v>
      </c>
      <c r="G8" s="45">
        <v>2</v>
      </c>
      <c r="H8" s="45">
        <v>1</v>
      </c>
      <c r="I8" s="45">
        <v>9</v>
      </c>
      <c r="J8" s="45">
        <v>6</v>
      </c>
      <c r="K8" s="45">
        <v>3</v>
      </c>
      <c r="L8" s="45">
        <v>7</v>
      </c>
      <c r="M8" s="45">
        <v>4</v>
      </c>
      <c r="N8" s="45">
        <v>3</v>
      </c>
      <c r="O8" s="45">
        <v>6</v>
      </c>
      <c r="P8" s="45">
        <v>4</v>
      </c>
      <c r="Q8" s="45">
        <v>2</v>
      </c>
      <c r="R8" s="45">
        <v>6</v>
      </c>
      <c r="S8" s="45">
        <v>3</v>
      </c>
      <c r="T8" s="45">
        <v>2</v>
      </c>
      <c r="U8" s="45">
        <v>12</v>
      </c>
      <c r="V8" s="45">
        <v>8</v>
      </c>
      <c r="W8" s="45">
        <v>4</v>
      </c>
      <c r="X8" s="45">
        <v>5</v>
      </c>
      <c r="Y8" s="45">
        <v>4</v>
      </c>
      <c r="Z8" s="45">
        <v>1</v>
      </c>
      <c r="AA8" s="45">
        <v>1</v>
      </c>
      <c r="AB8" s="45">
        <v>1</v>
      </c>
      <c r="AC8" s="46">
        <v>0</v>
      </c>
    </row>
    <row r="9" spans="1:29" ht="12">
      <c r="A9" s="42"/>
      <c r="B9" s="47" t="s">
        <v>112</v>
      </c>
      <c r="C9" s="45">
        <v>48</v>
      </c>
      <c r="D9" s="45">
        <v>31</v>
      </c>
      <c r="E9" s="45">
        <v>17</v>
      </c>
      <c r="F9" s="45">
        <v>2</v>
      </c>
      <c r="G9" s="45">
        <v>2</v>
      </c>
      <c r="H9" s="45">
        <v>1</v>
      </c>
      <c r="I9" s="45">
        <v>9</v>
      </c>
      <c r="J9" s="45">
        <v>5</v>
      </c>
      <c r="K9" s="45">
        <v>4</v>
      </c>
      <c r="L9" s="45">
        <v>7</v>
      </c>
      <c r="M9" s="45">
        <v>5</v>
      </c>
      <c r="N9" s="45">
        <v>3</v>
      </c>
      <c r="O9" s="45">
        <v>5</v>
      </c>
      <c r="P9" s="45">
        <v>3</v>
      </c>
      <c r="Q9" s="45">
        <v>2</v>
      </c>
      <c r="R9" s="45">
        <v>6</v>
      </c>
      <c r="S9" s="45">
        <v>4</v>
      </c>
      <c r="T9" s="45">
        <v>2</v>
      </c>
      <c r="U9" s="45">
        <v>12</v>
      </c>
      <c r="V9" s="45">
        <v>8</v>
      </c>
      <c r="W9" s="45">
        <v>4</v>
      </c>
      <c r="X9" s="45">
        <v>5</v>
      </c>
      <c r="Y9" s="45">
        <v>4</v>
      </c>
      <c r="Z9" s="45">
        <v>1</v>
      </c>
      <c r="AA9" s="45">
        <v>1</v>
      </c>
      <c r="AB9" s="45">
        <v>0</v>
      </c>
      <c r="AC9" s="46">
        <v>0</v>
      </c>
    </row>
    <row r="10" spans="1:29" ht="12">
      <c r="A10" s="42"/>
      <c r="B10" s="47" t="s">
        <v>115</v>
      </c>
      <c r="C10" s="45">
        <v>50</v>
      </c>
      <c r="D10" s="45">
        <v>32</v>
      </c>
      <c r="E10" s="45">
        <v>19</v>
      </c>
      <c r="F10" s="45">
        <v>2</v>
      </c>
      <c r="G10" s="45">
        <v>1</v>
      </c>
      <c r="H10" s="45">
        <v>1</v>
      </c>
      <c r="I10" s="45">
        <v>9</v>
      </c>
      <c r="J10" s="45">
        <v>5</v>
      </c>
      <c r="K10" s="45">
        <v>4</v>
      </c>
      <c r="L10" s="45">
        <v>8</v>
      </c>
      <c r="M10" s="45">
        <v>5</v>
      </c>
      <c r="N10" s="45">
        <v>3</v>
      </c>
      <c r="O10" s="45">
        <v>6</v>
      </c>
      <c r="P10" s="45">
        <v>3</v>
      </c>
      <c r="Q10" s="45">
        <v>3</v>
      </c>
      <c r="R10" s="45">
        <v>5</v>
      </c>
      <c r="S10" s="45">
        <v>4</v>
      </c>
      <c r="T10" s="45">
        <v>2</v>
      </c>
      <c r="U10" s="45">
        <v>14</v>
      </c>
      <c r="V10" s="45">
        <v>9</v>
      </c>
      <c r="W10" s="45">
        <v>5</v>
      </c>
      <c r="X10" s="45">
        <v>6</v>
      </c>
      <c r="Y10" s="45">
        <v>5</v>
      </c>
      <c r="Z10" s="45">
        <v>2</v>
      </c>
      <c r="AA10" s="45">
        <v>0</v>
      </c>
      <c r="AB10" s="45">
        <v>0</v>
      </c>
      <c r="AC10" s="46">
        <v>0</v>
      </c>
    </row>
    <row r="11" spans="1:29" ht="12">
      <c r="A11" s="42"/>
      <c r="B11" s="47" t="s">
        <v>129</v>
      </c>
      <c r="C11" s="45">
        <v>51</v>
      </c>
      <c r="D11" s="45">
        <v>32</v>
      </c>
      <c r="E11" s="45">
        <v>18</v>
      </c>
      <c r="F11" s="45">
        <v>2</v>
      </c>
      <c r="G11" s="45">
        <v>1</v>
      </c>
      <c r="H11" s="45">
        <v>1</v>
      </c>
      <c r="I11" s="45">
        <v>9</v>
      </c>
      <c r="J11" s="45">
        <v>5</v>
      </c>
      <c r="K11" s="45">
        <v>3</v>
      </c>
      <c r="L11" s="45">
        <v>7</v>
      </c>
      <c r="M11" s="45">
        <v>4</v>
      </c>
      <c r="N11" s="45">
        <v>3</v>
      </c>
      <c r="O11" s="45">
        <v>6</v>
      </c>
      <c r="P11" s="45">
        <v>3</v>
      </c>
      <c r="Q11" s="45">
        <v>2</v>
      </c>
      <c r="R11" s="45">
        <v>6</v>
      </c>
      <c r="S11" s="45">
        <v>4</v>
      </c>
      <c r="T11" s="45">
        <v>2</v>
      </c>
      <c r="U11" s="45">
        <v>14</v>
      </c>
      <c r="V11" s="45">
        <v>9</v>
      </c>
      <c r="W11" s="45">
        <v>5</v>
      </c>
      <c r="X11" s="45">
        <v>7</v>
      </c>
      <c r="Y11" s="45">
        <v>5</v>
      </c>
      <c r="Z11" s="45">
        <v>2</v>
      </c>
      <c r="AA11" s="45">
        <v>0</v>
      </c>
      <c r="AB11" s="45">
        <v>0</v>
      </c>
      <c r="AC11" s="46">
        <v>0</v>
      </c>
    </row>
    <row r="12" spans="1:29" ht="12">
      <c r="A12" s="42"/>
      <c r="B12" s="47" t="s">
        <v>131</v>
      </c>
      <c r="C12" s="46">
        <v>47</v>
      </c>
      <c r="D12" s="46">
        <v>30</v>
      </c>
      <c r="E12" s="46">
        <v>16</v>
      </c>
      <c r="F12" s="46">
        <v>2</v>
      </c>
      <c r="G12" s="46">
        <v>1</v>
      </c>
      <c r="H12" s="46">
        <v>0</v>
      </c>
      <c r="I12" s="46">
        <v>8</v>
      </c>
      <c r="J12" s="46">
        <v>5</v>
      </c>
      <c r="K12" s="46">
        <v>3</v>
      </c>
      <c r="L12" s="46">
        <v>7</v>
      </c>
      <c r="M12" s="46">
        <v>4</v>
      </c>
      <c r="N12" s="46">
        <v>3</v>
      </c>
      <c r="O12" s="46">
        <v>5</v>
      </c>
      <c r="P12" s="46">
        <v>4</v>
      </c>
      <c r="Q12" s="46">
        <v>1</v>
      </c>
      <c r="R12" s="46">
        <v>5</v>
      </c>
      <c r="S12" s="46">
        <v>3</v>
      </c>
      <c r="T12" s="46">
        <v>2</v>
      </c>
      <c r="U12" s="46">
        <v>13</v>
      </c>
      <c r="V12" s="46">
        <v>8</v>
      </c>
      <c r="W12" s="46">
        <v>5</v>
      </c>
      <c r="X12" s="46">
        <v>7</v>
      </c>
      <c r="Y12" s="46">
        <v>5</v>
      </c>
      <c r="Z12" s="46">
        <v>2</v>
      </c>
      <c r="AA12" s="46">
        <v>1</v>
      </c>
      <c r="AB12" s="46">
        <v>1</v>
      </c>
      <c r="AC12" s="46">
        <v>0</v>
      </c>
    </row>
    <row r="13" spans="1:29" ht="12">
      <c r="A13" s="42"/>
      <c r="B13" s="47" t="s">
        <v>150</v>
      </c>
      <c r="C13" s="147">
        <v>46</v>
      </c>
      <c r="D13" s="147">
        <v>29</v>
      </c>
      <c r="E13" s="147">
        <v>17</v>
      </c>
      <c r="F13" s="147">
        <v>2</v>
      </c>
      <c r="G13" s="147">
        <v>1</v>
      </c>
      <c r="H13" s="147">
        <v>1</v>
      </c>
      <c r="I13" s="147">
        <v>7</v>
      </c>
      <c r="J13" s="147">
        <v>4</v>
      </c>
      <c r="K13" s="147">
        <v>3</v>
      </c>
      <c r="L13" s="147">
        <v>6</v>
      </c>
      <c r="M13" s="147">
        <v>4</v>
      </c>
      <c r="N13" s="147">
        <v>2</v>
      </c>
      <c r="O13" s="147">
        <v>6</v>
      </c>
      <c r="P13" s="147">
        <v>4</v>
      </c>
      <c r="Q13" s="147">
        <v>2</v>
      </c>
      <c r="R13" s="147">
        <v>5</v>
      </c>
      <c r="S13" s="147">
        <v>3</v>
      </c>
      <c r="T13" s="147">
        <v>2</v>
      </c>
      <c r="U13" s="147">
        <v>13</v>
      </c>
      <c r="V13" s="147">
        <v>7</v>
      </c>
      <c r="W13" s="147">
        <v>5</v>
      </c>
      <c r="X13" s="147">
        <v>7</v>
      </c>
      <c r="Y13" s="147">
        <v>5</v>
      </c>
      <c r="Z13" s="147">
        <v>2</v>
      </c>
      <c r="AA13" s="147">
        <v>1</v>
      </c>
      <c r="AB13" s="147">
        <v>0</v>
      </c>
      <c r="AC13" s="152">
        <v>0</v>
      </c>
    </row>
    <row r="14" spans="1:30" ht="12">
      <c r="A14" s="42"/>
      <c r="B14" s="47" t="s">
        <v>155</v>
      </c>
      <c r="C14" s="152">
        <v>39</v>
      </c>
      <c r="D14" s="152">
        <v>26</v>
      </c>
      <c r="E14" s="152">
        <v>14</v>
      </c>
      <c r="F14" s="152">
        <v>1</v>
      </c>
      <c r="G14" s="152">
        <v>1</v>
      </c>
      <c r="H14" s="152">
        <v>0</v>
      </c>
      <c r="I14" s="152">
        <v>5</v>
      </c>
      <c r="J14" s="152">
        <v>3</v>
      </c>
      <c r="K14" s="152">
        <v>2</v>
      </c>
      <c r="L14" s="152">
        <v>5</v>
      </c>
      <c r="M14" s="152">
        <v>3</v>
      </c>
      <c r="N14" s="152">
        <v>2</v>
      </c>
      <c r="O14" s="152">
        <v>4</v>
      </c>
      <c r="P14" s="152">
        <v>3</v>
      </c>
      <c r="Q14" s="152">
        <v>2</v>
      </c>
      <c r="R14" s="152">
        <v>4</v>
      </c>
      <c r="S14" s="152">
        <v>3</v>
      </c>
      <c r="T14" s="152">
        <v>2</v>
      </c>
      <c r="U14" s="152">
        <v>11</v>
      </c>
      <c r="V14" s="152">
        <v>7</v>
      </c>
      <c r="W14" s="152">
        <v>4</v>
      </c>
      <c r="X14" s="152">
        <v>7</v>
      </c>
      <c r="Y14" s="152">
        <v>5</v>
      </c>
      <c r="Z14" s="152">
        <v>2</v>
      </c>
      <c r="AA14" s="152">
        <v>1</v>
      </c>
      <c r="AB14" s="152">
        <v>1</v>
      </c>
      <c r="AC14" s="152">
        <v>0</v>
      </c>
      <c r="AD14" s="153"/>
    </row>
    <row r="15" spans="1:29" ht="13.5" customHeight="1">
      <c r="A15" s="42"/>
      <c r="B15" s="48" t="s">
        <v>181</v>
      </c>
      <c r="C15" s="221">
        <v>37</v>
      </c>
      <c r="D15" s="221">
        <v>22</v>
      </c>
      <c r="E15" s="221">
        <v>14</v>
      </c>
      <c r="F15" s="221">
        <v>1</v>
      </c>
      <c r="G15" s="221">
        <v>1</v>
      </c>
      <c r="H15" s="221">
        <v>0</v>
      </c>
      <c r="I15" s="221">
        <v>6</v>
      </c>
      <c r="J15" s="221">
        <v>4</v>
      </c>
      <c r="K15" s="221">
        <v>2</v>
      </c>
      <c r="L15" s="221">
        <v>5</v>
      </c>
      <c r="M15" s="221">
        <v>3</v>
      </c>
      <c r="N15" s="221">
        <v>2</v>
      </c>
      <c r="O15" s="221">
        <v>4</v>
      </c>
      <c r="P15" s="221">
        <v>2</v>
      </c>
      <c r="Q15" s="221">
        <v>2</v>
      </c>
      <c r="R15" s="221">
        <v>4</v>
      </c>
      <c r="S15" s="221">
        <v>3</v>
      </c>
      <c r="T15" s="221">
        <v>2</v>
      </c>
      <c r="U15" s="221">
        <v>10</v>
      </c>
      <c r="V15" s="221">
        <v>5</v>
      </c>
      <c r="W15" s="221">
        <v>4</v>
      </c>
      <c r="X15" s="221">
        <v>5</v>
      </c>
      <c r="Y15" s="221">
        <v>4</v>
      </c>
      <c r="Z15" s="221">
        <v>1</v>
      </c>
      <c r="AA15" s="221">
        <v>1</v>
      </c>
      <c r="AB15" s="221">
        <v>1</v>
      </c>
      <c r="AC15" s="221">
        <v>0</v>
      </c>
    </row>
    <row r="16" spans="1:29" ht="9.75" customHeight="1">
      <c r="A16" s="153"/>
      <c r="B16" s="4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" ht="9.75" customHeight="1">
      <c r="A17" s="153"/>
      <c r="B17" s="41"/>
    </row>
    <row r="18" spans="1:3" ht="13.5">
      <c r="A18" s="159"/>
      <c r="B18" s="41"/>
      <c r="C18" s="37" t="s">
        <v>53</v>
      </c>
    </row>
    <row r="19" spans="1:29" ht="12">
      <c r="A19" s="153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 ht="48" customHeight="1">
      <c r="A20" s="42"/>
      <c r="B20" s="350" t="s">
        <v>55</v>
      </c>
      <c r="C20" s="350" t="s">
        <v>48</v>
      </c>
      <c r="D20" s="350"/>
      <c r="E20" s="350"/>
      <c r="F20" s="350" t="s">
        <v>54</v>
      </c>
      <c r="G20" s="350"/>
      <c r="H20" s="350"/>
      <c r="I20" s="350" t="s">
        <v>61</v>
      </c>
      <c r="J20" s="350"/>
      <c r="K20" s="350"/>
      <c r="L20" s="350" t="s">
        <v>62</v>
      </c>
      <c r="M20" s="350"/>
      <c r="N20" s="350"/>
      <c r="O20" s="350" t="s">
        <v>63</v>
      </c>
      <c r="P20" s="350"/>
      <c r="Q20" s="350"/>
      <c r="R20" s="350" t="s">
        <v>64</v>
      </c>
      <c r="S20" s="350"/>
      <c r="T20" s="350"/>
      <c r="U20" s="350" t="s">
        <v>65</v>
      </c>
      <c r="V20" s="350"/>
      <c r="W20" s="350"/>
      <c r="X20" s="350" t="s">
        <v>66</v>
      </c>
      <c r="Y20" s="350"/>
      <c r="Z20" s="350"/>
      <c r="AA20" s="350" t="s">
        <v>67</v>
      </c>
      <c r="AB20" s="350"/>
      <c r="AC20" s="350"/>
    </row>
    <row r="21" spans="1:29" ht="12">
      <c r="A21" s="42"/>
      <c r="B21" s="350"/>
      <c r="C21" s="44" t="s">
        <v>52</v>
      </c>
      <c r="D21" s="43" t="s">
        <v>43</v>
      </c>
      <c r="E21" s="43" t="s">
        <v>45</v>
      </c>
      <c r="F21" s="44" t="s">
        <v>52</v>
      </c>
      <c r="G21" s="43" t="s">
        <v>43</v>
      </c>
      <c r="H21" s="43" t="s">
        <v>45</v>
      </c>
      <c r="I21" s="44" t="s">
        <v>52</v>
      </c>
      <c r="J21" s="43" t="s">
        <v>43</v>
      </c>
      <c r="K21" s="43" t="s">
        <v>45</v>
      </c>
      <c r="L21" s="44" t="s">
        <v>52</v>
      </c>
      <c r="M21" s="43" t="s">
        <v>43</v>
      </c>
      <c r="N21" s="43" t="s">
        <v>45</v>
      </c>
      <c r="O21" s="44" t="s">
        <v>52</v>
      </c>
      <c r="P21" s="43" t="s">
        <v>43</v>
      </c>
      <c r="Q21" s="43" t="s">
        <v>45</v>
      </c>
      <c r="R21" s="44" t="s">
        <v>52</v>
      </c>
      <c r="S21" s="43" t="s">
        <v>43</v>
      </c>
      <c r="T21" s="43" t="s">
        <v>45</v>
      </c>
      <c r="U21" s="44" t="s">
        <v>52</v>
      </c>
      <c r="V21" s="43" t="s">
        <v>43</v>
      </c>
      <c r="W21" s="43" t="s">
        <v>45</v>
      </c>
      <c r="X21" s="44" t="s">
        <v>52</v>
      </c>
      <c r="Y21" s="43" t="s">
        <v>43</v>
      </c>
      <c r="Z21" s="43" t="s">
        <v>45</v>
      </c>
      <c r="AA21" s="44" t="s">
        <v>52</v>
      </c>
      <c r="AB21" s="43" t="s">
        <v>43</v>
      </c>
      <c r="AC21" s="43" t="s">
        <v>45</v>
      </c>
    </row>
    <row r="22" spans="1:29" ht="12">
      <c r="A22" s="42"/>
      <c r="B22" s="47" t="s">
        <v>104</v>
      </c>
      <c r="C22" s="45">
        <v>598</v>
      </c>
      <c r="D22" s="45">
        <v>344</v>
      </c>
      <c r="E22" s="45">
        <v>254</v>
      </c>
      <c r="F22" s="45">
        <v>9</v>
      </c>
      <c r="G22" s="45">
        <v>5</v>
      </c>
      <c r="H22" s="45">
        <v>4</v>
      </c>
      <c r="I22" s="45">
        <v>53</v>
      </c>
      <c r="J22" s="45">
        <v>27</v>
      </c>
      <c r="K22" s="45">
        <v>26</v>
      </c>
      <c r="L22" s="45">
        <v>69</v>
      </c>
      <c r="M22" s="45">
        <v>39</v>
      </c>
      <c r="N22" s="45">
        <v>30</v>
      </c>
      <c r="O22" s="45">
        <v>77</v>
      </c>
      <c r="P22" s="45">
        <v>44</v>
      </c>
      <c r="Q22" s="45">
        <v>33</v>
      </c>
      <c r="R22" s="45">
        <v>67</v>
      </c>
      <c r="S22" s="45">
        <v>39</v>
      </c>
      <c r="T22" s="45">
        <v>28</v>
      </c>
      <c r="U22" s="45">
        <v>211</v>
      </c>
      <c r="V22" s="45">
        <v>122</v>
      </c>
      <c r="W22" s="45">
        <v>90</v>
      </c>
      <c r="X22" s="45">
        <v>80</v>
      </c>
      <c r="Y22" s="45">
        <v>49</v>
      </c>
      <c r="Z22" s="45">
        <v>31</v>
      </c>
      <c r="AA22" s="45">
        <v>31</v>
      </c>
      <c r="AB22" s="45">
        <v>20</v>
      </c>
      <c r="AC22" s="46">
        <v>12</v>
      </c>
    </row>
    <row r="23" spans="1:29" ht="12">
      <c r="A23" s="42"/>
      <c r="B23" s="47" t="s">
        <v>109</v>
      </c>
      <c r="C23" s="45">
        <v>597</v>
      </c>
      <c r="D23" s="45">
        <v>343</v>
      </c>
      <c r="E23" s="45">
        <v>255</v>
      </c>
      <c r="F23" s="45">
        <v>9</v>
      </c>
      <c r="G23" s="45">
        <v>5</v>
      </c>
      <c r="H23" s="45">
        <v>4</v>
      </c>
      <c r="I23" s="45">
        <v>55</v>
      </c>
      <c r="J23" s="45">
        <v>28</v>
      </c>
      <c r="K23" s="45">
        <v>27</v>
      </c>
      <c r="L23" s="45">
        <v>68</v>
      </c>
      <c r="M23" s="45">
        <v>37</v>
      </c>
      <c r="N23" s="45">
        <v>31</v>
      </c>
      <c r="O23" s="45">
        <v>77</v>
      </c>
      <c r="P23" s="45">
        <v>44</v>
      </c>
      <c r="Q23" s="45">
        <v>33</v>
      </c>
      <c r="R23" s="45">
        <v>69</v>
      </c>
      <c r="S23" s="45">
        <v>39</v>
      </c>
      <c r="T23" s="45">
        <v>30</v>
      </c>
      <c r="U23" s="45">
        <v>207</v>
      </c>
      <c r="V23" s="45">
        <v>119</v>
      </c>
      <c r="W23" s="45">
        <v>87</v>
      </c>
      <c r="X23" s="45">
        <v>81</v>
      </c>
      <c r="Y23" s="45">
        <v>50</v>
      </c>
      <c r="Z23" s="45">
        <v>31</v>
      </c>
      <c r="AA23" s="45">
        <v>31</v>
      </c>
      <c r="AB23" s="45">
        <v>20</v>
      </c>
      <c r="AC23" s="46">
        <v>11</v>
      </c>
    </row>
    <row r="24" spans="1:29" ht="12">
      <c r="A24" s="42"/>
      <c r="B24" s="47" t="s">
        <v>111</v>
      </c>
      <c r="C24" s="45">
        <v>592</v>
      </c>
      <c r="D24" s="45">
        <v>340</v>
      </c>
      <c r="E24" s="45">
        <v>252</v>
      </c>
      <c r="F24" s="45">
        <v>8</v>
      </c>
      <c r="G24" s="45">
        <v>4</v>
      </c>
      <c r="H24" s="45">
        <v>4</v>
      </c>
      <c r="I24" s="45">
        <v>48</v>
      </c>
      <c r="J24" s="45">
        <v>24</v>
      </c>
      <c r="K24" s="45">
        <v>24</v>
      </c>
      <c r="L24" s="45">
        <v>69</v>
      </c>
      <c r="M24" s="45">
        <v>36</v>
      </c>
      <c r="N24" s="45">
        <v>32</v>
      </c>
      <c r="O24" s="45">
        <v>78</v>
      </c>
      <c r="P24" s="45">
        <v>45</v>
      </c>
      <c r="Q24" s="45">
        <v>33</v>
      </c>
      <c r="R24" s="45">
        <v>71</v>
      </c>
      <c r="S24" s="45">
        <v>41</v>
      </c>
      <c r="T24" s="45">
        <v>30</v>
      </c>
      <c r="U24" s="45">
        <v>204</v>
      </c>
      <c r="V24" s="45">
        <v>118</v>
      </c>
      <c r="W24" s="45">
        <v>85</v>
      </c>
      <c r="X24" s="45">
        <v>86</v>
      </c>
      <c r="Y24" s="45">
        <v>52</v>
      </c>
      <c r="Z24" s="45">
        <v>33</v>
      </c>
      <c r="AA24" s="45">
        <v>29</v>
      </c>
      <c r="AB24" s="45">
        <v>19</v>
      </c>
      <c r="AC24" s="46">
        <v>10</v>
      </c>
    </row>
    <row r="25" spans="1:29" ht="12">
      <c r="A25" s="42"/>
      <c r="B25" s="47" t="s">
        <v>112</v>
      </c>
      <c r="C25" s="50">
        <v>600</v>
      </c>
      <c r="D25" s="46">
        <v>343</v>
      </c>
      <c r="E25" s="46">
        <v>258</v>
      </c>
      <c r="F25" s="46">
        <v>7</v>
      </c>
      <c r="G25" s="46">
        <v>3</v>
      </c>
      <c r="H25" s="46">
        <v>3</v>
      </c>
      <c r="I25" s="46">
        <v>48</v>
      </c>
      <c r="J25" s="46">
        <v>24</v>
      </c>
      <c r="K25" s="46">
        <v>24</v>
      </c>
      <c r="L25" s="46">
        <v>67</v>
      </c>
      <c r="M25" s="46">
        <v>35</v>
      </c>
      <c r="N25" s="46">
        <v>32</v>
      </c>
      <c r="O25" s="46">
        <v>77</v>
      </c>
      <c r="P25" s="46">
        <v>44</v>
      </c>
      <c r="Q25" s="46">
        <v>32</v>
      </c>
      <c r="R25" s="46">
        <v>74</v>
      </c>
      <c r="S25" s="46">
        <v>42</v>
      </c>
      <c r="T25" s="42">
        <v>32</v>
      </c>
      <c r="U25" s="45">
        <v>204</v>
      </c>
      <c r="V25" s="45">
        <v>117</v>
      </c>
      <c r="W25" s="45">
        <v>87</v>
      </c>
      <c r="X25" s="45">
        <v>94</v>
      </c>
      <c r="Y25" s="45">
        <v>57</v>
      </c>
      <c r="Z25" s="45">
        <v>37</v>
      </c>
      <c r="AA25" s="45">
        <v>30</v>
      </c>
      <c r="AB25" s="45">
        <v>19</v>
      </c>
      <c r="AC25" s="46">
        <v>11</v>
      </c>
    </row>
    <row r="26" spans="1:29" ht="12">
      <c r="A26" s="42"/>
      <c r="B26" s="47" t="s">
        <v>115</v>
      </c>
      <c r="C26" s="45">
        <v>617</v>
      </c>
      <c r="D26" s="45">
        <v>349</v>
      </c>
      <c r="E26" s="45">
        <v>268</v>
      </c>
      <c r="F26" s="45">
        <v>7</v>
      </c>
      <c r="G26" s="45">
        <v>4</v>
      </c>
      <c r="H26" s="45">
        <v>3</v>
      </c>
      <c r="I26" s="45">
        <v>51</v>
      </c>
      <c r="J26" s="45">
        <v>26</v>
      </c>
      <c r="K26" s="45">
        <v>25</v>
      </c>
      <c r="L26" s="45">
        <v>68</v>
      </c>
      <c r="M26" s="45">
        <v>36</v>
      </c>
      <c r="N26" s="45">
        <v>32</v>
      </c>
      <c r="O26" s="45">
        <v>74</v>
      </c>
      <c r="P26" s="45">
        <v>43</v>
      </c>
      <c r="Q26" s="45">
        <v>32</v>
      </c>
      <c r="R26" s="45">
        <v>77</v>
      </c>
      <c r="S26" s="45">
        <v>44</v>
      </c>
      <c r="T26" s="45">
        <v>33</v>
      </c>
      <c r="U26" s="45">
        <v>207</v>
      </c>
      <c r="V26" s="45">
        <v>116</v>
      </c>
      <c r="W26" s="45">
        <v>91</v>
      </c>
      <c r="X26" s="45">
        <v>99</v>
      </c>
      <c r="Y26" s="45">
        <v>59</v>
      </c>
      <c r="Z26" s="45">
        <v>40</v>
      </c>
      <c r="AA26" s="45">
        <v>33</v>
      </c>
      <c r="AB26" s="45">
        <v>21</v>
      </c>
      <c r="AC26" s="46">
        <v>12</v>
      </c>
    </row>
    <row r="27" spans="1:29" ht="12">
      <c r="A27" s="42"/>
      <c r="B27" s="47" t="s">
        <v>129</v>
      </c>
      <c r="C27" s="45">
        <v>622</v>
      </c>
      <c r="D27" s="45">
        <v>350</v>
      </c>
      <c r="E27" s="45">
        <v>272</v>
      </c>
      <c r="F27" s="45">
        <v>8</v>
      </c>
      <c r="G27" s="45">
        <v>4</v>
      </c>
      <c r="H27" s="45">
        <v>4</v>
      </c>
      <c r="I27" s="45">
        <v>51</v>
      </c>
      <c r="J27" s="45">
        <v>26</v>
      </c>
      <c r="K27" s="45">
        <v>26</v>
      </c>
      <c r="L27" s="45">
        <v>67</v>
      </c>
      <c r="M27" s="45">
        <v>36</v>
      </c>
      <c r="N27" s="45">
        <v>30</v>
      </c>
      <c r="O27" s="45">
        <v>75</v>
      </c>
      <c r="P27" s="45">
        <v>42</v>
      </c>
      <c r="Q27" s="45">
        <v>33</v>
      </c>
      <c r="R27" s="45">
        <v>80</v>
      </c>
      <c r="S27" s="45">
        <v>45</v>
      </c>
      <c r="T27" s="45">
        <v>35</v>
      </c>
      <c r="U27" s="45">
        <v>205</v>
      </c>
      <c r="V27" s="45">
        <v>115</v>
      </c>
      <c r="W27" s="45">
        <v>90</v>
      </c>
      <c r="X27" s="45">
        <v>103</v>
      </c>
      <c r="Y27" s="45">
        <v>62</v>
      </c>
      <c r="Z27" s="45">
        <v>41</v>
      </c>
      <c r="AA27" s="45">
        <v>34</v>
      </c>
      <c r="AB27" s="45">
        <v>21</v>
      </c>
      <c r="AC27" s="46">
        <v>12</v>
      </c>
    </row>
    <row r="28" spans="1:29" ht="12">
      <c r="A28" s="42"/>
      <c r="B28" s="47" t="s">
        <v>131</v>
      </c>
      <c r="C28" s="46">
        <v>619</v>
      </c>
      <c r="D28" s="46">
        <v>349</v>
      </c>
      <c r="E28" s="46">
        <v>270</v>
      </c>
      <c r="F28" s="46">
        <v>7</v>
      </c>
      <c r="G28" s="46">
        <v>3</v>
      </c>
      <c r="H28" s="46">
        <v>4</v>
      </c>
      <c r="I28" s="46">
        <v>51</v>
      </c>
      <c r="J28" s="46">
        <v>26</v>
      </c>
      <c r="K28" s="46">
        <v>24</v>
      </c>
      <c r="L28" s="46">
        <v>67</v>
      </c>
      <c r="M28" s="46">
        <v>37</v>
      </c>
      <c r="N28" s="46">
        <v>30</v>
      </c>
      <c r="O28" s="46">
        <v>73</v>
      </c>
      <c r="P28" s="46">
        <v>40</v>
      </c>
      <c r="Q28" s="46">
        <v>33</v>
      </c>
      <c r="R28" s="46">
        <v>80</v>
      </c>
      <c r="S28" s="46">
        <v>45</v>
      </c>
      <c r="T28" s="46">
        <v>36</v>
      </c>
      <c r="U28" s="46">
        <v>204</v>
      </c>
      <c r="V28" s="46">
        <v>115</v>
      </c>
      <c r="W28" s="46">
        <v>89</v>
      </c>
      <c r="X28" s="46">
        <v>106</v>
      </c>
      <c r="Y28" s="46">
        <v>64</v>
      </c>
      <c r="Z28" s="46">
        <v>43</v>
      </c>
      <c r="AA28" s="46">
        <v>31</v>
      </c>
      <c r="AB28" s="46">
        <v>19</v>
      </c>
      <c r="AC28" s="46">
        <v>11</v>
      </c>
    </row>
    <row r="29" spans="1:29" ht="12">
      <c r="A29" s="42"/>
      <c r="B29" s="47" t="s">
        <v>150</v>
      </c>
      <c r="C29" s="147">
        <v>627</v>
      </c>
      <c r="D29" s="147">
        <v>350</v>
      </c>
      <c r="E29" s="147">
        <v>278</v>
      </c>
      <c r="F29" s="147">
        <v>8</v>
      </c>
      <c r="G29" s="147">
        <v>3</v>
      </c>
      <c r="H29" s="147">
        <v>4</v>
      </c>
      <c r="I29" s="147">
        <v>43</v>
      </c>
      <c r="J29" s="147">
        <v>23</v>
      </c>
      <c r="K29" s="147">
        <v>20</v>
      </c>
      <c r="L29" s="147">
        <v>65</v>
      </c>
      <c r="M29" s="147">
        <v>34</v>
      </c>
      <c r="N29" s="147">
        <v>31</v>
      </c>
      <c r="O29" s="147">
        <v>70</v>
      </c>
      <c r="P29" s="147">
        <v>38</v>
      </c>
      <c r="Q29" s="147">
        <v>32</v>
      </c>
      <c r="R29" s="147">
        <v>83</v>
      </c>
      <c r="S29" s="147">
        <v>47</v>
      </c>
      <c r="T29" s="147">
        <v>36</v>
      </c>
      <c r="U29" s="147">
        <v>211</v>
      </c>
      <c r="V29" s="147">
        <v>117</v>
      </c>
      <c r="W29" s="147">
        <v>94</v>
      </c>
      <c r="X29" s="147">
        <v>113</v>
      </c>
      <c r="Y29" s="147">
        <v>66</v>
      </c>
      <c r="Z29" s="147">
        <v>47</v>
      </c>
      <c r="AA29" s="147">
        <v>35</v>
      </c>
      <c r="AB29" s="147">
        <v>22</v>
      </c>
      <c r="AC29" s="152">
        <v>13</v>
      </c>
    </row>
    <row r="30" spans="1:30" ht="13.5" customHeight="1">
      <c r="A30" s="42"/>
      <c r="B30" s="47" t="s">
        <v>155</v>
      </c>
      <c r="C30" s="152">
        <v>642</v>
      </c>
      <c r="D30" s="152">
        <v>358</v>
      </c>
      <c r="E30" s="152">
        <v>284</v>
      </c>
      <c r="F30" s="152">
        <v>8</v>
      </c>
      <c r="G30" s="152">
        <v>4</v>
      </c>
      <c r="H30" s="152">
        <v>4</v>
      </c>
      <c r="I30" s="152">
        <v>45</v>
      </c>
      <c r="J30" s="152">
        <v>24</v>
      </c>
      <c r="K30" s="152">
        <v>21</v>
      </c>
      <c r="L30" s="152">
        <v>65</v>
      </c>
      <c r="M30" s="152">
        <v>35</v>
      </c>
      <c r="N30" s="152">
        <v>30</v>
      </c>
      <c r="O30" s="152">
        <v>70</v>
      </c>
      <c r="P30" s="152">
        <v>39</v>
      </c>
      <c r="Q30" s="152">
        <v>31</v>
      </c>
      <c r="R30" s="152">
        <v>81</v>
      </c>
      <c r="S30" s="152">
        <v>45</v>
      </c>
      <c r="T30" s="152">
        <v>35</v>
      </c>
      <c r="U30" s="152">
        <v>219</v>
      </c>
      <c r="V30" s="152">
        <v>120</v>
      </c>
      <c r="W30" s="152">
        <v>98</v>
      </c>
      <c r="X30" s="152">
        <v>117</v>
      </c>
      <c r="Y30" s="152">
        <v>67</v>
      </c>
      <c r="Z30" s="152">
        <v>49</v>
      </c>
      <c r="AA30" s="152">
        <v>38</v>
      </c>
      <c r="AB30" s="152">
        <v>24</v>
      </c>
      <c r="AC30" s="152">
        <v>14</v>
      </c>
      <c r="AD30" s="153"/>
    </row>
    <row r="31" spans="1:29" ht="13.5" customHeight="1">
      <c r="A31" s="42"/>
      <c r="B31" s="48" t="s">
        <v>181</v>
      </c>
      <c r="C31" s="221">
        <v>645</v>
      </c>
      <c r="D31" s="221">
        <v>359</v>
      </c>
      <c r="E31" s="221">
        <v>286</v>
      </c>
      <c r="F31" s="221">
        <v>9</v>
      </c>
      <c r="G31" s="221">
        <v>4</v>
      </c>
      <c r="H31" s="221">
        <v>4</v>
      </c>
      <c r="I31" s="221">
        <v>43</v>
      </c>
      <c r="J31" s="221">
        <v>23</v>
      </c>
      <c r="K31" s="221">
        <v>21</v>
      </c>
      <c r="L31" s="221">
        <v>62</v>
      </c>
      <c r="M31" s="221">
        <v>34</v>
      </c>
      <c r="N31" s="221">
        <v>28</v>
      </c>
      <c r="O31" s="221">
        <v>68</v>
      </c>
      <c r="P31" s="221">
        <v>38</v>
      </c>
      <c r="Q31" s="221">
        <v>31</v>
      </c>
      <c r="R31" s="221">
        <v>79</v>
      </c>
      <c r="S31" s="221">
        <v>44</v>
      </c>
      <c r="T31" s="221">
        <v>36</v>
      </c>
      <c r="U31" s="221">
        <v>224</v>
      </c>
      <c r="V31" s="221">
        <v>124</v>
      </c>
      <c r="W31" s="221">
        <v>101</v>
      </c>
      <c r="X31" s="221">
        <v>119</v>
      </c>
      <c r="Y31" s="221">
        <v>69</v>
      </c>
      <c r="Z31" s="221">
        <v>49</v>
      </c>
      <c r="AA31" s="221">
        <v>39</v>
      </c>
      <c r="AB31" s="221">
        <v>23</v>
      </c>
      <c r="AC31" s="221">
        <v>16</v>
      </c>
    </row>
    <row r="32" spans="1:29" ht="13.5" customHeight="1">
      <c r="A32" s="42"/>
      <c r="B32" s="4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2">
      <c r="A33" s="42"/>
      <c r="B33" s="49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12">
      <c r="A34" s="42"/>
      <c r="B34" s="4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2">
      <c r="A35" s="42"/>
      <c r="B35" s="49"/>
      <c r="C35" s="42"/>
      <c r="D35" s="42"/>
      <c r="E35" s="42"/>
      <c r="F35" s="42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2">
      <c r="A36" s="42"/>
      <c r="B36" s="49"/>
      <c r="C36" s="42"/>
      <c r="D36" s="42"/>
      <c r="E36" s="42"/>
      <c r="F36" s="42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2:29" ht="12">
      <c r="B37" s="49"/>
      <c r="C37" s="42"/>
      <c r="D37" s="42"/>
      <c r="E37" s="42"/>
      <c r="F37" s="42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2:16" ht="12">
      <c r="B38" s="41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2:16" ht="12">
      <c r="B39" s="41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3" spans="4:17" ht="12">
      <c r="D43" s="40"/>
      <c r="E43" s="40"/>
      <c r="G43" s="40"/>
      <c r="H43" s="40"/>
      <c r="J43" s="40"/>
      <c r="L43" s="41"/>
      <c r="M43" s="41"/>
      <c r="N43" s="41"/>
      <c r="O43" s="41"/>
      <c r="P43" s="41"/>
      <c r="Q43" s="41"/>
    </row>
    <row r="44" spans="16:17" ht="12">
      <c r="P44" s="41"/>
      <c r="Q44" s="41"/>
    </row>
    <row r="45" spans="16:17" ht="12">
      <c r="P45" s="41"/>
      <c r="Q45" s="41"/>
    </row>
    <row r="46" spans="5:10" ht="12">
      <c r="E46" s="40"/>
      <c r="G46" s="40"/>
      <c r="H46" s="40"/>
      <c r="J46" s="40"/>
    </row>
    <row r="47" spans="5:18" ht="12">
      <c r="E47" s="40"/>
      <c r="G47" s="40"/>
      <c r="H47" s="41"/>
      <c r="J47" s="41"/>
      <c r="L47" s="41"/>
      <c r="M47" s="41"/>
      <c r="N47" s="41"/>
      <c r="O47" s="41"/>
      <c r="P47" s="41"/>
      <c r="Q47" s="41"/>
      <c r="R47" s="41"/>
    </row>
    <row r="48" spans="3:17" ht="12">
      <c r="C48" s="41"/>
      <c r="D48" s="41"/>
      <c r="E48" s="41"/>
      <c r="G48" s="41"/>
      <c r="H48" s="41"/>
      <c r="J48" s="41"/>
      <c r="O48" s="41"/>
      <c r="P48" s="41"/>
      <c r="Q48" s="41"/>
    </row>
    <row r="49" spans="3:17" ht="12">
      <c r="C49" s="41"/>
      <c r="D49" s="41"/>
      <c r="E49" s="41"/>
      <c r="G49" s="41"/>
      <c r="H49" s="41"/>
      <c r="J49" s="41"/>
      <c r="L49" s="41"/>
      <c r="M49" s="41"/>
      <c r="N49" s="41"/>
      <c r="O49" s="41"/>
      <c r="P49" s="41"/>
      <c r="Q49" s="41"/>
    </row>
    <row r="50" spans="3:18" ht="12">
      <c r="C50" s="41"/>
      <c r="D50" s="41"/>
      <c r="E50" s="41"/>
      <c r="G50" s="41"/>
      <c r="H50" s="41"/>
      <c r="J50" s="41"/>
      <c r="L50" s="41"/>
      <c r="M50" s="41"/>
      <c r="N50" s="41"/>
      <c r="O50" s="41"/>
      <c r="P50" s="41"/>
      <c r="Q50" s="41"/>
      <c r="R50" s="41"/>
    </row>
    <row r="51" spans="2:17" ht="12">
      <c r="B51" s="41"/>
      <c r="C51" s="41"/>
      <c r="D51" s="41"/>
      <c r="E51" s="41"/>
      <c r="G51" s="41"/>
      <c r="H51" s="41"/>
      <c r="J51" s="41"/>
      <c r="L51" s="41"/>
      <c r="M51" s="41"/>
      <c r="N51" s="41"/>
      <c r="O51" s="41"/>
      <c r="P51" s="51"/>
      <c r="Q51" s="41"/>
    </row>
    <row r="52" spans="2:17" ht="12">
      <c r="B52" s="41"/>
      <c r="C52" s="41"/>
      <c r="D52" s="41"/>
      <c r="E52" s="41"/>
      <c r="G52" s="41"/>
      <c r="H52" s="41"/>
      <c r="J52" s="41"/>
      <c r="L52" s="41"/>
      <c r="M52" s="41"/>
      <c r="N52" s="41"/>
      <c r="O52" s="41"/>
      <c r="P52" s="41"/>
      <c r="Q52" s="41"/>
    </row>
    <row r="53" ht="12">
      <c r="B53" s="41"/>
    </row>
    <row r="54" ht="12">
      <c r="B54" s="41"/>
    </row>
    <row r="55" ht="12">
      <c r="B55" s="41"/>
    </row>
    <row r="56" ht="12">
      <c r="B56" s="41"/>
    </row>
    <row r="57" ht="12">
      <c r="B57" s="41"/>
    </row>
    <row r="58" ht="12">
      <c r="B58" s="41"/>
    </row>
    <row r="59" ht="12">
      <c r="B59" s="41"/>
    </row>
    <row r="60" ht="12">
      <c r="B60" s="41"/>
    </row>
    <row r="61" ht="12">
      <c r="B61" s="41"/>
    </row>
    <row r="62" ht="12">
      <c r="B62" s="41"/>
    </row>
    <row r="63" ht="12">
      <c r="B63" s="41"/>
    </row>
    <row r="64" ht="12">
      <c r="B64" s="41"/>
    </row>
    <row r="65" ht="12">
      <c r="B65" s="41"/>
    </row>
    <row r="66" ht="12">
      <c r="B66" s="41"/>
    </row>
    <row r="67" ht="12">
      <c r="B67" s="41"/>
    </row>
    <row r="68" ht="12">
      <c r="B68" s="41"/>
    </row>
    <row r="69" ht="12">
      <c r="B69" s="41"/>
    </row>
    <row r="70" ht="12">
      <c r="B70" s="41"/>
    </row>
    <row r="71" ht="12">
      <c r="B71" s="41"/>
    </row>
    <row r="72" ht="12">
      <c r="B72" s="41"/>
    </row>
    <row r="73" ht="12">
      <c r="B73" s="41"/>
    </row>
    <row r="74" ht="12">
      <c r="B74" s="41"/>
    </row>
    <row r="75" ht="12">
      <c r="B75" s="41"/>
    </row>
    <row r="76" ht="12">
      <c r="B76" s="41"/>
    </row>
    <row r="77" ht="12">
      <c r="B77" s="41"/>
    </row>
    <row r="78" ht="12">
      <c r="B78" s="41"/>
    </row>
    <row r="79" ht="12">
      <c r="B79" s="41"/>
    </row>
    <row r="80" ht="12">
      <c r="B80" s="41"/>
    </row>
    <row r="81" ht="12">
      <c r="B81" s="41"/>
    </row>
    <row r="82" ht="12">
      <c r="B82" s="41"/>
    </row>
    <row r="83" ht="12">
      <c r="B83" s="41"/>
    </row>
    <row r="84" ht="12">
      <c r="B84" s="41"/>
    </row>
    <row r="85" ht="12">
      <c r="B85" s="41"/>
    </row>
    <row r="86" ht="12">
      <c r="B86" s="41"/>
    </row>
    <row r="87" ht="12">
      <c r="B87" s="41"/>
    </row>
    <row r="88" ht="12">
      <c r="B88" s="41"/>
    </row>
    <row r="89" ht="12">
      <c r="B89" s="41"/>
    </row>
    <row r="90" ht="12">
      <c r="B90" s="41"/>
    </row>
    <row r="91" ht="12">
      <c r="B91" s="41"/>
    </row>
    <row r="92" ht="12">
      <c r="B92" s="41"/>
    </row>
    <row r="93" ht="12">
      <c r="B93" s="41"/>
    </row>
    <row r="94" ht="12">
      <c r="B94" s="41"/>
    </row>
    <row r="95" ht="12">
      <c r="B95" s="41"/>
    </row>
    <row r="103" spans="4:16" ht="12">
      <c r="D103" s="40"/>
      <c r="E103" s="40"/>
      <c r="F103" s="40"/>
      <c r="G103" s="40"/>
      <c r="H103" s="40"/>
      <c r="K103" s="41"/>
      <c r="L103" s="41"/>
      <c r="M103" s="41"/>
      <c r="N103" s="41"/>
      <c r="O103" s="41"/>
      <c r="P103" s="41"/>
    </row>
    <row r="104" spans="15:16" ht="12">
      <c r="O104" s="41"/>
      <c r="P104" s="41"/>
    </row>
    <row r="105" spans="15:16" ht="12">
      <c r="O105" s="41"/>
      <c r="P105" s="41"/>
    </row>
    <row r="106" spans="5:8" ht="12">
      <c r="E106" s="40"/>
      <c r="F106" s="40"/>
      <c r="G106" s="40"/>
      <c r="H106" s="40"/>
    </row>
    <row r="107" spans="5:17" ht="12">
      <c r="E107" s="40"/>
      <c r="F107" s="40"/>
      <c r="G107" s="41"/>
      <c r="H107" s="41"/>
      <c r="K107" s="41"/>
      <c r="L107" s="41"/>
      <c r="M107" s="41"/>
      <c r="N107" s="41"/>
      <c r="O107" s="41"/>
      <c r="P107" s="41"/>
      <c r="Q107" s="41"/>
    </row>
    <row r="108" spans="3:16" ht="12">
      <c r="C108" s="41"/>
      <c r="D108" s="41"/>
      <c r="E108" s="41"/>
      <c r="F108" s="41"/>
      <c r="G108" s="41"/>
      <c r="H108" s="41"/>
      <c r="N108" s="41"/>
      <c r="O108" s="41"/>
      <c r="P108" s="41"/>
    </row>
    <row r="109" spans="3:16" ht="12">
      <c r="C109" s="41"/>
      <c r="D109" s="41"/>
      <c r="E109" s="41"/>
      <c r="F109" s="41"/>
      <c r="G109" s="41"/>
      <c r="H109" s="41"/>
      <c r="K109" s="41"/>
      <c r="L109" s="41"/>
      <c r="M109" s="41"/>
      <c r="N109" s="41"/>
      <c r="O109" s="41"/>
      <c r="P109" s="41"/>
    </row>
    <row r="110" spans="3:17" ht="12">
      <c r="C110" s="41"/>
      <c r="D110" s="41"/>
      <c r="E110" s="41"/>
      <c r="F110" s="41"/>
      <c r="G110" s="41"/>
      <c r="H110" s="41"/>
      <c r="K110" s="41"/>
      <c r="L110" s="41"/>
      <c r="M110" s="41"/>
      <c r="N110" s="41"/>
      <c r="O110" s="41"/>
      <c r="P110" s="41"/>
      <c r="Q110" s="41"/>
    </row>
    <row r="111" spans="2:16" ht="12">
      <c r="B111" s="41"/>
      <c r="C111" s="41"/>
      <c r="D111" s="41"/>
      <c r="E111" s="41"/>
      <c r="F111" s="41"/>
      <c r="G111" s="41"/>
      <c r="H111" s="41"/>
      <c r="K111" s="41"/>
      <c r="L111" s="41"/>
      <c r="M111" s="41"/>
      <c r="N111" s="41"/>
      <c r="O111" s="51"/>
      <c r="P111" s="41"/>
    </row>
    <row r="112" spans="2:16" ht="12">
      <c r="B112" s="41"/>
      <c r="C112" s="41"/>
      <c r="D112" s="41"/>
      <c r="E112" s="41"/>
      <c r="F112" s="41"/>
      <c r="G112" s="41"/>
      <c r="H112" s="41"/>
      <c r="K112" s="41"/>
      <c r="L112" s="41"/>
      <c r="M112" s="41"/>
      <c r="N112" s="41"/>
      <c r="O112" s="41"/>
      <c r="P112" s="41"/>
    </row>
    <row r="113" ht="12">
      <c r="B113" s="41"/>
    </row>
    <row r="114" ht="12">
      <c r="B114" s="41"/>
    </row>
    <row r="115" ht="12">
      <c r="B115" s="41"/>
    </row>
    <row r="116" ht="12">
      <c r="B116" s="41"/>
    </row>
    <row r="117" ht="12">
      <c r="B117" s="41"/>
    </row>
    <row r="118" ht="12">
      <c r="B118" s="41"/>
    </row>
    <row r="119" ht="12">
      <c r="B119" s="41"/>
    </row>
    <row r="120" ht="12">
      <c r="B120" s="41"/>
    </row>
    <row r="121" ht="12">
      <c r="B121" s="41"/>
    </row>
    <row r="122" ht="12">
      <c r="B122" s="41"/>
    </row>
    <row r="123" ht="12">
      <c r="B123" s="41"/>
    </row>
    <row r="124" ht="12">
      <c r="B124" s="41"/>
    </row>
    <row r="125" ht="12">
      <c r="B125" s="41"/>
    </row>
    <row r="126" ht="12">
      <c r="B126" s="41"/>
    </row>
    <row r="127" ht="12">
      <c r="B127" s="41"/>
    </row>
    <row r="128" ht="12">
      <c r="B128" s="41"/>
    </row>
    <row r="129" ht="12">
      <c r="B129" s="41"/>
    </row>
    <row r="130" ht="12">
      <c r="B130" s="41"/>
    </row>
    <row r="131" ht="12">
      <c r="B131" s="41"/>
    </row>
    <row r="132" ht="12">
      <c r="B132" s="41"/>
    </row>
    <row r="133" ht="12">
      <c r="B133" s="41"/>
    </row>
    <row r="134" ht="12">
      <c r="B134" s="41"/>
    </row>
    <row r="135" ht="12">
      <c r="B135" s="41"/>
    </row>
    <row r="136" ht="12">
      <c r="B136" s="41"/>
    </row>
    <row r="137" ht="12">
      <c r="B137" s="41"/>
    </row>
    <row r="138" ht="12">
      <c r="B138" s="41"/>
    </row>
    <row r="139" ht="12">
      <c r="B139" s="41"/>
    </row>
    <row r="140" ht="12">
      <c r="B140" s="41"/>
    </row>
    <row r="141" ht="12">
      <c r="B141" s="41"/>
    </row>
    <row r="142" ht="12">
      <c r="B142" s="41"/>
    </row>
    <row r="143" ht="12">
      <c r="B143" s="41"/>
    </row>
    <row r="144" ht="12">
      <c r="B144" s="41"/>
    </row>
    <row r="145" ht="12">
      <c r="B145" s="41"/>
    </row>
    <row r="146" ht="12">
      <c r="B146" s="41"/>
    </row>
    <row r="147" ht="12">
      <c r="B147" s="41"/>
    </row>
    <row r="148" ht="12">
      <c r="B148" s="41"/>
    </row>
    <row r="149" ht="12">
      <c r="B149" s="41"/>
    </row>
    <row r="150" ht="12">
      <c r="B150" s="41"/>
    </row>
    <row r="151" ht="12">
      <c r="B151" s="41"/>
    </row>
    <row r="152" ht="12">
      <c r="B152" s="41"/>
    </row>
    <row r="153" ht="12">
      <c r="B153" s="41"/>
    </row>
    <row r="154" ht="12">
      <c r="B154" s="41"/>
    </row>
    <row r="155" ht="12">
      <c r="B155" s="41"/>
    </row>
  </sheetData>
  <sheetProtection/>
  <mergeCells count="20">
    <mergeCell ref="B4:B5"/>
    <mergeCell ref="C4:E4"/>
    <mergeCell ref="F4:H4"/>
    <mergeCell ref="I4:K4"/>
    <mergeCell ref="L4:N4"/>
    <mergeCell ref="O4:Q4"/>
    <mergeCell ref="B20:B21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R4:T4"/>
    <mergeCell ref="U4:W4"/>
    <mergeCell ref="X4:Z4"/>
    <mergeCell ref="AA4:AC4"/>
  </mergeCells>
  <printOptions/>
  <pageMargins left="0.42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72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M1" sqref="M1:U16384"/>
      <selection pane="topRight" activeCell="M1" sqref="M1:U16384"/>
      <selection pane="bottomLeft" activeCell="M1" sqref="M1:U16384"/>
      <selection pane="bottomRight" activeCell="A1" sqref="A1:K1"/>
    </sheetView>
  </sheetViews>
  <sheetFormatPr defaultColWidth="9.00390625" defaultRowHeight="13.5"/>
  <cols>
    <col min="1" max="1" width="3.00390625" style="22" customWidth="1"/>
    <col min="2" max="2" width="11.625" style="21" customWidth="1"/>
    <col min="3" max="11" width="7.875" style="21" customWidth="1"/>
    <col min="12" max="16384" width="9.00390625" style="21" customWidth="1"/>
  </cols>
  <sheetData>
    <row r="1" spans="1:12" ht="13.5">
      <c r="A1" s="303" t="s">
        <v>68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1"/>
    </row>
    <row r="2" spans="1:12" ht="12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7"/>
      <c r="B3" s="2" t="s">
        <v>0</v>
      </c>
      <c r="C3" s="2"/>
      <c r="D3" s="2"/>
      <c r="E3" s="2"/>
      <c r="F3" s="2"/>
      <c r="G3" s="2"/>
      <c r="H3" s="2"/>
      <c r="I3" s="2"/>
      <c r="K3" s="26" t="s">
        <v>78</v>
      </c>
      <c r="L3" s="1"/>
    </row>
    <row r="4" spans="1:12" ht="22.5" customHeight="1">
      <c r="A4" s="57"/>
      <c r="B4" s="60" t="s">
        <v>1</v>
      </c>
      <c r="C4" s="351" t="s">
        <v>48</v>
      </c>
      <c r="D4" s="54" t="s">
        <v>69</v>
      </c>
      <c r="E4" s="54" t="s">
        <v>71</v>
      </c>
      <c r="F4" s="54" t="s">
        <v>72</v>
      </c>
      <c r="G4" s="54" t="s">
        <v>73</v>
      </c>
      <c r="H4" s="54" t="s">
        <v>74</v>
      </c>
      <c r="I4" s="54" t="s">
        <v>75</v>
      </c>
      <c r="J4" s="54" t="s">
        <v>76</v>
      </c>
      <c r="K4" s="353" t="s">
        <v>67</v>
      </c>
      <c r="L4" s="9"/>
    </row>
    <row r="5" spans="1:12" ht="20.25" customHeight="1">
      <c r="A5" s="58"/>
      <c r="B5" s="56" t="s">
        <v>114</v>
      </c>
      <c r="C5" s="352"/>
      <c r="D5" s="23" t="s">
        <v>70</v>
      </c>
      <c r="E5" s="23" t="s">
        <v>70</v>
      </c>
      <c r="F5" s="23" t="s">
        <v>70</v>
      </c>
      <c r="G5" s="23" t="s">
        <v>70</v>
      </c>
      <c r="H5" s="23" t="s">
        <v>70</v>
      </c>
      <c r="I5" s="23" t="s">
        <v>70</v>
      </c>
      <c r="J5" s="23" t="s">
        <v>70</v>
      </c>
      <c r="K5" s="354"/>
      <c r="L5" s="9"/>
    </row>
    <row r="6" spans="1:12" ht="13.5" customHeight="1">
      <c r="A6" s="297" t="s">
        <v>40</v>
      </c>
      <c r="B6" s="30" t="s">
        <v>213</v>
      </c>
      <c r="C6" s="59">
        <v>6.5</v>
      </c>
      <c r="D6" s="59">
        <v>27.3</v>
      </c>
      <c r="E6" s="59">
        <v>15.7</v>
      </c>
      <c r="F6" s="59">
        <v>8.7</v>
      </c>
      <c r="G6" s="59">
        <v>6.5</v>
      </c>
      <c r="H6" s="59">
        <v>5.7</v>
      </c>
      <c r="I6" s="59">
        <v>4</v>
      </c>
      <c r="J6" s="59">
        <v>3.9</v>
      </c>
      <c r="K6" s="59">
        <v>0</v>
      </c>
      <c r="L6" s="9"/>
    </row>
    <row r="7" spans="1:12" ht="13.5" customHeight="1">
      <c r="A7" s="298"/>
      <c r="B7" s="30" t="s">
        <v>56</v>
      </c>
      <c r="C7" s="59">
        <v>6</v>
      </c>
      <c r="D7" s="59">
        <v>27.3</v>
      </c>
      <c r="E7" s="59">
        <v>11.9</v>
      </c>
      <c r="F7" s="59">
        <v>9.3</v>
      </c>
      <c r="G7" s="59">
        <v>6</v>
      </c>
      <c r="H7" s="59">
        <v>4.1</v>
      </c>
      <c r="I7" s="59">
        <v>3.9</v>
      </c>
      <c r="J7" s="59">
        <v>3.9</v>
      </c>
      <c r="K7" s="59">
        <v>0</v>
      </c>
      <c r="L7" s="9"/>
    </row>
    <row r="8" spans="1:12" ht="13.5" customHeight="1">
      <c r="A8" s="298"/>
      <c r="B8" s="30" t="s">
        <v>57</v>
      </c>
      <c r="C8" s="59">
        <v>7.7</v>
      </c>
      <c r="D8" s="59">
        <v>25</v>
      </c>
      <c r="E8" s="59">
        <v>15.9</v>
      </c>
      <c r="F8" s="59">
        <v>11.4</v>
      </c>
      <c r="G8" s="59">
        <v>7.4</v>
      </c>
      <c r="H8" s="59">
        <v>7.1</v>
      </c>
      <c r="I8" s="59">
        <v>4.8</v>
      </c>
      <c r="J8" s="59">
        <v>5.3</v>
      </c>
      <c r="K8" s="59">
        <v>0</v>
      </c>
      <c r="L8" s="9"/>
    </row>
    <row r="9" spans="1:12" ht="13.5" customHeight="1">
      <c r="A9" s="298"/>
      <c r="B9" s="30" t="s">
        <v>49</v>
      </c>
      <c r="C9" s="59">
        <v>8.3</v>
      </c>
      <c r="D9" s="59">
        <v>27.3</v>
      </c>
      <c r="E9" s="59">
        <v>18.8</v>
      </c>
      <c r="F9" s="59">
        <v>11</v>
      </c>
      <c r="G9" s="59">
        <v>8.7</v>
      </c>
      <c r="H9" s="59">
        <v>5.9</v>
      </c>
      <c r="I9" s="59">
        <v>5.7</v>
      </c>
      <c r="J9" s="59">
        <v>5.3</v>
      </c>
      <c r="K9" s="59">
        <v>3.3</v>
      </c>
      <c r="L9" s="9"/>
    </row>
    <row r="10" spans="1:12" ht="13.5" customHeight="1">
      <c r="A10" s="298"/>
      <c r="B10" s="30" t="s">
        <v>35</v>
      </c>
      <c r="C10" s="59">
        <v>7.9</v>
      </c>
      <c r="D10" s="59">
        <v>25</v>
      </c>
      <c r="E10" s="59">
        <v>16.9</v>
      </c>
      <c r="F10" s="59">
        <v>10.6</v>
      </c>
      <c r="G10" s="59">
        <v>7.2</v>
      </c>
      <c r="H10" s="59">
        <v>5.8</v>
      </c>
      <c r="I10" s="59">
        <v>5.5</v>
      </c>
      <c r="J10" s="59">
        <v>5.5</v>
      </c>
      <c r="K10" s="59">
        <v>0</v>
      </c>
      <c r="L10" s="9"/>
    </row>
    <row r="11" spans="1:12" ht="13.5" customHeight="1">
      <c r="A11" s="298"/>
      <c r="B11" s="30" t="s">
        <v>36</v>
      </c>
      <c r="C11" s="59">
        <v>8.4</v>
      </c>
      <c r="D11" s="59">
        <v>33.3</v>
      </c>
      <c r="E11" s="59">
        <v>17.4</v>
      </c>
      <c r="F11" s="59">
        <v>11.8</v>
      </c>
      <c r="G11" s="59">
        <v>8.2</v>
      </c>
      <c r="H11" s="59">
        <v>6</v>
      </c>
      <c r="I11" s="59">
        <v>5.8</v>
      </c>
      <c r="J11" s="59">
        <v>6</v>
      </c>
      <c r="K11" s="59">
        <v>0</v>
      </c>
      <c r="L11" s="9"/>
    </row>
    <row r="12" spans="1:12" ht="13.5" customHeight="1">
      <c r="A12" s="298"/>
      <c r="B12" s="30" t="s">
        <v>37</v>
      </c>
      <c r="C12" s="59">
        <v>8.3</v>
      </c>
      <c r="D12" s="59">
        <v>25</v>
      </c>
      <c r="E12" s="59">
        <v>15.8</v>
      </c>
      <c r="F12" s="59">
        <v>11</v>
      </c>
      <c r="G12" s="59">
        <v>9.1</v>
      </c>
      <c r="H12" s="59">
        <v>7.4</v>
      </c>
      <c r="I12" s="59">
        <v>6.1</v>
      </c>
      <c r="J12" s="59">
        <v>5.9</v>
      </c>
      <c r="K12" s="59">
        <v>0</v>
      </c>
      <c r="L12" s="9"/>
    </row>
    <row r="13" spans="1:12" ht="13.5" customHeight="1">
      <c r="A13" s="298"/>
      <c r="B13" s="30" t="s">
        <v>38</v>
      </c>
      <c r="C13" s="59">
        <v>7.8</v>
      </c>
      <c r="D13" s="59">
        <v>25</v>
      </c>
      <c r="E13" s="59">
        <v>15.5</v>
      </c>
      <c r="F13" s="59">
        <v>9.9</v>
      </c>
      <c r="G13" s="59">
        <v>7.7</v>
      </c>
      <c r="H13" s="59">
        <v>7.2</v>
      </c>
      <c r="I13" s="59">
        <v>5.8</v>
      </c>
      <c r="J13" s="59">
        <v>5.6</v>
      </c>
      <c r="K13" s="59">
        <v>0</v>
      </c>
      <c r="L13" s="9"/>
    </row>
    <row r="14" spans="1:12" ht="13.5" customHeight="1">
      <c r="A14" s="298"/>
      <c r="B14" s="30" t="s">
        <v>39</v>
      </c>
      <c r="C14" s="59">
        <v>7.6</v>
      </c>
      <c r="D14" s="59">
        <v>25</v>
      </c>
      <c r="E14" s="59">
        <v>14.5</v>
      </c>
      <c r="F14" s="59">
        <v>10.1</v>
      </c>
      <c r="G14" s="59">
        <v>8.5</v>
      </c>
      <c r="H14" s="59">
        <v>7</v>
      </c>
      <c r="I14" s="59">
        <v>5.3</v>
      </c>
      <c r="J14" s="59">
        <v>6.4</v>
      </c>
      <c r="K14" s="59">
        <v>2.9</v>
      </c>
      <c r="L14" s="9"/>
    </row>
    <row r="15" spans="1:12" ht="13.5" customHeight="1">
      <c r="A15" s="298"/>
      <c r="B15" s="30" t="s">
        <v>104</v>
      </c>
      <c r="C15" s="59">
        <v>7.9</v>
      </c>
      <c r="D15" s="59">
        <v>27.3</v>
      </c>
      <c r="E15" s="59">
        <v>17.2</v>
      </c>
      <c r="F15" s="59">
        <v>9.2</v>
      </c>
      <c r="G15" s="59">
        <v>8.3</v>
      </c>
      <c r="H15" s="59">
        <v>8.3</v>
      </c>
      <c r="I15" s="59">
        <v>5.8</v>
      </c>
      <c r="J15" s="59">
        <v>5.9</v>
      </c>
      <c r="K15" s="59">
        <v>3.1</v>
      </c>
      <c r="L15" s="9"/>
    </row>
    <row r="16" spans="1:12" ht="13.5" customHeight="1">
      <c r="A16" s="298"/>
      <c r="B16" s="30" t="s">
        <v>109</v>
      </c>
      <c r="C16" s="59">
        <v>7.7</v>
      </c>
      <c r="D16" s="59">
        <v>18.2</v>
      </c>
      <c r="E16" s="59">
        <v>16.7</v>
      </c>
      <c r="F16" s="59">
        <v>9.3</v>
      </c>
      <c r="G16" s="59">
        <v>8.3</v>
      </c>
      <c r="H16" s="59">
        <v>8</v>
      </c>
      <c r="I16" s="59">
        <v>5</v>
      </c>
      <c r="J16" s="59">
        <v>5.7</v>
      </c>
      <c r="K16" s="59">
        <v>3.2</v>
      </c>
      <c r="L16" s="9"/>
    </row>
    <row r="17" spans="1:12" ht="13.5" customHeight="1">
      <c r="A17" s="298"/>
      <c r="B17" s="30" t="s">
        <v>111</v>
      </c>
      <c r="C17" s="59">
        <v>7.4</v>
      </c>
      <c r="D17" s="59">
        <v>20</v>
      </c>
      <c r="E17" s="59">
        <v>16.1</v>
      </c>
      <c r="F17" s="59">
        <v>9.3</v>
      </c>
      <c r="G17" s="59">
        <v>7.1</v>
      </c>
      <c r="H17" s="59">
        <v>7.8</v>
      </c>
      <c r="I17" s="59">
        <v>5.6</v>
      </c>
      <c r="J17" s="59">
        <v>5.6</v>
      </c>
      <c r="K17" s="59">
        <v>3.3</v>
      </c>
      <c r="L17" s="9"/>
    </row>
    <row r="18" spans="1:12" ht="13.5" customHeight="1">
      <c r="A18" s="298"/>
      <c r="B18" s="30" t="s">
        <v>112</v>
      </c>
      <c r="C18" s="59">
        <v>7.4</v>
      </c>
      <c r="D18" s="59">
        <v>22.2</v>
      </c>
      <c r="E18" s="59">
        <v>15.8</v>
      </c>
      <c r="F18" s="59">
        <v>9.5</v>
      </c>
      <c r="G18" s="59">
        <v>6.1</v>
      </c>
      <c r="H18" s="59">
        <v>7.4</v>
      </c>
      <c r="I18" s="59">
        <v>5.6</v>
      </c>
      <c r="J18" s="59">
        <v>5.1</v>
      </c>
      <c r="K18" s="59">
        <v>3.2</v>
      </c>
      <c r="L18" s="9"/>
    </row>
    <row r="19" spans="1:12" ht="13.5" customHeight="1">
      <c r="A19" s="298"/>
      <c r="B19" s="30" t="s">
        <v>115</v>
      </c>
      <c r="C19" s="59">
        <v>7.5</v>
      </c>
      <c r="D19" s="59">
        <v>22.2</v>
      </c>
      <c r="E19" s="59">
        <v>15</v>
      </c>
      <c r="F19" s="59">
        <v>10.5</v>
      </c>
      <c r="G19" s="59">
        <v>7.5</v>
      </c>
      <c r="H19" s="59">
        <v>6</v>
      </c>
      <c r="I19" s="59">
        <v>6.4</v>
      </c>
      <c r="J19" s="59">
        <v>5.7</v>
      </c>
      <c r="K19" s="296" t="s">
        <v>77</v>
      </c>
      <c r="L19" s="8"/>
    </row>
    <row r="20" spans="1:12" ht="13.5" customHeight="1">
      <c r="A20" s="298"/>
      <c r="B20" s="30" t="s">
        <v>129</v>
      </c>
      <c r="C20" s="59">
        <v>7.6</v>
      </c>
      <c r="D20" s="59">
        <v>22.2</v>
      </c>
      <c r="E20" s="59">
        <v>15</v>
      </c>
      <c r="F20" s="59">
        <v>9.5</v>
      </c>
      <c r="G20" s="59">
        <v>7.4</v>
      </c>
      <c r="H20" s="59">
        <v>7.1</v>
      </c>
      <c r="I20" s="59">
        <v>6.4</v>
      </c>
      <c r="J20" s="59">
        <v>6.4</v>
      </c>
      <c r="K20" s="296" t="s">
        <v>77</v>
      </c>
      <c r="L20" s="8"/>
    </row>
    <row r="21" spans="1:12" ht="13.5" customHeight="1">
      <c r="A21" s="298"/>
      <c r="B21" s="30" t="s">
        <v>131</v>
      </c>
      <c r="C21" s="126">
        <v>7.1</v>
      </c>
      <c r="D21" s="126">
        <v>22.2</v>
      </c>
      <c r="E21" s="126">
        <v>13.6</v>
      </c>
      <c r="F21" s="126">
        <v>9.5</v>
      </c>
      <c r="G21" s="126">
        <v>6.4</v>
      </c>
      <c r="H21" s="126">
        <v>5.9</v>
      </c>
      <c r="I21" s="126">
        <v>6</v>
      </c>
      <c r="J21" s="126">
        <v>6.2</v>
      </c>
      <c r="K21" s="178">
        <v>3.1</v>
      </c>
      <c r="L21" s="8"/>
    </row>
    <row r="22" spans="1:12" ht="13.5" customHeight="1">
      <c r="A22" s="298"/>
      <c r="B22" s="20" t="s">
        <v>150</v>
      </c>
      <c r="C22" s="148">
        <v>6.8</v>
      </c>
      <c r="D22" s="148">
        <v>22.2</v>
      </c>
      <c r="E22" s="148">
        <v>14</v>
      </c>
      <c r="F22" s="148">
        <v>8.3</v>
      </c>
      <c r="G22" s="148">
        <v>7.9</v>
      </c>
      <c r="H22" s="148">
        <v>5.7</v>
      </c>
      <c r="I22" s="148">
        <v>5.8</v>
      </c>
      <c r="J22" s="148">
        <v>5.8</v>
      </c>
      <c r="K22" s="178">
        <v>2.8</v>
      </c>
      <c r="L22" s="8"/>
    </row>
    <row r="23" spans="1:12" ht="13.5" customHeight="1">
      <c r="A23" s="355"/>
      <c r="B23" s="30" t="s">
        <v>155</v>
      </c>
      <c r="C23" s="126">
        <v>5.7</v>
      </c>
      <c r="D23" s="126">
        <v>10</v>
      </c>
      <c r="E23" s="126">
        <v>10</v>
      </c>
      <c r="F23" s="126">
        <v>7.1</v>
      </c>
      <c r="G23" s="126">
        <v>5.4</v>
      </c>
      <c r="H23" s="126">
        <v>4.7</v>
      </c>
      <c r="I23" s="126">
        <v>4.8</v>
      </c>
      <c r="J23" s="126">
        <v>5.6</v>
      </c>
      <c r="K23" s="178">
        <v>2.6</v>
      </c>
      <c r="L23" s="87"/>
    </row>
    <row r="24" spans="1:12" ht="13.5" customHeight="1">
      <c r="A24" s="299"/>
      <c r="B24" s="32" t="s">
        <v>181</v>
      </c>
      <c r="C24" s="222">
        <v>5.4</v>
      </c>
      <c r="D24" s="222">
        <v>10</v>
      </c>
      <c r="E24" s="222">
        <v>12.2</v>
      </c>
      <c r="F24" s="222">
        <v>7.5</v>
      </c>
      <c r="G24" s="222">
        <v>5.5</v>
      </c>
      <c r="H24" s="222">
        <v>4.8</v>
      </c>
      <c r="I24" s="222">
        <v>4.3</v>
      </c>
      <c r="J24" s="222">
        <v>4</v>
      </c>
      <c r="K24" s="223">
        <v>2.5</v>
      </c>
      <c r="L24" s="87"/>
    </row>
    <row r="25" spans="1:12" ht="13.5" customHeight="1">
      <c r="A25" s="11"/>
      <c r="B25" s="151"/>
      <c r="C25" s="155"/>
      <c r="D25" s="156"/>
      <c r="E25" s="156"/>
      <c r="F25" s="156"/>
      <c r="G25" s="156"/>
      <c r="H25" s="156"/>
      <c r="I25" s="156"/>
      <c r="J25" s="157"/>
      <c r="K25" s="157"/>
      <c r="L25" s="100"/>
    </row>
    <row r="26" spans="1:12" ht="13.5" customHeight="1">
      <c r="A26" s="356" t="s">
        <v>44</v>
      </c>
      <c r="B26" s="30" t="s">
        <v>214</v>
      </c>
      <c r="C26" s="96">
        <v>8.5</v>
      </c>
      <c r="D26" s="96">
        <v>28.6</v>
      </c>
      <c r="E26" s="96">
        <v>18.2</v>
      </c>
      <c r="F26" s="96">
        <v>11.6</v>
      </c>
      <c r="G26" s="96">
        <v>8.3</v>
      </c>
      <c r="H26" s="96">
        <v>7.1</v>
      </c>
      <c r="I26" s="96">
        <v>6.9</v>
      </c>
      <c r="J26" s="96">
        <v>7.5</v>
      </c>
      <c r="K26" s="95" t="s">
        <v>77</v>
      </c>
      <c r="L26" s="9"/>
    </row>
    <row r="27" spans="1:12" ht="13.5" customHeight="1">
      <c r="A27" s="357"/>
      <c r="B27" s="30" t="s">
        <v>109</v>
      </c>
      <c r="C27" s="96">
        <v>8.5</v>
      </c>
      <c r="D27" s="96">
        <v>16.7</v>
      </c>
      <c r="E27" s="96">
        <v>17.1</v>
      </c>
      <c r="F27" s="96">
        <v>9.5</v>
      </c>
      <c r="G27" s="96">
        <v>8.3</v>
      </c>
      <c r="H27" s="96">
        <v>7</v>
      </c>
      <c r="I27" s="96">
        <v>6.3</v>
      </c>
      <c r="J27" s="96">
        <v>7.4</v>
      </c>
      <c r="K27" s="96">
        <v>5</v>
      </c>
      <c r="L27" s="9"/>
    </row>
    <row r="28" spans="1:12" ht="13.5" customHeight="1">
      <c r="A28" s="357"/>
      <c r="B28" s="30" t="s">
        <v>111</v>
      </c>
      <c r="C28" s="96">
        <v>8.1</v>
      </c>
      <c r="D28" s="96">
        <v>33.3</v>
      </c>
      <c r="E28" s="96">
        <v>20.7</v>
      </c>
      <c r="F28" s="96">
        <v>10</v>
      </c>
      <c r="G28" s="96">
        <v>8.2</v>
      </c>
      <c r="H28" s="96">
        <v>6.7</v>
      </c>
      <c r="I28" s="96">
        <v>6.3</v>
      </c>
      <c r="J28" s="96">
        <v>7.1</v>
      </c>
      <c r="K28" s="96">
        <v>5</v>
      </c>
      <c r="L28" s="9"/>
    </row>
    <row r="29" spans="1:12" ht="13.5" customHeight="1">
      <c r="A29" s="357"/>
      <c r="B29" s="30" t="s">
        <v>112</v>
      </c>
      <c r="C29" s="96">
        <v>8.3</v>
      </c>
      <c r="D29" s="96">
        <v>40</v>
      </c>
      <c r="E29" s="96">
        <v>17.2</v>
      </c>
      <c r="F29" s="96">
        <v>12.5</v>
      </c>
      <c r="G29" s="96">
        <v>6.4</v>
      </c>
      <c r="H29" s="96">
        <v>8.7</v>
      </c>
      <c r="I29" s="96">
        <v>6.4</v>
      </c>
      <c r="J29" s="96">
        <v>6.6</v>
      </c>
      <c r="K29" s="96" t="s">
        <v>77</v>
      </c>
      <c r="L29" s="9"/>
    </row>
    <row r="30" spans="1:12" ht="13.5" customHeight="1">
      <c r="A30" s="357"/>
      <c r="B30" s="30" t="s">
        <v>115</v>
      </c>
      <c r="C30" s="96">
        <v>8.4</v>
      </c>
      <c r="D30" s="96">
        <v>20</v>
      </c>
      <c r="E30" s="96">
        <v>16.1</v>
      </c>
      <c r="F30" s="96">
        <v>12.2</v>
      </c>
      <c r="G30" s="96">
        <v>6.5</v>
      </c>
      <c r="H30" s="96">
        <v>8.5</v>
      </c>
      <c r="I30" s="96">
        <v>7.2</v>
      </c>
      <c r="J30" s="96">
        <v>7.8</v>
      </c>
      <c r="K30" s="96" t="s">
        <v>77</v>
      </c>
      <c r="L30" s="9"/>
    </row>
    <row r="31" spans="1:12" ht="13.5" customHeight="1">
      <c r="A31" s="357"/>
      <c r="B31" s="30" t="s">
        <v>129</v>
      </c>
      <c r="C31" s="96">
        <v>8.4</v>
      </c>
      <c r="D31" s="96">
        <v>20</v>
      </c>
      <c r="E31" s="96">
        <v>16.1</v>
      </c>
      <c r="F31" s="96">
        <v>9.8</v>
      </c>
      <c r="G31" s="96">
        <v>6.5</v>
      </c>
      <c r="H31" s="96">
        <v>8.3</v>
      </c>
      <c r="I31" s="96">
        <v>7.3</v>
      </c>
      <c r="J31" s="96">
        <v>7.5</v>
      </c>
      <c r="K31" s="96" t="s">
        <v>77</v>
      </c>
      <c r="L31" s="9"/>
    </row>
    <row r="32" spans="1:12" ht="13.5" customHeight="1">
      <c r="A32" s="357"/>
      <c r="B32" s="30" t="s">
        <v>131</v>
      </c>
      <c r="C32" s="96">
        <v>7.9</v>
      </c>
      <c r="D32" s="96">
        <v>20</v>
      </c>
      <c r="E32" s="96">
        <v>16.1</v>
      </c>
      <c r="F32" s="96">
        <v>9.8</v>
      </c>
      <c r="G32" s="96">
        <v>9.1</v>
      </c>
      <c r="H32" s="96">
        <v>6.3</v>
      </c>
      <c r="I32" s="96">
        <v>6.5</v>
      </c>
      <c r="J32" s="96">
        <v>7.2</v>
      </c>
      <c r="K32" s="96">
        <v>5</v>
      </c>
      <c r="L32" s="8"/>
    </row>
    <row r="33" spans="1:12" ht="13.5" customHeight="1">
      <c r="A33" s="357"/>
      <c r="B33" s="30" t="s">
        <v>150</v>
      </c>
      <c r="C33" s="149">
        <v>7.7</v>
      </c>
      <c r="D33" s="150">
        <v>25</v>
      </c>
      <c r="E33" s="150">
        <v>14.8</v>
      </c>
      <c r="F33" s="150">
        <v>10.5</v>
      </c>
      <c r="G33" s="150">
        <v>9.5</v>
      </c>
      <c r="H33" s="150">
        <v>6.1</v>
      </c>
      <c r="I33" s="150">
        <v>5.6</v>
      </c>
      <c r="J33" s="150">
        <v>7</v>
      </c>
      <c r="K33" s="96" t="s">
        <v>77</v>
      </c>
      <c r="L33" s="8"/>
    </row>
    <row r="34" spans="1:12" ht="13.5" customHeight="1">
      <c r="A34" s="357"/>
      <c r="B34" s="30" t="s">
        <v>155</v>
      </c>
      <c r="C34" s="96">
        <v>6.8</v>
      </c>
      <c r="D34" s="96">
        <v>20</v>
      </c>
      <c r="E34" s="96">
        <v>11.1</v>
      </c>
      <c r="F34" s="96">
        <v>7.9</v>
      </c>
      <c r="G34" s="96">
        <v>7.3</v>
      </c>
      <c r="H34" s="96">
        <v>6.3</v>
      </c>
      <c r="I34" s="96">
        <v>5.5</v>
      </c>
      <c r="J34" s="96">
        <v>6.8</v>
      </c>
      <c r="K34" s="96">
        <v>4.2</v>
      </c>
      <c r="L34" s="8"/>
    </row>
    <row r="35" spans="1:12" ht="13.5" customHeight="1">
      <c r="A35" s="358"/>
      <c r="B35" s="32" t="s">
        <v>181</v>
      </c>
      <c r="C35" s="97">
        <v>5.8</v>
      </c>
      <c r="D35" s="97">
        <v>20</v>
      </c>
      <c r="E35" s="97">
        <v>15.4</v>
      </c>
      <c r="F35" s="97">
        <v>8.1</v>
      </c>
      <c r="G35" s="97">
        <v>5</v>
      </c>
      <c r="H35" s="97">
        <v>6.4</v>
      </c>
      <c r="I35" s="97">
        <v>3.8</v>
      </c>
      <c r="J35" s="97">
        <v>5.5</v>
      </c>
      <c r="K35" s="97">
        <v>4.2</v>
      </c>
      <c r="L35" s="8"/>
    </row>
    <row r="36" spans="1:12" ht="13.5" customHeight="1">
      <c r="A36" s="19"/>
      <c r="B36" s="151"/>
      <c r="C36" s="156"/>
      <c r="D36" s="158"/>
      <c r="E36" s="158"/>
      <c r="F36" s="158"/>
      <c r="G36" s="158"/>
      <c r="H36" s="158"/>
      <c r="I36" s="158"/>
      <c r="J36" s="158"/>
      <c r="K36" s="158"/>
      <c r="L36" s="100"/>
    </row>
    <row r="37" spans="1:12" ht="13.5" customHeight="1">
      <c r="A37" s="359" t="s">
        <v>108</v>
      </c>
      <c r="B37" s="30" t="s">
        <v>214</v>
      </c>
      <c r="C37" s="96">
        <v>7</v>
      </c>
      <c r="D37" s="96">
        <v>20</v>
      </c>
      <c r="E37" s="96">
        <v>16.7</v>
      </c>
      <c r="F37" s="96">
        <v>9.1</v>
      </c>
      <c r="G37" s="96">
        <v>8.6</v>
      </c>
      <c r="H37" s="96">
        <v>6.5</v>
      </c>
      <c r="I37" s="96">
        <v>5.3</v>
      </c>
      <c r="J37" s="96">
        <v>3.1</v>
      </c>
      <c r="K37" s="95" t="s">
        <v>77</v>
      </c>
      <c r="L37" s="100"/>
    </row>
    <row r="38" spans="1:12" ht="13.5" customHeight="1">
      <c r="A38" s="360"/>
      <c r="B38" s="30" t="s">
        <v>109</v>
      </c>
      <c r="C38" s="96">
        <v>6.6</v>
      </c>
      <c r="D38" s="96">
        <v>20</v>
      </c>
      <c r="E38" s="96">
        <v>15.6</v>
      </c>
      <c r="F38" s="96">
        <v>9.1</v>
      </c>
      <c r="G38" s="96">
        <v>8.3</v>
      </c>
      <c r="H38" s="96">
        <v>6.3</v>
      </c>
      <c r="I38" s="96">
        <v>3.3</v>
      </c>
      <c r="J38" s="96">
        <v>3.1</v>
      </c>
      <c r="K38" s="96" t="s">
        <v>77</v>
      </c>
      <c r="L38" s="100"/>
    </row>
    <row r="39" spans="1:12" ht="13.5" customHeight="1">
      <c r="A39" s="360" t="s">
        <v>46</v>
      </c>
      <c r="B39" s="30" t="s">
        <v>111</v>
      </c>
      <c r="C39" s="96">
        <v>6.3</v>
      </c>
      <c r="D39" s="96">
        <v>20</v>
      </c>
      <c r="E39" s="96">
        <v>11.1</v>
      </c>
      <c r="F39" s="96">
        <v>8.6</v>
      </c>
      <c r="G39" s="96">
        <v>5.7</v>
      </c>
      <c r="H39" s="96">
        <v>6.3</v>
      </c>
      <c r="I39" s="96">
        <v>4.4</v>
      </c>
      <c r="J39" s="96">
        <v>2.9</v>
      </c>
      <c r="K39" s="96" t="s">
        <v>77</v>
      </c>
      <c r="L39" s="100"/>
    </row>
    <row r="40" spans="1:12" ht="13.5" customHeight="1">
      <c r="A40" s="360"/>
      <c r="B40" s="30" t="s">
        <v>112</v>
      </c>
      <c r="C40" s="96">
        <v>6.2</v>
      </c>
      <c r="D40" s="96">
        <v>25</v>
      </c>
      <c r="E40" s="96">
        <v>14.3</v>
      </c>
      <c r="F40" s="96">
        <v>8.8</v>
      </c>
      <c r="G40" s="96">
        <v>5.7</v>
      </c>
      <c r="H40" s="96">
        <v>5.9</v>
      </c>
      <c r="I40" s="96">
        <v>4.3</v>
      </c>
      <c r="J40" s="96">
        <v>2.6</v>
      </c>
      <c r="K40" s="96" t="s">
        <v>77</v>
      </c>
      <c r="L40" s="100"/>
    </row>
    <row r="41" spans="1:12" ht="13.5" customHeight="1">
      <c r="A41" s="360"/>
      <c r="B41" s="30" t="s">
        <v>115</v>
      </c>
      <c r="C41" s="96">
        <v>6.6</v>
      </c>
      <c r="D41" s="96">
        <v>25</v>
      </c>
      <c r="E41" s="96">
        <v>13.8</v>
      </c>
      <c r="F41" s="96">
        <v>8.6</v>
      </c>
      <c r="G41" s="96">
        <v>8.8</v>
      </c>
      <c r="H41" s="96">
        <v>5.7</v>
      </c>
      <c r="I41" s="96">
        <v>5.3</v>
      </c>
      <c r="J41" s="96">
        <v>4.8</v>
      </c>
      <c r="K41" s="96" t="s">
        <v>77</v>
      </c>
      <c r="L41" s="100"/>
    </row>
    <row r="42" spans="1:12" ht="13.5" customHeight="1">
      <c r="A42" s="360"/>
      <c r="B42" s="30" t="s">
        <v>129</v>
      </c>
      <c r="C42" s="96">
        <v>6.2</v>
      </c>
      <c r="D42" s="96">
        <v>25</v>
      </c>
      <c r="E42" s="96">
        <v>10.3</v>
      </c>
      <c r="F42" s="96">
        <v>8.8</v>
      </c>
      <c r="G42" s="96">
        <v>5.6</v>
      </c>
      <c r="H42" s="96">
        <v>5.4</v>
      </c>
      <c r="I42" s="96">
        <v>5.3</v>
      </c>
      <c r="J42" s="96">
        <v>4.7</v>
      </c>
      <c r="K42" s="96" t="s">
        <v>77</v>
      </c>
      <c r="L42" s="100"/>
    </row>
    <row r="43" spans="1:12" ht="13.5" customHeight="1">
      <c r="A43" s="360"/>
      <c r="B43" s="30" t="s">
        <v>131</v>
      </c>
      <c r="C43" s="96">
        <v>5.6</v>
      </c>
      <c r="D43" s="96" t="s">
        <v>77</v>
      </c>
      <c r="E43" s="96">
        <v>10.7</v>
      </c>
      <c r="F43" s="96">
        <v>9.1</v>
      </c>
      <c r="G43" s="96">
        <v>2.9</v>
      </c>
      <c r="H43" s="96">
        <v>5.3</v>
      </c>
      <c r="I43" s="96">
        <v>5.3</v>
      </c>
      <c r="J43" s="96">
        <v>4.5</v>
      </c>
      <c r="K43" s="96" t="s">
        <v>77</v>
      </c>
      <c r="L43" s="100"/>
    </row>
    <row r="44" spans="1:12" ht="13.5" customHeight="1">
      <c r="A44" s="360"/>
      <c r="B44" s="20" t="s">
        <v>150</v>
      </c>
      <c r="C44" s="150">
        <v>5.8</v>
      </c>
      <c r="D44" s="150">
        <v>20</v>
      </c>
      <c r="E44" s="150">
        <v>13</v>
      </c>
      <c r="F44" s="150">
        <v>5.9</v>
      </c>
      <c r="G44" s="150">
        <v>5.9</v>
      </c>
      <c r="H44" s="150">
        <v>5.3</v>
      </c>
      <c r="I44" s="150">
        <v>6.1</v>
      </c>
      <c r="J44" s="150">
        <v>4.1</v>
      </c>
      <c r="K44" s="96" t="s">
        <v>77</v>
      </c>
      <c r="L44" s="100"/>
    </row>
    <row r="45" spans="1:12" ht="13.5" customHeight="1">
      <c r="A45" s="357"/>
      <c r="B45" s="30" t="s">
        <v>155</v>
      </c>
      <c r="C45" s="96">
        <v>4.7</v>
      </c>
      <c r="D45" s="96" t="s">
        <v>77</v>
      </c>
      <c r="E45" s="96">
        <v>8.7</v>
      </c>
      <c r="F45" s="96">
        <v>6.3</v>
      </c>
      <c r="G45" s="96">
        <v>6.1</v>
      </c>
      <c r="H45" s="96">
        <v>5.4</v>
      </c>
      <c r="I45" s="96">
        <v>3.9</v>
      </c>
      <c r="J45" s="96">
        <v>3.9</v>
      </c>
      <c r="K45" s="96" t="s">
        <v>77</v>
      </c>
      <c r="L45" s="100"/>
    </row>
    <row r="46" spans="1:12" ht="13.5" customHeight="1">
      <c r="A46" s="361"/>
      <c r="B46" s="32" t="s">
        <v>181</v>
      </c>
      <c r="C46" s="97">
        <v>4.7</v>
      </c>
      <c r="D46" s="97" t="s">
        <v>77</v>
      </c>
      <c r="E46" s="97">
        <v>8.7</v>
      </c>
      <c r="F46" s="97">
        <v>6.5</v>
      </c>
      <c r="G46" s="97">
        <v>6.1</v>
      </c>
      <c r="H46" s="97">
        <v>5.4</v>
      </c>
      <c r="I46" s="97">
        <v>3.8</v>
      </c>
      <c r="J46" s="97">
        <v>2</v>
      </c>
      <c r="K46" s="97" t="s">
        <v>77</v>
      </c>
      <c r="L46" s="100"/>
    </row>
    <row r="47" spans="1:12" ht="12">
      <c r="A47" s="19"/>
      <c r="B47" s="10"/>
      <c r="C47" s="127"/>
      <c r="D47" s="127"/>
      <c r="E47" s="127"/>
      <c r="F47" s="127"/>
      <c r="G47" s="127"/>
      <c r="H47" s="127"/>
      <c r="I47" s="127"/>
      <c r="J47" s="127"/>
      <c r="K47" s="127"/>
      <c r="L47" s="86"/>
    </row>
    <row r="48" spans="1:12" ht="12">
      <c r="A48" s="19"/>
      <c r="B48" s="10"/>
      <c r="C48" s="127"/>
      <c r="D48" s="127"/>
      <c r="E48" s="127"/>
      <c r="F48" s="127"/>
      <c r="G48" s="127"/>
      <c r="H48" s="127"/>
      <c r="I48" s="127"/>
      <c r="J48" s="127"/>
      <c r="K48" s="127"/>
      <c r="L48" s="86"/>
    </row>
    <row r="49" spans="1:12" ht="12">
      <c r="A49" s="19"/>
      <c r="B49" s="10"/>
      <c r="C49" s="12"/>
      <c r="D49" s="12"/>
      <c r="E49" s="12"/>
      <c r="F49" s="12"/>
      <c r="G49" s="12"/>
      <c r="H49" s="12"/>
      <c r="I49" s="12"/>
      <c r="J49" s="12"/>
      <c r="K49" s="12"/>
      <c r="L49" s="1"/>
    </row>
    <row r="50" spans="1:12" ht="12">
      <c r="A50" s="19"/>
      <c r="B50" s="10"/>
      <c r="C50" s="12"/>
      <c r="D50" s="12"/>
      <c r="E50" s="12"/>
      <c r="F50" s="12"/>
      <c r="G50" s="12"/>
      <c r="H50" s="12"/>
      <c r="I50" s="12"/>
      <c r="J50" s="12"/>
      <c r="K50" s="12"/>
      <c r="L50" s="1"/>
    </row>
    <row r="51" spans="1:12" ht="12">
      <c r="A51" s="19"/>
      <c r="B51" s="13"/>
      <c r="C51" s="14"/>
      <c r="D51" s="13"/>
      <c r="E51" s="13"/>
      <c r="F51" s="13"/>
      <c r="G51" s="13"/>
      <c r="H51" s="13"/>
      <c r="I51" s="13"/>
      <c r="J51" s="14"/>
      <c r="K51" s="14"/>
      <c r="L51" s="1"/>
    </row>
    <row r="52" spans="1:12" ht="12">
      <c r="A52" s="16"/>
      <c r="B52" s="1"/>
      <c r="C52" s="15"/>
      <c r="D52" s="1"/>
      <c r="E52" s="1"/>
      <c r="F52" s="1"/>
      <c r="G52" s="1"/>
      <c r="H52" s="1"/>
      <c r="I52" s="1"/>
      <c r="J52" s="1"/>
      <c r="K52" s="1"/>
      <c r="L52" s="1"/>
    </row>
    <row r="53" spans="1:12" ht="12">
      <c r="A53" s="16"/>
      <c r="B53" s="1"/>
      <c r="C53" s="15"/>
      <c r="D53" s="1"/>
      <c r="E53" s="1"/>
      <c r="F53" s="1"/>
      <c r="G53" s="1"/>
      <c r="H53" s="1"/>
      <c r="I53" s="1"/>
      <c r="J53" s="1"/>
      <c r="K53" s="1"/>
      <c r="L53" s="1"/>
    </row>
    <row r="54" spans="1:12" ht="12">
      <c r="A54" s="16"/>
      <c r="B54" s="1"/>
      <c r="C54" s="15"/>
      <c r="D54" s="1"/>
      <c r="E54" s="1"/>
      <c r="F54" s="1"/>
      <c r="G54" s="1"/>
      <c r="H54" s="1"/>
      <c r="I54" s="1"/>
      <c r="J54" s="1"/>
      <c r="K54" s="1"/>
      <c r="L54" s="1"/>
    </row>
    <row r="55" spans="1:12" ht="12">
      <c r="A55" s="16"/>
      <c r="B55" s="1"/>
      <c r="C55" s="15"/>
      <c r="D55" s="1"/>
      <c r="E55" s="1"/>
      <c r="F55" s="1"/>
      <c r="G55" s="1"/>
      <c r="H55" s="1"/>
      <c r="I55" s="1"/>
      <c r="J55" s="1"/>
      <c r="K55" s="1"/>
      <c r="L55" s="1"/>
    </row>
    <row r="56" spans="1:12" ht="12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">
      <c r="A57" s="1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">
      <c r="A59" s="1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">
      <c r="A60" s="1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">
      <c r="A61" s="1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">
      <c r="A62" s="16"/>
      <c r="B62" s="1"/>
      <c r="C62" s="15"/>
      <c r="D62" s="1"/>
      <c r="E62" s="1"/>
      <c r="F62" s="1"/>
      <c r="G62" s="1"/>
      <c r="H62" s="1"/>
      <c r="I62" s="1"/>
      <c r="J62" s="1"/>
      <c r="K62" s="1"/>
      <c r="L62" s="1"/>
    </row>
    <row r="63" spans="1:12" ht="12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">
      <c r="A64" s="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">
      <c r="A65" s="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">
      <c r="A66" s="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">
      <c r="A67" s="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">
      <c r="A68" s="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">
      <c r="A69" s="16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</row>
    <row r="70" spans="1:12" ht="12">
      <c r="A70" s="16"/>
      <c r="B70" s="1"/>
      <c r="C70" s="15"/>
      <c r="D70" s="2"/>
      <c r="E70" s="2"/>
      <c r="F70" s="2"/>
      <c r="G70" s="1"/>
      <c r="H70" s="9"/>
      <c r="I70" s="9"/>
      <c r="J70" s="1"/>
      <c r="K70" s="1"/>
      <c r="L70" s="1"/>
    </row>
    <row r="71" spans="1:12" ht="12">
      <c r="A71" s="16"/>
      <c r="B71" s="1"/>
      <c r="C71" s="1"/>
      <c r="D71" s="1"/>
      <c r="E71" s="1"/>
      <c r="F71" s="1"/>
      <c r="G71" s="1"/>
      <c r="H71" s="9"/>
      <c r="I71" s="9"/>
      <c r="J71" s="1"/>
      <c r="K71" s="1"/>
      <c r="L71" s="1"/>
    </row>
    <row r="72" spans="1:12" ht="12">
      <c r="A72" s="16"/>
      <c r="B72" s="1"/>
      <c r="C72" s="1"/>
      <c r="D72" s="1"/>
      <c r="E72" s="1"/>
      <c r="F72" s="1"/>
      <c r="G72" s="1"/>
      <c r="H72" s="9"/>
      <c r="I72" s="9"/>
      <c r="J72" s="1"/>
      <c r="K72" s="1"/>
      <c r="L72" s="1"/>
    </row>
  </sheetData>
  <sheetProtection/>
  <mergeCells count="6">
    <mergeCell ref="A1:K1"/>
    <mergeCell ref="C4:C5"/>
    <mergeCell ref="K4:K5"/>
    <mergeCell ref="A6:A24"/>
    <mergeCell ref="A26:A35"/>
    <mergeCell ref="A37:A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84"/>
  <sheetViews>
    <sheetView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2" width="3.00390625" style="22" customWidth="1"/>
    <col min="3" max="3" width="9.50390625" style="21" customWidth="1"/>
    <col min="4" max="13" width="7.125" style="21" customWidth="1"/>
    <col min="14" max="16384" width="9.00390625" style="21" customWidth="1"/>
  </cols>
  <sheetData>
    <row r="1" spans="1:14" ht="13.5">
      <c r="A1" s="316" t="s">
        <v>161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1"/>
    </row>
    <row r="2" spans="1:14" ht="12">
      <c r="A2" s="208"/>
      <c r="B2" s="20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</row>
    <row r="3" spans="1:14" ht="12">
      <c r="A3" s="209"/>
      <c r="B3" s="209"/>
      <c r="C3" s="210" t="s">
        <v>0</v>
      </c>
      <c r="D3" s="210"/>
      <c r="E3" s="210"/>
      <c r="F3" s="210"/>
      <c r="G3" s="210"/>
      <c r="H3" s="210"/>
      <c r="I3" s="210"/>
      <c r="J3" s="210"/>
      <c r="K3" s="210"/>
      <c r="L3" s="211"/>
      <c r="M3" s="211" t="s">
        <v>91</v>
      </c>
      <c r="N3" s="1"/>
    </row>
    <row r="4" spans="1:14" ht="14.25" customHeight="1">
      <c r="A4" s="212"/>
      <c r="B4" s="212"/>
      <c r="C4" s="213"/>
      <c r="D4" s="224"/>
      <c r="E4" s="224"/>
      <c r="F4" s="372" t="s">
        <v>85</v>
      </c>
      <c r="G4" s="373"/>
      <c r="H4" s="373"/>
      <c r="I4" s="373"/>
      <c r="J4" s="373"/>
      <c r="K4" s="373"/>
      <c r="L4" s="373"/>
      <c r="M4" s="374"/>
      <c r="N4" s="9"/>
    </row>
    <row r="5" spans="1:14" ht="30.75" customHeight="1">
      <c r="A5" s="214"/>
      <c r="B5" s="214"/>
      <c r="C5" s="225" t="s">
        <v>153</v>
      </c>
      <c r="D5" s="346" t="s">
        <v>48</v>
      </c>
      <c r="E5" s="346" t="s">
        <v>79</v>
      </c>
      <c r="F5" s="344" t="s">
        <v>48</v>
      </c>
      <c r="G5" s="217" t="s">
        <v>89</v>
      </c>
      <c r="H5" s="226" t="s">
        <v>90</v>
      </c>
      <c r="I5" s="375" t="s">
        <v>84</v>
      </c>
      <c r="J5" s="376"/>
      <c r="K5" s="376"/>
      <c r="L5" s="377"/>
      <c r="M5" s="378" t="s">
        <v>81</v>
      </c>
      <c r="N5" s="9"/>
    </row>
    <row r="6" spans="1:14" ht="30" customHeight="1">
      <c r="A6" s="214"/>
      <c r="B6" s="214"/>
      <c r="C6" s="216" t="s">
        <v>114</v>
      </c>
      <c r="D6" s="347"/>
      <c r="E6" s="347"/>
      <c r="F6" s="345"/>
      <c r="G6" s="227" t="s">
        <v>80</v>
      </c>
      <c r="H6" s="227" t="s">
        <v>80</v>
      </c>
      <c r="I6" s="228" t="s">
        <v>48</v>
      </c>
      <c r="J6" s="229" t="s">
        <v>82</v>
      </c>
      <c r="K6" s="229" t="s">
        <v>83</v>
      </c>
      <c r="L6" s="229" t="s">
        <v>110</v>
      </c>
      <c r="M6" s="379"/>
      <c r="N6" s="9"/>
    </row>
    <row r="7" spans="1:14" ht="12" customHeight="1">
      <c r="A7" s="368" t="s">
        <v>40</v>
      </c>
      <c r="B7" s="311" t="s">
        <v>86</v>
      </c>
      <c r="C7" s="102" t="s">
        <v>209</v>
      </c>
      <c r="D7" s="111">
        <v>572</v>
      </c>
      <c r="E7" s="111">
        <v>11</v>
      </c>
      <c r="F7" s="111">
        <v>562</v>
      </c>
      <c r="G7" s="111">
        <v>15</v>
      </c>
      <c r="H7" s="112">
        <v>106</v>
      </c>
      <c r="I7" s="111">
        <v>439</v>
      </c>
      <c r="J7" s="111">
        <v>329</v>
      </c>
      <c r="K7" s="111">
        <v>65</v>
      </c>
      <c r="L7" s="112">
        <v>46</v>
      </c>
      <c r="M7" s="120">
        <v>41.7</v>
      </c>
      <c r="N7" s="9"/>
    </row>
    <row r="8" spans="1:14" ht="12" customHeight="1">
      <c r="A8" s="369"/>
      <c r="B8" s="363"/>
      <c r="C8" s="102" t="s">
        <v>115</v>
      </c>
      <c r="D8" s="111">
        <v>584</v>
      </c>
      <c r="E8" s="111">
        <v>13</v>
      </c>
      <c r="F8" s="111">
        <v>571</v>
      </c>
      <c r="G8" s="111">
        <v>15</v>
      </c>
      <c r="H8" s="112">
        <v>109</v>
      </c>
      <c r="I8" s="111">
        <v>447</v>
      </c>
      <c r="J8" s="111">
        <v>338</v>
      </c>
      <c r="K8" s="111">
        <v>65</v>
      </c>
      <c r="L8" s="112">
        <v>43</v>
      </c>
      <c r="M8" s="120">
        <v>41.5</v>
      </c>
      <c r="N8" s="9"/>
    </row>
    <row r="9" spans="1:14" ht="12" customHeight="1">
      <c r="A9" s="369"/>
      <c r="B9" s="363"/>
      <c r="C9" s="102" t="s">
        <v>129</v>
      </c>
      <c r="D9" s="111">
        <v>589</v>
      </c>
      <c r="E9" s="111">
        <v>13</v>
      </c>
      <c r="F9" s="111">
        <v>576</v>
      </c>
      <c r="G9" s="111">
        <v>16</v>
      </c>
      <c r="H9" s="112">
        <v>110</v>
      </c>
      <c r="I9" s="111">
        <v>448</v>
      </c>
      <c r="J9" s="111">
        <v>342</v>
      </c>
      <c r="K9" s="111">
        <v>64</v>
      </c>
      <c r="L9" s="112">
        <v>42</v>
      </c>
      <c r="M9" s="120">
        <v>41.3</v>
      </c>
      <c r="N9" s="9"/>
    </row>
    <row r="10" spans="1:14" ht="12" customHeight="1">
      <c r="A10" s="369"/>
      <c r="B10" s="363"/>
      <c r="C10" s="102" t="s">
        <v>131</v>
      </c>
      <c r="D10" s="111">
        <v>590</v>
      </c>
      <c r="E10" s="111">
        <v>12</v>
      </c>
      <c r="F10" s="111">
        <v>579</v>
      </c>
      <c r="G10" s="111">
        <v>15</v>
      </c>
      <c r="H10" s="112">
        <v>116</v>
      </c>
      <c r="I10" s="111">
        <v>445</v>
      </c>
      <c r="J10" s="111">
        <v>343</v>
      </c>
      <c r="K10" s="111">
        <v>64</v>
      </c>
      <c r="L10" s="112">
        <v>39</v>
      </c>
      <c r="M10" s="120">
        <v>40.9</v>
      </c>
      <c r="N10" s="9"/>
    </row>
    <row r="11" spans="1:14" ht="12" customHeight="1">
      <c r="A11" s="369"/>
      <c r="B11" s="363"/>
      <c r="C11" s="102" t="s">
        <v>150</v>
      </c>
      <c r="D11" s="146">
        <v>599</v>
      </c>
      <c r="E11" s="111">
        <v>11</v>
      </c>
      <c r="F11" s="111">
        <v>588</v>
      </c>
      <c r="G11" s="111">
        <v>16</v>
      </c>
      <c r="H11" s="111">
        <v>123</v>
      </c>
      <c r="I11" s="111">
        <v>447</v>
      </c>
      <c r="J11" s="111">
        <v>349</v>
      </c>
      <c r="K11" s="111">
        <v>61</v>
      </c>
      <c r="L11" s="111">
        <v>37</v>
      </c>
      <c r="M11" s="120">
        <v>40.5</v>
      </c>
      <c r="N11" s="100"/>
    </row>
    <row r="12" spans="1:14" ht="12" customHeight="1">
      <c r="A12" s="369"/>
      <c r="B12" s="363"/>
      <c r="C12" s="102" t="s">
        <v>155</v>
      </c>
      <c r="D12" s="111">
        <v>613</v>
      </c>
      <c r="E12" s="111">
        <v>13</v>
      </c>
      <c r="F12" s="111">
        <v>600</v>
      </c>
      <c r="G12" s="111">
        <v>20</v>
      </c>
      <c r="H12" s="112">
        <v>137</v>
      </c>
      <c r="I12" s="111">
        <v>440</v>
      </c>
      <c r="J12" s="111">
        <v>347</v>
      </c>
      <c r="K12" s="111">
        <v>55</v>
      </c>
      <c r="L12" s="112">
        <v>39</v>
      </c>
      <c r="M12" s="120">
        <v>39.9</v>
      </c>
      <c r="N12" s="100"/>
    </row>
    <row r="13" spans="1:14" ht="12" customHeight="1">
      <c r="A13" s="369"/>
      <c r="B13" s="364"/>
      <c r="C13" s="102" t="s">
        <v>181</v>
      </c>
      <c r="D13" s="113">
        <v>618</v>
      </c>
      <c r="E13" s="113">
        <v>14</v>
      </c>
      <c r="F13" s="113">
        <v>604</v>
      </c>
      <c r="G13" s="113">
        <v>19</v>
      </c>
      <c r="H13" s="114">
        <v>143</v>
      </c>
      <c r="I13" s="113">
        <v>440</v>
      </c>
      <c r="J13" s="113">
        <v>341</v>
      </c>
      <c r="K13" s="113">
        <v>58</v>
      </c>
      <c r="L13" s="114">
        <v>40</v>
      </c>
      <c r="M13" s="120">
        <v>39.9</v>
      </c>
      <c r="N13" s="100"/>
    </row>
    <row r="14" spans="1:14" ht="12" customHeight="1">
      <c r="A14" s="369"/>
      <c r="B14" s="365" t="s">
        <v>87</v>
      </c>
      <c r="C14" s="101" t="s">
        <v>203</v>
      </c>
      <c r="D14" s="116">
        <f aca="true" t="shared" si="0" ref="D14:M19">D8-D7</f>
        <v>12</v>
      </c>
      <c r="E14" s="192">
        <f t="shared" si="0"/>
        <v>2</v>
      </c>
      <c r="F14" s="116">
        <f t="shared" si="0"/>
        <v>9</v>
      </c>
      <c r="G14" s="116">
        <f t="shared" si="0"/>
        <v>0</v>
      </c>
      <c r="H14" s="116">
        <f t="shared" si="0"/>
        <v>3</v>
      </c>
      <c r="I14" s="116">
        <f t="shared" si="0"/>
        <v>8</v>
      </c>
      <c r="J14" s="116">
        <f t="shared" si="0"/>
        <v>9</v>
      </c>
      <c r="K14" s="116">
        <f t="shared" si="0"/>
        <v>0</v>
      </c>
      <c r="L14" s="116">
        <f t="shared" si="0"/>
        <v>-3</v>
      </c>
      <c r="M14" s="118">
        <f t="shared" si="0"/>
        <v>-0.20000000000000284</v>
      </c>
      <c r="N14" s="100"/>
    </row>
    <row r="15" spans="1:14" ht="12" customHeight="1">
      <c r="A15" s="369"/>
      <c r="B15" s="366"/>
      <c r="C15" s="102" t="s">
        <v>132</v>
      </c>
      <c r="D15" s="112">
        <f t="shared" si="0"/>
        <v>5</v>
      </c>
      <c r="E15" s="112">
        <f t="shared" si="0"/>
        <v>0</v>
      </c>
      <c r="F15" s="112">
        <f t="shared" si="0"/>
        <v>5</v>
      </c>
      <c r="G15" s="112">
        <f t="shared" si="0"/>
        <v>1</v>
      </c>
      <c r="H15" s="112">
        <f t="shared" si="0"/>
        <v>1</v>
      </c>
      <c r="I15" s="112">
        <f t="shared" si="0"/>
        <v>1</v>
      </c>
      <c r="J15" s="112">
        <f t="shared" si="0"/>
        <v>4</v>
      </c>
      <c r="K15" s="112">
        <f t="shared" si="0"/>
        <v>-1</v>
      </c>
      <c r="L15" s="112">
        <f t="shared" si="0"/>
        <v>-1</v>
      </c>
      <c r="M15" s="120">
        <f t="shared" si="0"/>
        <v>-0.20000000000000284</v>
      </c>
      <c r="N15" s="100"/>
    </row>
    <row r="16" spans="1:14" ht="12" customHeight="1">
      <c r="A16" s="369"/>
      <c r="B16" s="366"/>
      <c r="C16" s="102" t="s">
        <v>151</v>
      </c>
      <c r="D16" s="112">
        <f t="shared" si="0"/>
        <v>1</v>
      </c>
      <c r="E16" s="112">
        <f t="shared" si="0"/>
        <v>-1</v>
      </c>
      <c r="F16" s="112">
        <f t="shared" si="0"/>
        <v>3</v>
      </c>
      <c r="G16" s="112">
        <f t="shared" si="0"/>
        <v>-1</v>
      </c>
      <c r="H16" s="112">
        <f t="shared" si="0"/>
        <v>6</v>
      </c>
      <c r="I16" s="112">
        <f t="shared" si="0"/>
        <v>-3</v>
      </c>
      <c r="J16" s="112">
        <f t="shared" si="0"/>
        <v>1</v>
      </c>
      <c r="K16" s="112">
        <f t="shared" si="0"/>
        <v>0</v>
      </c>
      <c r="L16" s="112">
        <f t="shared" si="0"/>
        <v>-3</v>
      </c>
      <c r="M16" s="120">
        <f t="shared" si="0"/>
        <v>-0.3999999999999986</v>
      </c>
      <c r="N16" s="100"/>
    </row>
    <row r="17" spans="1:14" ht="12" customHeight="1">
      <c r="A17" s="369"/>
      <c r="B17" s="366"/>
      <c r="C17" s="102" t="s">
        <v>149</v>
      </c>
      <c r="D17" s="112">
        <f t="shared" si="0"/>
        <v>9</v>
      </c>
      <c r="E17" s="112">
        <f t="shared" si="0"/>
        <v>-1</v>
      </c>
      <c r="F17" s="112">
        <f t="shared" si="0"/>
        <v>9</v>
      </c>
      <c r="G17" s="112">
        <f t="shared" si="0"/>
        <v>1</v>
      </c>
      <c r="H17" s="112">
        <f t="shared" si="0"/>
        <v>7</v>
      </c>
      <c r="I17" s="112">
        <f t="shared" si="0"/>
        <v>2</v>
      </c>
      <c r="J17" s="112">
        <f t="shared" si="0"/>
        <v>6</v>
      </c>
      <c r="K17" s="112">
        <f t="shared" si="0"/>
        <v>-3</v>
      </c>
      <c r="L17" s="112">
        <f t="shared" si="0"/>
        <v>-2</v>
      </c>
      <c r="M17" s="120">
        <f t="shared" si="0"/>
        <v>-0.3999999999999986</v>
      </c>
      <c r="N17" s="100"/>
    </row>
    <row r="18" spans="1:14" ht="12" customHeight="1">
      <c r="A18" s="369"/>
      <c r="B18" s="366"/>
      <c r="C18" s="102" t="s">
        <v>157</v>
      </c>
      <c r="D18" s="112">
        <f t="shared" si="0"/>
        <v>14</v>
      </c>
      <c r="E18" s="112">
        <f t="shared" si="0"/>
        <v>2</v>
      </c>
      <c r="F18" s="112">
        <f t="shared" si="0"/>
        <v>12</v>
      </c>
      <c r="G18" s="112">
        <f t="shared" si="0"/>
        <v>4</v>
      </c>
      <c r="H18" s="112">
        <f t="shared" si="0"/>
        <v>14</v>
      </c>
      <c r="I18" s="112">
        <f t="shared" si="0"/>
        <v>-7</v>
      </c>
      <c r="J18" s="112">
        <f t="shared" si="0"/>
        <v>-2</v>
      </c>
      <c r="K18" s="112">
        <f t="shared" si="0"/>
        <v>-6</v>
      </c>
      <c r="L18" s="112">
        <f t="shared" si="0"/>
        <v>2</v>
      </c>
      <c r="M18" s="120">
        <f t="shared" si="0"/>
        <v>-0.6000000000000014</v>
      </c>
      <c r="N18" s="100"/>
    </row>
    <row r="19" spans="1:14" ht="12" customHeight="1">
      <c r="A19" s="369"/>
      <c r="B19" s="367"/>
      <c r="C19" s="102" t="s">
        <v>181</v>
      </c>
      <c r="D19" s="112">
        <f t="shared" si="0"/>
        <v>5</v>
      </c>
      <c r="E19" s="112">
        <f t="shared" si="0"/>
        <v>1</v>
      </c>
      <c r="F19" s="112">
        <f t="shared" si="0"/>
        <v>4</v>
      </c>
      <c r="G19" s="112">
        <f t="shared" si="0"/>
        <v>-1</v>
      </c>
      <c r="H19" s="112">
        <f t="shared" si="0"/>
        <v>6</v>
      </c>
      <c r="I19" s="112">
        <f t="shared" si="0"/>
        <v>0</v>
      </c>
      <c r="J19" s="112">
        <f t="shared" si="0"/>
        <v>-6</v>
      </c>
      <c r="K19" s="112">
        <f t="shared" si="0"/>
        <v>3</v>
      </c>
      <c r="L19" s="112">
        <f t="shared" si="0"/>
        <v>1</v>
      </c>
      <c r="M19" s="120">
        <f t="shared" si="0"/>
        <v>0</v>
      </c>
      <c r="N19" s="100"/>
    </row>
    <row r="20" spans="1:14" ht="12" customHeight="1">
      <c r="A20" s="369"/>
      <c r="B20" s="365" t="s">
        <v>88</v>
      </c>
      <c r="C20" s="101" t="s">
        <v>203</v>
      </c>
      <c r="D20" s="128">
        <f aca="true" t="shared" si="1" ref="D20:M25">D14/D7*100</f>
        <v>2.097902097902098</v>
      </c>
      <c r="E20" s="129">
        <f t="shared" si="1"/>
        <v>18.181818181818183</v>
      </c>
      <c r="F20" s="129">
        <f t="shared" si="1"/>
        <v>1.601423487544484</v>
      </c>
      <c r="G20" s="128">
        <f t="shared" si="1"/>
        <v>0</v>
      </c>
      <c r="H20" s="130">
        <f t="shared" si="1"/>
        <v>2.8301886792452833</v>
      </c>
      <c r="I20" s="128">
        <f t="shared" si="1"/>
        <v>1.8223234624145785</v>
      </c>
      <c r="J20" s="128">
        <f t="shared" si="1"/>
        <v>2.735562310030395</v>
      </c>
      <c r="K20" s="128">
        <f t="shared" si="1"/>
        <v>0</v>
      </c>
      <c r="L20" s="129">
        <f t="shared" si="1"/>
        <v>-6.521739130434782</v>
      </c>
      <c r="M20" s="128">
        <f t="shared" si="1"/>
        <v>-0.4796163069544433</v>
      </c>
      <c r="N20" s="100"/>
    </row>
    <row r="21" spans="1:14" ht="12" customHeight="1">
      <c r="A21" s="369"/>
      <c r="B21" s="366"/>
      <c r="C21" s="102" t="s">
        <v>132</v>
      </c>
      <c r="D21" s="131">
        <f t="shared" si="1"/>
        <v>0.8561643835616438</v>
      </c>
      <c r="E21" s="132">
        <f t="shared" si="1"/>
        <v>0</v>
      </c>
      <c r="F21" s="132">
        <f t="shared" si="1"/>
        <v>0.8756567425569177</v>
      </c>
      <c r="G21" s="131">
        <f t="shared" si="1"/>
        <v>6.666666666666667</v>
      </c>
      <c r="H21" s="133">
        <f t="shared" si="1"/>
        <v>0.9174311926605505</v>
      </c>
      <c r="I21" s="131">
        <f t="shared" si="1"/>
        <v>0.22371364653243847</v>
      </c>
      <c r="J21" s="131">
        <f t="shared" si="1"/>
        <v>1.183431952662722</v>
      </c>
      <c r="K21" s="131">
        <f t="shared" si="1"/>
        <v>-1.5384615384615385</v>
      </c>
      <c r="L21" s="132">
        <f t="shared" si="1"/>
        <v>-2.3255813953488373</v>
      </c>
      <c r="M21" s="131">
        <f t="shared" si="1"/>
        <v>-0.4819277108433803</v>
      </c>
      <c r="N21" s="100"/>
    </row>
    <row r="22" spans="1:14" ht="12" customHeight="1">
      <c r="A22" s="369"/>
      <c r="B22" s="366"/>
      <c r="C22" s="102" t="s">
        <v>151</v>
      </c>
      <c r="D22" s="131">
        <f t="shared" si="1"/>
        <v>0.1697792869269949</v>
      </c>
      <c r="E22" s="132">
        <f t="shared" si="1"/>
        <v>-7.6923076923076925</v>
      </c>
      <c r="F22" s="132">
        <f t="shared" si="1"/>
        <v>0.5208333333333333</v>
      </c>
      <c r="G22" s="131">
        <f t="shared" si="1"/>
        <v>-6.25</v>
      </c>
      <c r="H22" s="133">
        <f t="shared" si="1"/>
        <v>5.454545454545454</v>
      </c>
      <c r="I22" s="131">
        <f t="shared" si="1"/>
        <v>-0.6696428571428571</v>
      </c>
      <c r="J22" s="131">
        <f t="shared" si="1"/>
        <v>0.29239766081871343</v>
      </c>
      <c r="K22" s="131">
        <f t="shared" si="1"/>
        <v>0</v>
      </c>
      <c r="L22" s="132">
        <f t="shared" si="1"/>
        <v>-7.142857142857142</v>
      </c>
      <c r="M22" s="131">
        <f t="shared" si="1"/>
        <v>-0.9685230024213041</v>
      </c>
      <c r="N22" s="100"/>
    </row>
    <row r="23" spans="1:14" ht="12" customHeight="1">
      <c r="A23" s="369"/>
      <c r="B23" s="366"/>
      <c r="C23" s="102" t="s">
        <v>149</v>
      </c>
      <c r="D23" s="131">
        <f t="shared" si="1"/>
        <v>1.5254237288135595</v>
      </c>
      <c r="E23" s="132">
        <f t="shared" si="1"/>
        <v>-8.333333333333332</v>
      </c>
      <c r="F23" s="132">
        <f t="shared" si="1"/>
        <v>1.5544041450777202</v>
      </c>
      <c r="G23" s="131">
        <f t="shared" si="1"/>
        <v>6.666666666666667</v>
      </c>
      <c r="H23" s="133">
        <f t="shared" si="1"/>
        <v>6.0344827586206895</v>
      </c>
      <c r="I23" s="131">
        <f t="shared" si="1"/>
        <v>0.44943820224719105</v>
      </c>
      <c r="J23" s="131">
        <f t="shared" si="1"/>
        <v>1.749271137026239</v>
      </c>
      <c r="K23" s="131">
        <f t="shared" si="1"/>
        <v>-4.6875</v>
      </c>
      <c r="L23" s="132">
        <f t="shared" si="1"/>
        <v>-5.128205128205128</v>
      </c>
      <c r="M23" s="131">
        <f t="shared" si="1"/>
        <v>-0.9779951100244464</v>
      </c>
      <c r="N23" s="87"/>
    </row>
    <row r="24" spans="1:14" ht="12" customHeight="1">
      <c r="A24" s="369"/>
      <c r="B24" s="366"/>
      <c r="C24" s="102" t="s">
        <v>157</v>
      </c>
      <c r="D24" s="131">
        <f t="shared" si="1"/>
        <v>2.337228714524207</v>
      </c>
      <c r="E24" s="132">
        <f t="shared" si="1"/>
        <v>18.181818181818183</v>
      </c>
      <c r="F24" s="132">
        <f t="shared" si="1"/>
        <v>2.0408163265306123</v>
      </c>
      <c r="G24" s="131">
        <f t="shared" si="1"/>
        <v>25</v>
      </c>
      <c r="H24" s="133">
        <f t="shared" si="1"/>
        <v>11.38211382113821</v>
      </c>
      <c r="I24" s="131">
        <f t="shared" si="1"/>
        <v>-1.5659955257270695</v>
      </c>
      <c r="J24" s="131">
        <f t="shared" si="1"/>
        <v>-0.5730659025787965</v>
      </c>
      <c r="K24" s="131">
        <f t="shared" si="1"/>
        <v>-9.836065573770492</v>
      </c>
      <c r="L24" s="132">
        <f t="shared" si="1"/>
        <v>5.405405405405405</v>
      </c>
      <c r="M24" s="131">
        <f t="shared" si="1"/>
        <v>-1.481481481481485</v>
      </c>
      <c r="N24" s="100"/>
    </row>
    <row r="25" spans="1:14" ht="12" customHeight="1" thickBot="1">
      <c r="A25" s="369"/>
      <c r="B25" s="366"/>
      <c r="C25" s="230" t="s">
        <v>181</v>
      </c>
      <c r="D25" s="134">
        <f t="shared" si="1"/>
        <v>0.8156606851549755</v>
      </c>
      <c r="E25" s="134">
        <f t="shared" si="1"/>
        <v>7.6923076923076925</v>
      </c>
      <c r="F25" s="134">
        <f t="shared" si="1"/>
        <v>0.6666666666666667</v>
      </c>
      <c r="G25" s="136">
        <f t="shared" si="1"/>
        <v>-5</v>
      </c>
      <c r="H25" s="135">
        <f t="shared" si="1"/>
        <v>4.37956204379562</v>
      </c>
      <c r="I25" s="134">
        <f t="shared" si="1"/>
        <v>0</v>
      </c>
      <c r="J25" s="134">
        <f t="shared" si="1"/>
        <v>-1.729106628242075</v>
      </c>
      <c r="K25" s="134">
        <f t="shared" si="1"/>
        <v>5.454545454545454</v>
      </c>
      <c r="L25" s="134">
        <f t="shared" si="1"/>
        <v>2.564102564102564</v>
      </c>
      <c r="M25" s="136">
        <f t="shared" si="1"/>
        <v>0</v>
      </c>
      <c r="N25" s="100"/>
    </row>
    <row r="26" spans="1:14" ht="12" customHeight="1" thickTop="1">
      <c r="A26" s="362" t="s">
        <v>44</v>
      </c>
      <c r="B26" s="362" t="s">
        <v>86</v>
      </c>
      <c r="C26" s="102" t="s">
        <v>209</v>
      </c>
      <c r="D26" s="111">
        <v>323</v>
      </c>
      <c r="E26" s="111">
        <v>5</v>
      </c>
      <c r="F26" s="111">
        <v>318</v>
      </c>
      <c r="G26" s="111">
        <v>5</v>
      </c>
      <c r="H26" s="112">
        <v>33</v>
      </c>
      <c r="I26" s="111">
        <v>279</v>
      </c>
      <c r="J26" s="111">
        <v>192</v>
      </c>
      <c r="K26" s="111">
        <v>49</v>
      </c>
      <c r="L26" s="112">
        <v>38</v>
      </c>
      <c r="M26" s="120">
        <v>45.4</v>
      </c>
      <c r="N26" s="100"/>
    </row>
    <row r="27" spans="1:14" ht="12" customHeight="1">
      <c r="A27" s="363"/>
      <c r="B27" s="363"/>
      <c r="C27" s="102" t="s">
        <v>115</v>
      </c>
      <c r="D27" s="111">
        <v>326</v>
      </c>
      <c r="E27" s="111">
        <v>5</v>
      </c>
      <c r="F27" s="111">
        <v>321</v>
      </c>
      <c r="G27" s="111">
        <v>5</v>
      </c>
      <c r="H27" s="112">
        <v>32</v>
      </c>
      <c r="I27" s="111">
        <v>283</v>
      </c>
      <c r="J27" s="111">
        <v>198</v>
      </c>
      <c r="K27" s="111">
        <v>50</v>
      </c>
      <c r="L27" s="112">
        <v>35</v>
      </c>
      <c r="M27" s="112">
        <v>45.1</v>
      </c>
      <c r="N27" s="100"/>
    </row>
    <row r="28" spans="1:14" ht="12" customHeight="1">
      <c r="A28" s="363"/>
      <c r="B28" s="363"/>
      <c r="C28" s="102" t="s">
        <v>129</v>
      </c>
      <c r="D28" s="111">
        <v>327</v>
      </c>
      <c r="E28" s="111">
        <v>5</v>
      </c>
      <c r="F28" s="111">
        <v>322</v>
      </c>
      <c r="G28" s="111">
        <v>6</v>
      </c>
      <c r="H28" s="112">
        <v>34</v>
      </c>
      <c r="I28" s="111">
        <v>282</v>
      </c>
      <c r="J28" s="111">
        <v>200</v>
      </c>
      <c r="K28" s="111">
        <v>48</v>
      </c>
      <c r="L28" s="112">
        <v>33</v>
      </c>
      <c r="M28" s="112">
        <v>44.8</v>
      </c>
      <c r="N28" s="9"/>
    </row>
    <row r="29" spans="1:14" ht="12" customHeight="1">
      <c r="A29" s="363"/>
      <c r="B29" s="363"/>
      <c r="C29" s="102" t="s">
        <v>131</v>
      </c>
      <c r="D29" s="111">
        <v>328</v>
      </c>
      <c r="E29" s="111">
        <v>4</v>
      </c>
      <c r="F29" s="111">
        <v>324</v>
      </c>
      <c r="G29" s="111">
        <v>5</v>
      </c>
      <c r="H29" s="112">
        <v>37</v>
      </c>
      <c r="I29" s="111">
        <v>280</v>
      </c>
      <c r="J29" s="111">
        <v>201</v>
      </c>
      <c r="K29" s="111">
        <v>48</v>
      </c>
      <c r="L29" s="112">
        <v>31</v>
      </c>
      <c r="M29" s="112">
        <v>44.3</v>
      </c>
      <c r="N29" s="9"/>
    </row>
    <row r="30" spans="1:14" ht="12" customHeight="1">
      <c r="A30" s="363"/>
      <c r="B30" s="363"/>
      <c r="C30" s="102" t="s">
        <v>150</v>
      </c>
      <c r="D30" s="146">
        <v>329</v>
      </c>
      <c r="E30" s="111">
        <v>5</v>
      </c>
      <c r="F30" s="111">
        <v>324</v>
      </c>
      <c r="G30" s="111">
        <v>5</v>
      </c>
      <c r="H30" s="111">
        <v>39</v>
      </c>
      <c r="I30" s="111">
        <v>279</v>
      </c>
      <c r="J30" s="111">
        <v>203</v>
      </c>
      <c r="K30" s="111">
        <v>46</v>
      </c>
      <c r="L30" s="111">
        <v>30</v>
      </c>
      <c r="M30" s="112">
        <v>44.1</v>
      </c>
      <c r="N30" s="100"/>
    </row>
    <row r="31" spans="1:14" ht="12" customHeight="1">
      <c r="A31" s="363"/>
      <c r="B31" s="363"/>
      <c r="C31" s="102" t="s">
        <v>155</v>
      </c>
      <c r="D31" s="111">
        <v>337</v>
      </c>
      <c r="E31" s="111">
        <v>5</v>
      </c>
      <c r="F31" s="111">
        <v>333</v>
      </c>
      <c r="G31" s="111">
        <v>7</v>
      </c>
      <c r="H31" s="112">
        <v>46</v>
      </c>
      <c r="I31" s="111">
        <v>278</v>
      </c>
      <c r="J31" s="111">
        <v>205</v>
      </c>
      <c r="K31" s="111">
        <v>42</v>
      </c>
      <c r="L31" s="112">
        <v>32</v>
      </c>
      <c r="M31" s="112">
        <v>43.5</v>
      </c>
      <c r="N31" s="100"/>
    </row>
    <row r="32" spans="1:14" ht="12" customHeight="1">
      <c r="A32" s="363"/>
      <c r="B32" s="364"/>
      <c r="C32" s="102" t="s">
        <v>181</v>
      </c>
      <c r="D32" s="113">
        <v>339</v>
      </c>
      <c r="E32" s="113">
        <v>4</v>
      </c>
      <c r="F32" s="113">
        <v>335</v>
      </c>
      <c r="G32" s="113">
        <v>6</v>
      </c>
      <c r="H32" s="114">
        <v>46</v>
      </c>
      <c r="I32" s="113">
        <v>281</v>
      </c>
      <c r="J32" s="113">
        <v>205</v>
      </c>
      <c r="K32" s="113">
        <v>43</v>
      </c>
      <c r="L32" s="114">
        <v>33</v>
      </c>
      <c r="M32" s="114">
        <v>43.5</v>
      </c>
      <c r="N32" s="160"/>
    </row>
    <row r="33" spans="1:14" ht="12" customHeight="1">
      <c r="A33" s="363"/>
      <c r="B33" s="365" t="s">
        <v>87</v>
      </c>
      <c r="C33" s="101" t="s">
        <v>203</v>
      </c>
      <c r="D33" s="116">
        <f aca="true" t="shared" si="2" ref="D33:M38">D27-D26</f>
        <v>3</v>
      </c>
      <c r="E33" s="116">
        <f t="shared" si="2"/>
        <v>0</v>
      </c>
      <c r="F33" s="116">
        <f t="shared" si="2"/>
        <v>3</v>
      </c>
      <c r="G33" s="116">
        <f t="shared" si="2"/>
        <v>0</v>
      </c>
      <c r="H33" s="116">
        <f t="shared" si="2"/>
        <v>-1</v>
      </c>
      <c r="I33" s="116">
        <f t="shared" si="2"/>
        <v>4</v>
      </c>
      <c r="J33" s="116">
        <f t="shared" si="2"/>
        <v>6</v>
      </c>
      <c r="K33" s="116">
        <f t="shared" si="2"/>
        <v>1</v>
      </c>
      <c r="L33" s="116">
        <f t="shared" si="2"/>
        <v>-3</v>
      </c>
      <c r="M33" s="118">
        <f t="shared" si="2"/>
        <v>-0.29999999999999716</v>
      </c>
      <c r="N33" s="100"/>
    </row>
    <row r="34" spans="1:14" ht="12" customHeight="1">
      <c r="A34" s="363"/>
      <c r="B34" s="366"/>
      <c r="C34" s="102" t="s">
        <v>132</v>
      </c>
      <c r="D34" s="112">
        <f t="shared" si="2"/>
        <v>1</v>
      </c>
      <c r="E34" s="112">
        <f t="shared" si="2"/>
        <v>0</v>
      </c>
      <c r="F34" s="112">
        <f t="shared" si="2"/>
        <v>1</v>
      </c>
      <c r="G34" s="112">
        <f t="shared" si="2"/>
        <v>1</v>
      </c>
      <c r="H34" s="112">
        <f t="shared" si="2"/>
        <v>2</v>
      </c>
      <c r="I34" s="112">
        <f t="shared" si="2"/>
        <v>-1</v>
      </c>
      <c r="J34" s="112">
        <f t="shared" si="2"/>
        <v>2</v>
      </c>
      <c r="K34" s="112">
        <f t="shared" si="2"/>
        <v>-2</v>
      </c>
      <c r="L34" s="112">
        <f t="shared" si="2"/>
        <v>-2</v>
      </c>
      <c r="M34" s="120">
        <f t="shared" si="2"/>
        <v>-0.30000000000000426</v>
      </c>
      <c r="N34" s="100"/>
    </row>
    <row r="35" spans="1:14" ht="12" customHeight="1">
      <c r="A35" s="363"/>
      <c r="B35" s="366"/>
      <c r="C35" s="102" t="s">
        <v>151</v>
      </c>
      <c r="D35" s="112">
        <f t="shared" si="2"/>
        <v>1</v>
      </c>
      <c r="E35" s="112">
        <f t="shared" si="2"/>
        <v>-1</v>
      </c>
      <c r="F35" s="112">
        <f t="shared" si="2"/>
        <v>2</v>
      </c>
      <c r="G35" s="112">
        <f t="shared" si="2"/>
        <v>-1</v>
      </c>
      <c r="H35" s="112">
        <f t="shared" si="2"/>
        <v>3</v>
      </c>
      <c r="I35" s="112">
        <f t="shared" si="2"/>
        <v>-2</v>
      </c>
      <c r="J35" s="112">
        <f t="shared" si="2"/>
        <v>1</v>
      </c>
      <c r="K35" s="112">
        <f t="shared" si="2"/>
        <v>0</v>
      </c>
      <c r="L35" s="112">
        <f t="shared" si="2"/>
        <v>-2</v>
      </c>
      <c r="M35" s="120">
        <f t="shared" si="2"/>
        <v>-0.5</v>
      </c>
      <c r="N35" s="100"/>
    </row>
    <row r="36" spans="1:14" ht="12" customHeight="1">
      <c r="A36" s="363"/>
      <c r="B36" s="366"/>
      <c r="C36" s="102" t="s">
        <v>149</v>
      </c>
      <c r="D36" s="112">
        <f t="shared" si="2"/>
        <v>1</v>
      </c>
      <c r="E36" s="112">
        <f t="shared" si="2"/>
        <v>1</v>
      </c>
      <c r="F36" s="112">
        <f t="shared" si="2"/>
        <v>0</v>
      </c>
      <c r="G36" s="112">
        <f t="shared" si="2"/>
        <v>0</v>
      </c>
      <c r="H36" s="112">
        <f t="shared" si="2"/>
        <v>2</v>
      </c>
      <c r="I36" s="112">
        <f t="shared" si="2"/>
        <v>-1</v>
      </c>
      <c r="J36" s="112">
        <f t="shared" si="2"/>
        <v>2</v>
      </c>
      <c r="K36" s="112">
        <f t="shared" si="2"/>
        <v>-2</v>
      </c>
      <c r="L36" s="112">
        <f t="shared" si="2"/>
        <v>-1</v>
      </c>
      <c r="M36" s="120">
        <f t="shared" si="2"/>
        <v>-0.19999999999999574</v>
      </c>
      <c r="N36" s="100"/>
    </row>
    <row r="37" spans="1:14" ht="12" customHeight="1">
      <c r="A37" s="363"/>
      <c r="B37" s="366"/>
      <c r="C37" s="102" t="s">
        <v>157</v>
      </c>
      <c r="D37" s="112">
        <f t="shared" si="2"/>
        <v>8</v>
      </c>
      <c r="E37" s="112">
        <f t="shared" si="2"/>
        <v>0</v>
      </c>
      <c r="F37" s="112">
        <f t="shared" si="2"/>
        <v>9</v>
      </c>
      <c r="G37" s="112">
        <f t="shared" si="2"/>
        <v>2</v>
      </c>
      <c r="H37" s="112">
        <f t="shared" si="2"/>
        <v>7</v>
      </c>
      <c r="I37" s="112">
        <f t="shared" si="2"/>
        <v>-1</v>
      </c>
      <c r="J37" s="112">
        <f t="shared" si="2"/>
        <v>2</v>
      </c>
      <c r="K37" s="112">
        <f t="shared" si="2"/>
        <v>-4</v>
      </c>
      <c r="L37" s="112">
        <f t="shared" si="2"/>
        <v>2</v>
      </c>
      <c r="M37" s="120">
        <f t="shared" si="2"/>
        <v>-0.6000000000000014</v>
      </c>
      <c r="N37" s="100"/>
    </row>
    <row r="38" spans="1:14" ht="12" customHeight="1">
      <c r="A38" s="363"/>
      <c r="B38" s="367"/>
      <c r="C38" s="102" t="s">
        <v>181</v>
      </c>
      <c r="D38" s="112">
        <f t="shared" si="2"/>
        <v>2</v>
      </c>
      <c r="E38" s="114">
        <f t="shared" si="2"/>
        <v>-1</v>
      </c>
      <c r="F38" s="114">
        <f t="shared" si="2"/>
        <v>2</v>
      </c>
      <c r="G38" s="114">
        <f t="shared" si="2"/>
        <v>-1</v>
      </c>
      <c r="H38" s="114">
        <f t="shared" si="2"/>
        <v>0</v>
      </c>
      <c r="I38" s="114">
        <f t="shared" si="2"/>
        <v>3</v>
      </c>
      <c r="J38" s="114">
        <f t="shared" si="2"/>
        <v>0</v>
      </c>
      <c r="K38" s="114">
        <f t="shared" si="2"/>
        <v>1</v>
      </c>
      <c r="L38" s="114">
        <f t="shared" si="2"/>
        <v>1</v>
      </c>
      <c r="M38" s="124">
        <f t="shared" si="2"/>
        <v>0</v>
      </c>
      <c r="N38" s="100"/>
    </row>
    <row r="39" spans="1:14" ht="12" customHeight="1">
      <c r="A39" s="363"/>
      <c r="B39" s="365" t="s">
        <v>88</v>
      </c>
      <c r="C39" s="101" t="s">
        <v>203</v>
      </c>
      <c r="D39" s="128">
        <f aca="true" t="shared" si="3" ref="D39:M44">D33/D26*100</f>
        <v>0.9287925696594427</v>
      </c>
      <c r="E39" s="129" t="s">
        <v>195</v>
      </c>
      <c r="F39" s="129">
        <f t="shared" si="3"/>
        <v>0.9433962264150944</v>
      </c>
      <c r="G39" s="128" t="s">
        <v>195</v>
      </c>
      <c r="H39" s="130">
        <f t="shared" si="3"/>
        <v>-3.0303030303030303</v>
      </c>
      <c r="I39" s="128">
        <f t="shared" si="3"/>
        <v>1.4336917562724014</v>
      </c>
      <c r="J39" s="128">
        <f t="shared" si="3"/>
        <v>3.125</v>
      </c>
      <c r="K39" s="128">
        <f t="shared" si="3"/>
        <v>2.0408163265306123</v>
      </c>
      <c r="L39" s="129">
        <f t="shared" si="3"/>
        <v>-7.894736842105263</v>
      </c>
      <c r="M39" s="128">
        <f t="shared" si="3"/>
        <v>-0.660792951541844</v>
      </c>
      <c r="N39" s="100"/>
    </row>
    <row r="40" spans="1:14" ht="12" customHeight="1">
      <c r="A40" s="363"/>
      <c r="B40" s="366"/>
      <c r="C40" s="102" t="s">
        <v>132</v>
      </c>
      <c r="D40" s="131">
        <f t="shared" si="3"/>
        <v>0.3067484662576687</v>
      </c>
      <c r="E40" s="132" t="s">
        <v>195</v>
      </c>
      <c r="F40" s="132">
        <f t="shared" si="3"/>
        <v>0.3115264797507788</v>
      </c>
      <c r="G40" s="131" t="s">
        <v>195</v>
      </c>
      <c r="H40" s="133">
        <f t="shared" si="3"/>
        <v>6.25</v>
      </c>
      <c r="I40" s="131">
        <f t="shared" si="3"/>
        <v>-0.35335689045936397</v>
      </c>
      <c r="J40" s="131">
        <f t="shared" si="3"/>
        <v>1.0101010101010102</v>
      </c>
      <c r="K40" s="131">
        <f t="shared" si="3"/>
        <v>-4</v>
      </c>
      <c r="L40" s="132">
        <f t="shared" si="3"/>
        <v>-5.714285714285714</v>
      </c>
      <c r="M40" s="131">
        <f t="shared" si="3"/>
        <v>-0.6651884700665283</v>
      </c>
      <c r="N40" s="100"/>
    </row>
    <row r="41" spans="1:14" ht="12" customHeight="1">
      <c r="A41" s="363"/>
      <c r="B41" s="366"/>
      <c r="C41" s="102" t="s">
        <v>151</v>
      </c>
      <c r="D41" s="131">
        <f t="shared" si="3"/>
        <v>0.3058103975535168</v>
      </c>
      <c r="E41" s="132" t="s">
        <v>195</v>
      </c>
      <c r="F41" s="132">
        <f t="shared" si="3"/>
        <v>0.6211180124223602</v>
      </c>
      <c r="G41" s="131" t="s">
        <v>195</v>
      </c>
      <c r="H41" s="133">
        <f t="shared" si="3"/>
        <v>8.823529411764707</v>
      </c>
      <c r="I41" s="131">
        <f t="shared" si="3"/>
        <v>-0.7092198581560284</v>
      </c>
      <c r="J41" s="131">
        <f t="shared" si="3"/>
        <v>0.5</v>
      </c>
      <c r="K41" s="131">
        <f t="shared" si="3"/>
        <v>0</v>
      </c>
      <c r="L41" s="132">
        <f t="shared" si="3"/>
        <v>-6.0606060606060606</v>
      </c>
      <c r="M41" s="131">
        <f t="shared" si="3"/>
        <v>-1.1160714285714286</v>
      </c>
      <c r="N41" s="100"/>
    </row>
    <row r="42" spans="1:14" ht="12" customHeight="1">
      <c r="A42" s="363"/>
      <c r="B42" s="366"/>
      <c r="C42" s="102" t="s">
        <v>149</v>
      </c>
      <c r="D42" s="131">
        <f t="shared" si="3"/>
        <v>0.3048780487804878</v>
      </c>
      <c r="E42" s="132" t="s">
        <v>195</v>
      </c>
      <c r="F42" s="132">
        <f t="shared" si="3"/>
        <v>0</v>
      </c>
      <c r="G42" s="131" t="s">
        <v>195</v>
      </c>
      <c r="H42" s="133">
        <f t="shared" si="3"/>
        <v>5.405405405405405</v>
      </c>
      <c r="I42" s="131">
        <f t="shared" si="3"/>
        <v>-0.35714285714285715</v>
      </c>
      <c r="J42" s="131">
        <f t="shared" si="3"/>
        <v>0.9950248756218906</v>
      </c>
      <c r="K42" s="131">
        <f t="shared" si="3"/>
        <v>-4.166666666666666</v>
      </c>
      <c r="L42" s="132">
        <f t="shared" si="3"/>
        <v>-3.225806451612903</v>
      </c>
      <c r="M42" s="131">
        <f t="shared" si="3"/>
        <v>-0.4514672686230152</v>
      </c>
      <c r="N42" s="100"/>
    </row>
    <row r="43" spans="1:14" ht="12" customHeight="1">
      <c r="A43" s="363"/>
      <c r="B43" s="366"/>
      <c r="C43" s="102" t="s">
        <v>157</v>
      </c>
      <c r="D43" s="131">
        <f t="shared" si="3"/>
        <v>2.43161094224924</v>
      </c>
      <c r="E43" s="132" t="s">
        <v>195</v>
      </c>
      <c r="F43" s="132">
        <f t="shared" si="3"/>
        <v>2.7777777777777777</v>
      </c>
      <c r="G43" s="131" t="s">
        <v>195</v>
      </c>
      <c r="H43" s="133">
        <f t="shared" si="3"/>
        <v>17.94871794871795</v>
      </c>
      <c r="I43" s="131">
        <f t="shared" si="3"/>
        <v>-0.35842293906810035</v>
      </c>
      <c r="J43" s="131">
        <f t="shared" si="3"/>
        <v>0.9852216748768473</v>
      </c>
      <c r="K43" s="131">
        <f t="shared" si="3"/>
        <v>-8.695652173913043</v>
      </c>
      <c r="L43" s="132">
        <f t="shared" si="3"/>
        <v>6.666666666666667</v>
      </c>
      <c r="M43" s="131">
        <f t="shared" si="3"/>
        <v>-1.3605442176870781</v>
      </c>
      <c r="N43" s="100"/>
    </row>
    <row r="44" spans="1:14" ht="12" customHeight="1" thickBot="1">
      <c r="A44" s="370"/>
      <c r="B44" s="371"/>
      <c r="C44" s="230" t="s">
        <v>181</v>
      </c>
      <c r="D44" s="134">
        <f t="shared" si="3"/>
        <v>0.5934718100890208</v>
      </c>
      <c r="E44" s="134" t="s">
        <v>195</v>
      </c>
      <c r="F44" s="134">
        <f t="shared" si="3"/>
        <v>0.6006006006006006</v>
      </c>
      <c r="G44" s="136" t="s">
        <v>195</v>
      </c>
      <c r="H44" s="135">
        <f t="shared" si="3"/>
        <v>0</v>
      </c>
      <c r="I44" s="134">
        <f t="shared" si="3"/>
        <v>1.079136690647482</v>
      </c>
      <c r="J44" s="134">
        <f t="shared" si="3"/>
        <v>0</v>
      </c>
      <c r="K44" s="134">
        <f t="shared" si="3"/>
        <v>2.380952380952381</v>
      </c>
      <c r="L44" s="134">
        <f t="shared" si="3"/>
        <v>3.125</v>
      </c>
      <c r="M44" s="136">
        <f t="shared" si="3"/>
        <v>0</v>
      </c>
      <c r="N44" s="100"/>
    </row>
    <row r="45" spans="1:14" ht="12" customHeight="1" thickTop="1">
      <c r="A45" s="362" t="s">
        <v>46</v>
      </c>
      <c r="B45" s="362" t="s">
        <v>86</v>
      </c>
      <c r="C45" s="102" t="s">
        <v>209</v>
      </c>
      <c r="D45" s="111">
        <v>249</v>
      </c>
      <c r="E45" s="111">
        <v>5</v>
      </c>
      <c r="F45" s="111">
        <v>244</v>
      </c>
      <c r="G45" s="111">
        <v>10</v>
      </c>
      <c r="H45" s="112">
        <v>73</v>
      </c>
      <c r="I45" s="111">
        <v>160</v>
      </c>
      <c r="J45" s="111">
        <v>136</v>
      </c>
      <c r="K45" s="111">
        <v>16</v>
      </c>
      <c r="L45" s="112">
        <v>8</v>
      </c>
      <c r="M45" s="120">
        <v>37</v>
      </c>
      <c r="N45" s="9"/>
    </row>
    <row r="46" spans="1:14" ht="12" customHeight="1">
      <c r="A46" s="363"/>
      <c r="B46" s="363"/>
      <c r="C46" s="102" t="s">
        <v>115</v>
      </c>
      <c r="D46" s="111">
        <v>258</v>
      </c>
      <c r="E46" s="111">
        <v>7</v>
      </c>
      <c r="F46" s="111">
        <v>250</v>
      </c>
      <c r="G46" s="111">
        <v>10</v>
      </c>
      <c r="H46" s="112">
        <v>76</v>
      </c>
      <c r="I46" s="111">
        <v>164</v>
      </c>
      <c r="J46" s="111">
        <v>140</v>
      </c>
      <c r="K46" s="111">
        <v>16</v>
      </c>
      <c r="L46" s="112">
        <v>8</v>
      </c>
      <c r="M46" s="112">
        <v>36.9</v>
      </c>
      <c r="N46" s="100"/>
    </row>
    <row r="47" spans="1:14" ht="12" customHeight="1">
      <c r="A47" s="363"/>
      <c r="B47" s="363"/>
      <c r="C47" s="102" t="s">
        <v>129</v>
      </c>
      <c r="D47" s="111">
        <v>263</v>
      </c>
      <c r="E47" s="111">
        <v>8</v>
      </c>
      <c r="F47" s="111">
        <v>254</v>
      </c>
      <c r="G47" s="111">
        <v>11</v>
      </c>
      <c r="H47" s="112">
        <v>77</v>
      </c>
      <c r="I47" s="111">
        <v>166</v>
      </c>
      <c r="J47" s="111">
        <v>142</v>
      </c>
      <c r="K47" s="111">
        <v>16</v>
      </c>
      <c r="L47" s="112">
        <v>9</v>
      </c>
      <c r="M47" s="112">
        <v>36.9</v>
      </c>
      <c r="N47" s="100"/>
    </row>
    <row r="48" spans="1:14" ht="12" customHeight="1">
      <c r="A48" s="363"/>
      <c r="B48" s="363"/>
      <c r="C48" s="102" t="s">
        <v>131</v>
      </c>
      <c r="D48" s="111">
        <v>263</v>
      </c>
      <c r="E48" s="111">
        <v>7</v>
      </c>
      <c r="F48" s="111">
        <v>255</v>
      </c>
      <c r="G48" s="111">
        <v>10</v>
      </c>
      <c r="H48" s="112">
        <v>79</v>
      </c>
      <c r="I48" s="111">
        <v>165</v>
      </c>
      <c r="J48" s="111">
        <v>141</v>
      </c>
      <c r="K48" s="111">
        <v>16</v>
      </c>
      <c r="L48" s="112">
        <v>7</v>
      </c>
      <c r="M48" s="191">
        <v>36.6</v>
      </c>
      <c r="N48" s="100"/>
    </row>
    <row r="49" spans="1:14" ht="12" customHeight="1">
      <c r="A49" s="363"/>
      <c r="B49" s="363"/>
      <c r="C49" s="102" t="s">
        <v>150</v>
      </c>
      <c r="D49" s="146">
        <v>270</v>
      </c>
      <c r="E49" s="111">
        <v>6</v>
      </c>
      <c r="F49" s="111">
        <v>264</v>
      </c>
      <c r="G49" s="111">
        <v>11</v>
      </c>
      <c r="H49" s="111">
        <v>85</v>
      </c>
      <c r="I49" s="111">
        <v>168</v>
      </c>
      <c r="J49" s="111">
        <v>147</v>
      </c>
      <c r="K49" s="111">
        <v>15</v>
      </c>
      <c r="L49" s="111">
        <v>6</v>
      </c>
      <c r="M49" s="120">
        <v>36.2</v>
      </c>
      <c r="N49" s="100"/>
    </row>
    <row r="50" spans="1:14" ht="12" customHeight="1">
      <c r="A50" s="363"/>
      <c r="B50" s="363"/>
      <c r="C50" s="102" t="s">
        <v>155</v>
      </c>
      <c r="D50" s="111">
        <v>276</v>
      </c>
      <c r="E50" s="111">
        <v>8</v>
      </c>
      <c r="F50" s="111">
        <v>267</v>
      </c>
      <c r="G50" s="111">
        <v>14</v>
      </c>
      <c r="H50" s="112">
        <v>91</v>
      </c>
      <c r="I50" s="111">
        <v>162</v>
      </c>
      <c r="J50" s="111">
        <v>142</v>
      </c>
      <c r="K50" s="111">
        <v>13</v>
      </c>
      <c r="L50" s="112">
        <v>7</v>
      </c>
      <c r="M50" s="120">
        <v>35.5</v>
      </c>
      <c r="N50" s="100"/>
    </row>
    <row r="51" spans="1:14" ht="12" customHeight="1">
      <c r="A51" s="363"/>
      <c r="B51" s="364"/>
      <c r="C51" s="102" t="s">
        <v>181</v>
      </c>
      <c r="D51" s="113">
        <v>279</v>
      </c>
      <c r="E51" s="113">
        <v>9</v>
      </c>
      <c r="F51" s="113">
        <v>270</v>
      </c>
      <c r="G51" s="113">
        <v>13</v>
      </c>
      <c r="H51" s="114">
        <v>97</v>
      </c>
      <c r="I51" s="113">
        <v>159</v>
      </c>
      <c r="J51" s="113">
        <v>138</v>
      </c>
      <c r="K51" s="113">
        <v>14</v>
      </c>
      <c r="L51" s="114">
        <v>8</v>
      </c>
      <c r="M51" s="124">
        <v>35.4</v>
      </c>
      <c r="N51" s="100"/>
    </row>
    <row r="52" spans="1:14" ht="12" customHeight="1">
      <c r="A52" s="363"/>
      <c r="B52" s="365" t="s">
        <v>87</v>
      </c>
      <c r="C52" s="101" t="s">
        <v>203</v>
      </c>
      <c r="D52" s="116">
        <f aca="true" t="shared" si="4" ref="D52:M57">D46-D45</f>
        <v>9</v>
      </c>
      <c r="E52" s="116">
        <f t="shared" si="4"/>
        <v>2</v>
      </c>
      <c r="F52" s="116">
        <f t="shared" si="4"/>
        <v>6</v>
      </c>
      <c r="G52" s="116">
        <f t="shared" si="4"/>
        <v>0</v>
      </c>
      <c r="H52" s="116">
        <f t="shared" si="4"/>
        <v>3</v>
      </c>
      <c r="I52" s="116">
        <f t="shared" si="4"/>
        <v>4</v>
      </c>
      <c r="J52" s="116">
        <f t="shared" si="4"/>
        <v>4</v>
      </c>
      <c r="K52" s="116">
        <f t="shared" si="4"/>
        <v>0</v>
      </c>
      <c r="L52" s="116">
        <f t="shared" si="4"/>
        <v>0</v>
      </c>
      <c r="M52" s="118">
        <f t="shared" si="4"/>
        <v>-0.10000000000000142</v>
      </c>
      <c r="N52" s="100"/>
    </row>
    <row r="53" spans="1:14" ht="12" customHeight="1">
      <c r="A53" s="363"/>
      <c r="B53" s="366"/>
      <c r="C53" s="102" t="s">
        <v>132</v>
      </c>
      <c r="D53" s="112">
        <f t="shared" si="4"/>
        <v>5</v>
      </c>
      <c r="E53" s="112">
        <f t="shared" si="4"/>
        <v>1</v>
      </c>
      <c r="F53" s="112">
        <f t="shared" si="4"/>
        <v>4</v>
      </c>
      <c r="G53" s="112">
        <f t="shared" si="4"/>
        <v>1</v>
      </c>
      <c r="H53" s="112">
        <f t="shared" si="4"/>
        <v>1</v>
      </c>
      <c r="I53" s="112">
        <f t="shared" si="4"/>
        <v>2</v>
      </c>
      <c r="J53" s="112">
        <f t="shared" si="4"/>
        <v>2</v>
      </c>
      <c r="K53" s="112">
        <f t="shared" si="4"/>
        <v>0</v>
      </c>
      <c r="L53" s="112">
        <f t="shared" si="4"/>
        <v>1</v>
      </c>
      <c r="M53" s="120">
        <f t="shared" si="4"/>
        <v>0</v>
      </c>
      <c r="N53" s="100"/>
    </row>
    <row r="54" spans="1:14" ht="12" customHeight="1">
      <c r="A54" s="363"/>
      <c r="B54" s="366"/>
      <c r="C54" s="102" t="s">
        <v>151</v>
      </c>
      <c r="D54" s="112">
        <f t="shared" si="4"/>
        <v>0</v>
      </c>
      <c r="E54" s="112">
        <f t="shared" si="4"/>
        <v>-1</v>
      </c>
      <c r="F54" s="112">
        <f t="shared" si="4"/>
        <v>1</v>
      </c>
      <c r="G54" s="112">
        <f t="shared" si="4"/>
        <v>-1</v>
      </c>
      <c r="H54" s="112">
        <f t="shared" si="4"/>
        <v>2</v>
      </c>
      <c r="I54" s="112">
        <f t="shared" si="4"/>
        <v>-1</v>
      </c>
      <c r="J54" s="112">
        <f t="shared" si="4"/>
        <v>-1</v>
      </c>
      <c r="K54" s="112">
        <f t="shared" si="4"/>
        <v>0</v>
      </c>
      <c r="L54" s="112">
        <f t="shared" si="4"/>
        <v>-2</v>
      </c>
      <c r="M54" s="120">
        <f t="shared" si="4"/>
        <v>-0.29999999999999716</v>
      </c>
      <c r="N54" s="100"/>
    </row>
    <row r="55" spans="1:14" ht="12" customHeight="1">
      <c r="A55" s="363"/>
      <c r="B55" s="366"/>
      <c r="C55" s="102" t="s">
        <v>149</v>
      </c>
      <c r="D55" s="112">
        <f t="shared" si="4"/>
        <v>7</v>
      </c>
      <c r="E55" s="112">
        <f t="shared" si="4"/>
        <v>-1</v>
      </c>
      <c r="F55" s="112">
        <f t="shared" si="4"/>
        <v>9</v>
      </c>
      <c r="G55" s="112">
        <f t="shared" si="4"/>
        <v>1</v>
      </c>
      <c r="H55" s="112">
        <f t="shared" si="4"/>
        <v>6</v>
      </c>
      <c r="I55" s="112">
        <f t="shared" si="4"/>
        <v>3</v>
      </c>
      <c r="J55" s="112">
        <f t="shared" si="4"/>
        <v>6</v>
      </c>
      <c r="K55" s="112">
        <f t="shared" si="4"/>
        <v>-1</v>
      </c>
      <c r="L55" s="112">
        <f t="shared" si="4"/>
        <v>-1</v>
      </c>
      <c r="M55" s="120">
        <f t="shared" si="4"/>
        <v>-0.3999999999999986</v>
      </c>
      <c r="N55" s="100"/>
    </row>
    <row r="56" spans="1:14" ht="12" customHeight="1">
      <c r="A56" s="363"/>
      <c r="B56" s="366"/>
      <c r="C56" s="102" t="s">
        <v>157</v>
      </c>
      <c r="D56" s="112">
        <f t="shared" si="4"/>
        <v>6</v>
      </c>
      <c r="E56" s="112">
        <f t="shared" si="4"/>
        <v>2</v>
      </c>
      <c r="F56" s="112">
        <f t="shared" si="4"/>
        <v>3</v>
      </c>
      <c r="G56" s="112">
        <f t="shared" si="4"/>
        <v>3</v>
      </c>
      <c r="H56" s="112">
        <f t="shared" si="4"/>
        <v>6</v>
      </c>
      <c r="I56" s="112">
        <f t="shared" si="4"/>
        <v>-6</v>
      </c>
      <c r="J56" s="112">
        <f t="shared" si="4"/>
        <v>-5</v>
      </c>
      <c r="K56" s="112">
        <f t="shared" si="4"/>
        <v>-2</v>
      </c>
      <c r="L56" s="112">
        <f t="shared" si="4"/>
        <v>1</v>
      </c>
      <c r="M56" s="120">
        <f t="shared" si="4"/>
        <v>-0.7000000000000028</v>
      </c>
      <c r="N56" s="100"/>
    </row>
    <row r="57" spans="1:14" ht="12" customHeight="1">
      <c r="A57" s="363"/>
      <c r="B57" s="367"/>
      <c r="C57" s="102" t="s">
        <v>181</v>
      </c>
      <c r="D57" s="112">
        <f t="shared" si="4"/>
        <v>3</v>
      </c>
      <c r="E57" s="114">
        <f t="shared" si="4"/>
        <v>1</v>
      </c>
      <c r="F57" s="114">
        <f t="shared" si="4"/>
        <v>3</v>
      </c>
      <c r="G57" s="114">
        <f t="shared" si="4"/>
        <v>-1</v>
      </c>
      <c r="H57" s="114">
        <f t="shared" si="4"/>
        <v>6</v>
      </c>
      <c r="I57" s="114">
        <f t="shared" si="4"/>
        <v>-3</v>
      </c>
      <c r="J57" s="114">
        <f t="shared" si="4"/>
        <v>-4</v>
      </c>
      <c r="K57" s="114">
        <f t="shared" si="4"/>
        <v>1</v>
      </c>
      <c r="L57" s="114">
        <f t="shared" si="4"/>
        <v>1</v>
      </c>
      <c r="M57" s="124">
        <f t="shared" si="4"/>
        <v>-0.10000000000000142</v>
      </c>
      <c r="N57" s="100"/>
    </row>
    <row r="58" spans="1:14" ht="12" customHeight="1">
      <c r="A58" s="363"/>
      <c r="B58" s="365" t="s">
        <v>88</v>
      </c>
      <c r="C58" s="101" t="s">
        <v>203</v>
      </c>
      <c r="D58" s="128">
        <f aca="true" t="shared" si="5" ref="D58:K63">D52/D45*100</f>
        <v>3.614457831325301</v>
      </c>
      <c r="E58" s="129" t="s">
        <v>195</v>
      </c>
      <c r="F58" s="129">
        <f t="shared" si="5"/>
        <v>2.459016393442623</v>
      </c>
      <c r="G58" s="128">
        <f t="shared" si="5"/>
        <v>0</v>
      </c>
      <c r="H58" s="130">
        <f t="shared" si="5"/>
        <v>4.10958904109589</v>
      </c>
      <c r="I58" s="128">
        <f t="shared" si="5"/>
        <v>2.5</v>
      </c>
      <c r="J58" s="128">
        <f t="shared" si="5"/>
        <v>2.941176470588235</v>
      </c>
      <c r="K58" s="128">
        <f t="shared" si="5"/>
        <v>0</v>
      </c>
      <c r="L58" s="129" t="s">
        <v>195</v>
      </c>
      <c r="M58" s="128">
        <f aca="true" t="shared" si="6" ref="M58:M63">M52/M45*100</f>
        <v>-0.2702702702702741</v>
      </c>
      <c r="N58" s="100"/>
    </row>
    <row r="59" spans="1:14" ht="12">
      <c r="A59" s="363"/>
      <c r="B59" s="366"/>
      <c r="C59" s="102" t="s">
        <v>132</v>
      </c>
      <c r="D59" s="131">
        <f t="shared" si="5"/>
        <v>1.937984496124031</v>
      </c>
      <c r="E59" s="132" t="s">
        <v>195</v>
      </c>
      <c r="F59" s="132">
        <f t="shared" si="5"/>
        <v>1.6</v>
      </c>
      <c r="G59" s="131">
        <f t="shared" si="5"/>
        <v>10</v>
      </c>
      <c r="H59" s="133">
        <f t="shared" si="5"/>
        <v>1.3157894736842104</v>
      </c>
      <c r="I59" s="131">
        <f t="shared" si="5"/>
        <v>1.2195121951219512</v>
      </c>
      <c r="J59" s="131">
        <f t="shared" si="5"/>
        <v>1.4285714285714286</v>
      </c>
      <c r="K59" s="131">
        <f t="shared" si="5"/>
        <v>0</v>
      </c>
      <c r="L59" s="132" t="s">
        <v>195</v>
      </c>
      <c r="M59" s="131">
        <f t="shared" si="6"/>
        <v>0</v>
      </c>
      <c r="N59" s="100"/>
    </row>
    <row r="60" spans="1:14" ht="12">
      <c r="A60" s="363"/>
      <c r="B60" s="366"/>
      <c r="C60" s="102" t="s">
        <v>151</v>
      </c>
      <c r="D60" s="131">
        <f t="shared" si="5"/>
        <v>0</v>
      </c>
      <c r="E60" s="132" t="s">
        <v>195</v>
      </c>
      <c r="F60" s="132">
        <f t="shared" si="5"/>
        <v>0.39370078740157477</v>
      </c>
      <c r="G60" s="131">
        <f t="shared" si="5"/>
        <v>-9.090909090909092</v>
      </c>
      <c r="H60" s="133">
        <f t="shared" si="5"/>
        <v>2.5974025974025974</v>
      </c>
      <c r="I60" s="131">
        <f t="shared" si="5"/>
        <v>-0.6024096385542169</v>
      </c>
      <c r="J60" s="131">
        <f t="shared" si="5"/>
        <v>-0.7042253521126761</v>
      </c>
      <c r="K60" s="131">
        <f t="shared" si="5"/>
        <v>0</v>
      </c>
      <c r="L60" s="132" t="s">
        <v>195</v>
      </c>
      <c r="M60" s="131">
        <f t="shared" si="6"/>
        <v>-0.8130081300812931</v>
      </c>
      <c r="N60" s="100"/>
    </row>
    <row r="61" spans="1:14" ht="12">
      <c r="A61" s="363"/>
      <c r="B61" s="366"/>
      <c r="C61" s="102" t="s">
        <v>149</v>
      </c>
      <c r="D61" s="131">
        <f t="shared" si="5"/>
        <v>2.6615969581749046</v>
      </c>
      <c r="E61" s="132" t="s">
        <v>195</v>
      </c>
      <c r="F61" s="132">
        <f t="shared" si="5"/>
        <v>3.5294117647058822</v>
      </c>
      <c r="G61" s="131">
        <f t="shared" si="5"/>
        <v>10</v>
      </c>
      <c r="H61" s="133">
        <f t="shared" si="5"/>
        <v>7.59493670886076</v>
      </c>
      <c r="I61" s="131">
        <f t="shared" si="5"/>
        <v>1.8181818181818181</v>
      </c>
      <c r="J61" s="131">
        <f t="shared" si="5"/>
        <v>4.25531914893617</v>
      </c>
      <c r="K61" s="131">
        <f t="shared" si="5"/>
        <v>-6.25</v>
      </c>
      <c r="L61" s="132" t="s">
        <v>195</v>
      </c>
      <c r="M61" s="131">
        <f t="shared" si="6"/>
        <v>-1.092896174863384</v>
      </c>
      <c r="N61" s="100"/>
    </row>
    <row r="62" spans="1:14" ht="12">
      <c r="A62" s="363"/>
      <c r="B62" s="366"/>
      <c r="C62" s="102" t="s">
        <v>157</v>
      </c>
      <c r="D62" s="131">
        <f t="shared" si="5"/>
        <v>2.2222222222222223</v>
      </c>
      <c r="E62" s="132" t="s">
        <v>195</v>
      </c>
      <c r="F62" s="132">
        <f t="shared" si="5"/>
        <v>1.1363636363636365</v>
      </c>
      <c r="G62" s="131">
        <f t="shared" si="5"/>
        <v>27.27272727272727</v>
      </c>
      <c r="H62" s="133">
        <f t="shared" si="5"/>
        <v>7.0588235294117645</v>
      </c>
      <c r="I62" s="131">
        <f t="shared" si="5"/>
        <v>-3.571428571428571</v>
      </c>
      <c r="J62" s="131">
        <f t="shared" si="5"/>
        <v>-3.4013605442176873</v>
      </c>
      <c r="K62" s="131">
        <f t="shared" si="5"/>
        <v>-13.333333333333334</v>
      </c>
      <c r="L62" s="132" t="s">
        <v>195</v>
      </c>
      <c r="M62" s="131">
        <f t="shared" si="6"/>
        <v>-1.933701657458571</v>
      </c>
      <c r="N62" s="100"/>
    </row>
    <row r="63" spans="1:14" ht="12">
      <c r="A63" s="364"/>
      <c r="B63" s="367"/>
      <c r="C63" s="103" t="s">
        <v>181</v>
      </c>
      <c r="D63" s="137">
        <f t="shared" si="5"/>
        <v>1.0869565217391304</v>
      </c>
      <c r="E63" s="137" t="s">
        <v>195</v>
      </c>
      <c r="F63" s="137">
        <f t="shared" si="5"/>
        <v>1.1235955056179776</v>
      </c>
      <c r="G63" s="139">
        <f t="shared" si="5"/>
        <v>-7.142857142857142</v>
      </c>
      <c r="H63" s="138">
        <f t="shared" si="5"/>
        <v>6.593406593406594</v>
      </c>
      <c r="I63" s="137">
        <f t="shared" si="5"/>
        <v>-1.8518518518518516</v>
      </c>
      <c r="J63" s="137">
        <f t="shared" si="5"/>
        <v>-2.8169014084507045</v>
      </c>
      <c r="K63" s="137">
        <f t="shared" si="5"/>
        <v>7.6923076923076925</v>
      </c>
      <c r="L63" s="137" t="s">
        <v>195</v>
      </c>
      <c r="M63" s="139">
        <f t="shared" si="6"/>
        <v>-0.28169014084507443</v>
      </c>
      <c r="N63" s="100"/>
    </row>
    <row r="64" spans="1:14" ht="12">
      <c r="A64" s="16"/>
      <c r="B64" s="16"/>
      <c r="C64" s="1"/>
      <c r="D64" s="125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spans="1:14" ht="12">
      <c r="A65" s="16"/>
      <c r="B65" s="16"/>
      <c r="C65" s="1"/>
      <c r="D65" s="125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ht="12">
      <c r="A66" s="16"/>
      <c r="B66" s="16"/>
      <c r="C66" s="1"/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16"/>
      <c r="B67" s="16"/>
      <c r="C67" s="1"/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16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16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16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16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16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1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16"/>
      <c r="B74" s="16"/>
      <c r="C74" s="1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16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16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>
      <c r="A77" s="16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>
      <c r="A78" s="16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>
      <c r="A79" s="16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>
      <c r="A80" s="16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>
      <c r="A81" s="16"/>
      <c r="B81" s="16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</row>
    <row r="82" spans="1:14" ht="12">
      <c r="A82" s="16"/>
      <c r="B82" s="16"/>
      <c r="C82" s="1"/>
      <c r="D82" s="15"/>
      <c r="E82" s="2"/>
      <c r="F82" s="2"/>
      <c r="G82" s="2"/>
      <c r="H82" s="1"/>
      <c r="I82" s="9"/>
      <c r="J82" s="9"/>
      <c r="K82" s="1"/>
      <c r="L82" s="1"/>
      <c r="M82" s="1"/>
      <c r="N82" s="1"/>
    </row>
    <row r="83" spans="1:14" ht="12">
      <c r="A83" s="16"/>
      <c r="B83" s="16"/>
      <c r="C83" s="1"/>
      <c r="D83" s="1"/>
      <c r="E83" s="1"/>
      <c r="F83" s="1"/>
      <c r="G83" s="1"/>
      <c r="H83" s="1"/>
      <c r="I83" s="9"/>
      <c r="J83" s="9"/>
      <c r="K83" s="1"/>
      <c r="L83" s="1"/>
      <c r="M83" s="1"/>
      <c r="N83" s="1"/>
    </row>
    <row r="84" spans="1:14" ht="12">
      <c r="A84" s="16"/>
      <c r="B84" s="16"/>
      <c r="C84" s="1"/>
      <c r="D84" s="1"/>
      <c r="E84" s="1"/>
      <c r="F84" s="1"/>
      <c r="G84" s="1"/>
      <c r="H84" s="1"/>
      <c r="I84" s="9"/>
      <c r="J84" s="9"/>
      <c r="K84" s="1"/>
      <c r="L84" s="1"/>
      <c r="M84" s="1"/>
      <c r="N84" s="1"/>
    </row>
  </sheetData>
  <sheetProtection/>
  <mergeCells count="19">
    <mergeCell ref="B33:B38"/>
    <mergeCell ref="B39:B44"/>
    <mergeCell ref="A1:M1"/>
    <mergeCell ref="F4:M4"/>
    <mergeCell ref="D5:D6"/>
    <mergeCell ref="E5:E6"/>
    <mergeCell ref="F5:F6"/>
    <mergeCell ref="I5:L5"/>
    <mergeCell ref="M5:M6"/>
    <mergeCell ref="A45:A63"/>
    <mergeCell ref="B45:B51"/>
    <mergeCell ref="B52:B57"/>
    <mergeCell ref="B58:B63"/>
    <mergeCell ref="A7:A25"/>
    <mergeCell ref="B7:B13"/>
    <mergeCell ref="B14:B19"/>
    <mergeCell ref="B20:B25"/>
    <mergeCell ref="A26:A44"/>
    <mergeCell ref="B26:B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2014-01-28T07:09:12Z</cp:lastPrinted>
  <dcterms:created xsi:type="dcterms:W3CDTF">2005-09-30T00:49:24Z</dcterms:created>
  <dcterms:modified xsi:type="dcterms:W3CDTF">2015-01-28T08:47:54Z</dcterms:modified>
  <cp:category/>
  <cp:version/>
  <cp:contentType/>
  <cp:contentStatus/>
</cp:coreProperties>
</file>