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30" windowWidth="19395" windowHeight="7605"/>
  </bookViews>
  <sheets>
    <sheet name="1総" sheetId="1" r:id="rId1"/>
    <sheet name="2" sheetId="2" r:id="rId2"/>
    <sheet name="3" sheetId="3" r:id="rId3"/>
    <sheet name="4" sheetId="4" r:id="rId4"/>
    <sheet name="5～7" sheetId="5" r:id="rId5"/>
    <sheet name="８" sheetId="6" r:id="rId6"/>
    <sheet name="９" sheetId="7" r:id="rId7"/>
  </sheets>
  <externalReferences>
    <externalReference r:id="rId8"/>
    <externalReference r:id="rId9"/>
    <externalReference r:id="rId10"/>
    <externalReference r:id="rId11"/>
  </externalReferences>
  <definedNames>
    <definedName name="_xlnm.Print_Area" localSheetId="0">'1総'!$A$1:$K$56</definedName>
    <definedName name="_xlnm.Print_Area" localSheetId="1">'2'!$A$1:$K$56</definedName>
    <definedName name="_xlnm.Print_Area" localSheetId="2">'3'!$A$1:$U$56</definedName>
    <definedName name="_xlnm.Print_Area" localSheetId="3">'4'!$A$1:$M$64</definedName>
    <definedName name="_xlnm.Print_Area" localSheetId="4">'5～7'!$A$1:$AB$37</definedName>
    <definedName name="_xlnm.Print_Area" localSheetId="5">'８'!$A$1:$M$63</definedName>
    <definedName name="_xlnm.Print_Area" localSheetId="6">'９'!$A$1:$M$55</definedName>
    <definedName name="図１">[1]速報GLP1!$B$22:$H$45</definedName>
    <definedName name="図２">[2]Sheet1!$B$15:$J$35</definedName>
    <definedName name="表１">#REF!</definedName>
  </definedNames>
  <calcPr calcId="145621"/>
</workbook>
</file>

<file path=xl/calcChain.xml><?xml version="1.0" encoding="utf-8"?>
<calcChain xmlns="http://schemas.openxmlformats.org/spreadsheetml/2006/main">
  <c r="B26" i="7" l="1"/>
  <c r="M55" i="6"/>
  <c r="M61" i="6" s="1"/>
  <c r="L55" i="6"/>
  <c r="L61" i="6" s="1"/>
  <c r="K55" i="6"/>
  <c r="K61" i="6" s="1"/>
  <c r="J55" i="6"/>
  <c r="J61" i="6" s="1"/>
  <c r="I55" i="6"/>
  <c r="I61" i="6" s="1"/>
  <c r="H55" i="6"/>
  <c r="H61" i="6" s="1"/>
  <c r="G55" i="6"/>
  <c r="G61" i="6" s="1"/>
  <c r="F55" i="6"/>
  <c r="F61" i="6" s="1"/>
  <c r="E55" i="6"/>
  <c r="E61" i="6" s="1"/>
  <c r="D55" i="6"/>
  <c r="D61" i="6" s="1"/>
  <c r="M54" i="6"/>
  <c r="M60" i="6" s="1"/>
  <c r="L54" i="6"/>
  <c r="L60" i="6" s="1"/>
  <c r="K54" i="6"/>
  <c r="K60" i="6" s="1"/>
  <c r="J54" i="6"/>
  <c r="J60" i="6" s="1"/>
  <c r="I54" i="6"/>
  <c r="I60" i="6" s="1"/>
  <c r="H54" i="6"/>
  <c r="H60" i="6" s="1"/>
  <c r="G54" i="6"/>
  <c r="G60" i="6" s="1"/>
  <c r="F54" i="6"/>
  <c r="F60" i="6" s="1"/>
  <c r="E54" i="6"/>
  <c r="E60" i="6" s="1"/>
  <c r="D54" i="6"/>
  <c r="D60" i="6" s="1"/>
  <c r="M53" i="6"/>
  <c r="M59" i="6" s="1"/>
  <c r="L53" i="6"/>
  <c r="L59" i="6" s="1"/>
  <c r="K53" i="6"/>
  <c r="K59" i="6" s="1"/>
  <c r="J53" i="6"/>
  <c r="J59" i="6" s="1"/>
  <c r="I53" i="6"/>
  <c r="I59" i="6" s="1"/>
  <c r="H53" i="6"/>
  <c r="H59" i="6" s="1"/>
  <c r="G53" i="6"/>
  <c r="G59" i="6" s="1"/>
  <c r="F53" i="6"/>
  <c r="F59" i="6" s="1"/>
  <c r="E53" i="6"/>
  <c r="E59" i="6" s="1"/>
  <c r="D53" i="6"/>
  <c r="D59" i="6" s="1"/>
  <c r="M52" i="6"/>
  <c r="M58" i="6" s="1"/>
  <c r="L52" i="6"/>
  <c r="L58" i="6" s="1"/>
  <c r="K52" i="6"/>
  <c r="K58" i="6" s="1"/>
  <c r="J52" i="6"/>
  <c r="J58" i="6" s="1"/>
  <c r="I52" i="6"/>
  <c r="I58" i="6" s="1"/>
  <c r="H52" i="6"/>
  <c r="H58" i="6" s="1"/>
  <c r="G52" i="6"/>
  <c r="G58" i="6" s="1"/>
  <c r="F52" i="6"/>
  <c r="F58" i="6" s="1"/>
  <c r="E52" i="6"/>
  <c r="E58" i="6" s="1"/>
  <c r="D52" i="6"/>
  <c r="D58" i="6" s="1"/>
  <c r="X51" i="6"/>
  <c r="W51" i="6"/>
  <c r="V51" i="6"/>
  <c r="U51" i="6"/>
  <c r="T51" i="6"/>
  <c r="S51" i="6"/>
  <c r="R51" i="6"/>
  <c r="Q51" i="6"/>
  <c r="P51" i="6"/>
  <c r="O51" i="6"/>
  <c r="X48" i="6"/>
  <c r="W48" i="6"/>
  <c r="V48" i="6"/>
  <c r="U48" i="6"/>
  <c r="T48" i="6"/>
  <c r="S48" i="6"/>
  <c r="R48" i="6"/>
  <c r="Q48" i="6"/>
  <c r="P48" i="6"/>
  <c r="O48" i="6"/>
  <c r="M36" i="6"/>
  <c r="M42" i="6" s="1"/>
  <c r="L36" i="6"/>
  <c r="L42" i="6" s="1"/>
  <c r="K36" i="6"/>
  <c r="K42" i="6" s="1"/>
  <c r="J36" i="6"/>
  <c r="J42" i="6" s="1"/>
  <c r="I36" i="6"/>
  <c r="I42" i="6" s="1"/>
  <c r="H36" i="6"/>
  <c r="H42" i="6" s="1"/>
  <c r="G36" i="6"/>
  <c r="G42" i="6" s="1"/>
  <c r="F36" i="6"/>
  <c r="F42" i="6" s="1"/>
  <c r="E36" i="6"/>
  <c r="E42" i="6" s="1"/>
  <c r="D36" i="6"/>
  <c r="D42" i="6" s="1"/>
  <c r="M35" i="6"/>
  <c r="M41" i="6" s="1"/>
  <c r="L35" i="6"/>
  <c r="L41" i="6" s="1"/>
  <c r="K35" i="6"/>
  <c r="K41" i="6" s="1"/>
  <c r="J35" i="6"/>
  <c r="J41" i="6" s="1"/>
  <c r="I35" i="6"/>
  <c r="I41" i="6" s="1"/>
  <c r="H35" i="6"/>
  <c r="H41" i="6" s="1"/>
  <c r="G35" i="6"/>
  <c r="G41" i="6" s="1"/>
  <c r="F35" i="6"/>
  <c r="F41" i="6" s="1"/>
  <c r="E35" i="6"/>
  <c r="E41" i="6" s="1"/>
  <c r="D35" i="6"/>
  <c r="D41" i="6" s="1"/>
  <c r="M34" i="6"/>
  <c r="M40" i="6" s="1"/>
  <c r="L34" i="6"/>
  <c r="L40" i="6" s="1"/>
  <c r="K34" i="6"/>
  <c r="K40" i="6" s="1"/>
  <c r="J34" i="6"/>
  <c r="J40" i="6" s="1"/>
  <c r="I34" i="6"/>
  <c r="I40" i="6" s="1"/>
  <c r="H34" i="6"/>
  <c r="H40" i="6" s="1"/>
  <c r="G34" i="6"/>
  <c r="G40" i="6" s="1"/>
  <c r="F34" i="6"/>
  <c r="F40" i="6" s="1"/>
  <c r="E34" i="6"/>
  <c r="E40" i="6" s="1"/>
  <c r="D34" i="6"/>
  <c r="D40" i="6" s="1"/>
  <c r="M33" i="6"/>
  <c r="M39" i="6" s="1"/>
  <c r="L33" i="6"/>
  <c r="L39" i="6" s="1"/>
  <c r="K33" i="6"/>
  <c r="K39" i="6" s="1"/>
  <c r="J33" i="6"/>
  <c r="J39" i="6" s="1"/>
  <c r="I33" i="6"/>
  <c r="I39" i="6" s="1"/>
  <c r="H33" i="6"/>
  <c r="H39" i="6" s="1"/>
  <c r="G33" i="6"/>
  <c r="G39" i="6" s="1"/>
  <c r="F33" i="6"/>
  <c r="F39" i="6" s="1"/>
  <c r="E33" i="6"/>
  <c r="E39" i="6" s="1"/>
  <c r="D33" i="6"/>
  <c r="D39" i="6" s="1"/>
  <c r="X32" i="6"/>
  <c r="W32" i="6"/>
  <c r="V32" i="6"/>
  <c r="U32" i="6"/>
  <c r="T32" i="6"/>
  <c r="S32" i="6"/>
  <c r="R32" i="6"/>
  <c r="Q32" i="6"/>
  <c r="P32" i="6"/>
  <c r="O32" i="6"/>
  <c r="X29" i="6"/>
  <c r="W29" i="6"/>
  <c r="V29" i="6"/>
  <c r="U29" i="6"/>
  <c r="T29" i="6"/>
  <c r="S29" i="6"/>
  <c r="R29" i="6"/>
  <c r="Q29" i="6"/>
  <c r="P29" i="6"/>
  <c r="O29" i="6"/>
  <c r="M17" i="6"/>
  <c r="M23" i="6" s="1"/>
  <c r="L17" i="6"/>
  <c r="L23" i="6" s="1"/>
  <c r="K17" i="6"/>
  <c r="K23" i="6" s="1"/>
  <c r="J17" i="6"/>
  <c r="J23" i="6" s="1"/>
  <c r="I17" i="6"/>
  <c r="I23" i="6" s="1"/>
  <c r="H17" i="6"/>
  <c r="H23" i="6" s="1"/>
  <c r="G17" i="6"/>
  <c r="G23" i="6" s="1"/>
  <c r="F17" i="6"/>
  <c r="F23" i="6" s="1"/>
  <c r="E17" i="6"/>
  <c r="E23" i="6" s="1"/>
  <c r="D17" i="6"/>
  <c r="D23" i="6" s="1"/>
  <c r="M16" i="6"/>
  <c r="M22" i="6" s="1"/>
  <c r="L16" i="6"/>
  <c r="L22" i="6" s="1"/>
  <c r="K16" i="6"/>
  <c r="K22" i="6" s="1"/>
  <c r="J16" i="6"/>
  <c r="J22" i="6" s="1"/>
  <c r="I16" i="6"/>
  <c r="I22" i="6" s="1"/>
  <c r="H16" i="6"/>
  <c r="H22" i="6" s="1"/>
  <c r="G16" i="6"/>
  <c r="G22" i="6" s="1"/>
  <c r="F16" i="6"/>
  <c r="F22" i="6" s="1"/>
  <c r="E16" i="6"/>
  <c r="E22" i="6" s="1"/>
  <c r="D16" i="6"/>
  <c r="D22" i="6" s="1"/>
  <c r="M15" i="6"/>
  <c r="M21" i="6" s="1"/>
  <c r="L15" i="6"/>
  <c r="L21" i="6" s="1"/>
  <c r="K15" i="6"/>
  <c r="K21" i="6" s="1"/>
  <c r="J15" i="6"/>
  <c r="J21" i="6" s="1"/>
  <c r="I15" i="6"/>
  <c r="I21" i="6" s="1"/>
  <c r="H15" i="6"/>
  <c r="H21" i="6" s="1"/>
  <c r="G15" i="6"/>
  <c r="G21" i="6" s="1"/>
  <c r="F15" i="6"/>
  <c r="F21" i="6" s="1"/>
  <c r="E15" i="6"/>
  <c r="E21" i="6" s="1"/>
  <c r="D15" i="6"/>
  <c r="D21" i="6" s="1"/>
  <c r="M14" i="6"/>
  <c r="M20" i="6" s="1"/>
  <c r="L14" i="6"/>
  <c r="L20" i="6" s="1"/>
  <c r="K14" i="6"/>
  <c r="K20" i="6" s="1"/>
  <c r="J14" i="6"/>
  <c r="J20" i="6" s="1"/>
  <c r="I14" i="6"/>
  <c r="I20" i="6" s="1"/>
  <c r="H14" i="6"/>
  <c r="H20" i="6" s="1"/>
  <c r="G14" i="6"/>
  <c r="G20" i="6" s="1"/>
  <c r="F14" i="6"/>
  <c r="F20" i="6" s="1"/>
  <c r="E14" i="6"/>
  <c r="E20" i="6" s="1"/>
  <c r="D14" i="6"/>
  <c r="D20" i="6" s="1"/>
  <c r="X13" i="6"/>
  <c r="W13" i="6"/>
  <c r="V13" i="6"/>
  <c r="U13" i="6"/>
  <c r="T13" i="6"/>
  <c r="S13" i="6"/>
  <c r="R13" i="6"/>
  <c r="Q13" i="6"/>
  <c r="P13" i="6"/>
  <c r="O13" i="6"/>
  <c r="X10" i="6"/>
  <c r="W10" i="6"/>
  <c r="V10" i="6"/>
  <c r="U10" i="6"/>
  <c r="T10" i="6"/>
  <c r="S10" i="6"/>
  <c r="R10" i="6"/>
  <c r="Q10" i="6"/>
  <c r="P10" i="6"/>
  <c r="O10" i="6"/>
  <c r="K60" i="4"/>
  <c r="I60" i="4"/>
  <c r="C60" i="4"/>
  <c r="K59" i="4"/>
  <c r="C59" i="4"/>
  <c r="K58" i="4"/>
  <c r="I58" i="4"/>
  <c r="C58" i="4"/>
  <c r="K57" i="4"/>
  <c r="I57" i="4"/>
  <c r="C57" i="4"/>
  <c r="M54" i="4"/>
  <c r="M60" i="4" s="1"/>
  <c r="K54" i="4"/>
  <c r="J54" i="4"/>
  <c r="J60" i="4" s="1"/>
  <c r="I54" i="4"/>
  <c r="G54" i="4"/>
  <c r="G60" i="4" s="1"/>
  <c r="F54" i="4"/>
  <c r="F60" i="4" s="1"/>
  <c r="E54" i="4"/>
  <c r="E60" i="4" s="1"/>
  <c r="D54" i="4"/>
  <c r="D60" i="4" s="1"/>
  <c r="C54" i="4"/>
  <c r="M53" i="4"/>
  <c r="M59" i="4" s="1"/>
  <c r="K53" i="4"/>
  <c r="J53" i="4"/>
  <c r="J59" i="4" s="1"/>
  <c r="I53" i="4"/>
  <c r="I59" i="4" s="1"/>
  <c r="G53" i="4"/>
  <c r="G59" i="4" s="1"/>
  <c r="F53" i="4"/>
  <c r="F59" i="4" s="1"/>
  <c r="E53" i="4"/>
  <c r="E59" i="4" s="1"/>
  <c r="D53" i="4"/>
  <c r="D59" i="4" s="1"/>
  <c r="C53" i="4"/>
  <c r="M52" i="4"/>
  <c r="M58" i="4" s="1"/>
  <c r="K52" i="4"/>
  <c r="J52" i="4"/>
  <c r="J58" i="4" s="1"/>
  <c r="I52" i="4"/>
  <c r="G52" i="4"/>
  <c r="G58" i="4" s="1"/>
  <c r="F52" i="4"/>
  <c r="F58" i="4" s="1"/>
  <c r="E52" i="4"/>
  <c r="E58" i="4" s="1"/>
  <c r="D52" i="4"/>
  <c r="D58" i="4" s="1"/>
  <c r="C52" i="4"/>
  <c r="M51" i="4"/>
  <c r="M57" i="4" s="1"/>
  <c r="K51" i="4"/>
  <c r="J51" i="4"/>
  <c r="J57" i="4" s="1"/>
  <c r="I51" i="4"/>
  <c r="G51" i="4"/>
  <c r="G57" i="4" s="1"/>
  <c r="F51" i="4"/>
  <c r="F57" i="4" s="1"/>
  <c r="E51" i="4"/>
  <c r="E57" i="4" s="1"/>
  <c r="D51" i="4"/>
  <c r="D57" i="4" s="1"/>
  <c r="C51" i="4"/>
  <c r="M35" i="4"/>
  <c r="M41" i="4" s="1"/>
  <c r="K35" i="4"/>
  <c r="K41" i="4" s="1"/>
  <c r="J35" i="4"/>
  <c r="J41" i="4" s="1"/>
  <c r="I35" i="4"/>
  <c r="I41" i="4" s="1"/>
  <c r="G35" i="4"/>
  <c r="G41" i="4" s="1"/>
  <c r="F35" i="4"/>
  <c r="F41" i="4" s="1"/>
  <c r="E35" i="4"/>
  <c r="E41" i="4" s="1"/>
  <c r="D35" i="4"/>
  <c r="D41" i="4" s="1"/>
  <c r="C35" i="4"/>
  <c r="C41" i="4" s="1"/>
  <c r="M34" i="4"/>
  <c r="M40" i="4" s="1"/>
  <c r="K34" i="4"/>
  <c r="K40" i="4" s="1"/>
  <c r="J34" i="4"/>
  <c r="J40" i="4" s="1"/>
  <c r="I34" i="4"/>
  <c r="I40" i="4" s="1"/>
  <c r="G34" i="4"/>
  <c r="G40" i="4" s="1"/>
  <c r="F34" i="4"/>
  <c r="F40" i="4" s="1"/>
  <c r="E34" i="4"/>
  <c r="E40" i="4" s="1"/>
  <c r="D34" i="4"/>
  <c r="D40" i="4" s="1"/>
  <c r="C34" i="4"/>
  <c r="C40" i="4" s="1"/>
  <c r="M33" i="4"/>
  <c r="M39" i="4" s="1"/>
  <c r="K33" i="4"/>
  <c r="K39" i="4" s="1"/>
  <c r="J33" i="4"/>
  <c r="J39" i="4" s="1"/>
  <c r="I33" i="4"/>
  <c r="I39" i="4" s="1"/>
  <c r="G33" i="4"/>
  <c r="G39" i="4" s="1"/>
  <c r="F33" i="4"/>
  <c r="F39" i="4" s="1"/>
  <c r="E33" i="4"/>
  <c r="E39" i="4" s="1"/>
  <c r="D33" i="4"/>
  <c r="D39" i="4" s="1"/>
  <c r="C33" i="4"/>
  <c r="C39" i="4" s="1"/>
  <c r="M32" i="4"/>
  <c r="M38" i="4" s="1"/>
  <c r="K32" i="4"/>
  <c r="K38" i="4" s="1"/>
  <c r="J32" i="4"/>
  <c r="J38" i="4" s="1"/>
  <c r="I32" i="4"/>
  <c r="I38" i="4" s="1"/>
  <c r="G32" i="4"/>
  <c r="G38" i="4" s="1"/>
  <c r="F32" i="4"/>
  <c r="F38" i="4" s="1"/>
  <c r="E32" i="4"/>
  <c r="E38" i="4" s="1"/>
  <c r="D32" i="4"/>
  <c r="D38" i="4" s="1"/>
  <c r="C32" i="4"/>
  <c r="C38" i="4" s="1"/>
  <c r="O18" i="4"/>
  <c r="O17" i="4"/>
  <c r="O16" i="4"/>
  <c r="M16" i="4"/>
  <c r="M22" i="4" s="1"/>
  <c r="K16" i="4"/>
  <c r="K22" i="4" s="1"/>
  <c r="J16" i="4"/>
  <c r="J22" i="4" s="1"/>
  <c r="I16" i="4"/>
  <c r="I22" i="4" s="1"/>
  <c r="G16" i="4"/>
  <c r="G22" i="4" s="1"/>
  <c r="F16" i="4"/>
  <c r="F22" i="4" s="1"/>
  <c r="E16" i="4"/>
  <c r="E22" i="4" s="1"/>
  <c r="D16" i="4"/>
  <c r="D22" i="4" s="1"/>
  <c r="C16" i="4"/>
  <c r="C22" i="4" s="1"/>
  <c r="M15" i="4"/>
  <c r="M21" i="4" s="1"/>
  <c r="K15" i="4"/>
  <c r="K21" i="4" s="1"/>
  <c r="J15" i="4"/>
  <c r="J21" i="4" s="1"/>
  <c r="I15" i="4"/>
  <c r="I21" i="4" s="1"/>
  <c r="G15" i="4"/>
  <c r="G21" i="4" s="1"/>
  <c r="F15" i="4"/>
  <c r="F21" i="4" s="1"/>
  <c r="E15" i="4"/>
  <c r="E21" i="4" s="1"/>
  <c r="D15" i="4"/>
  <c r="D21" i="4" s="1"/>
  <c r="C15" i="4"/>
  <c r="C21" i="4" s="1"/>
  <c r="M14" i="4"/>
  <c r="M20" i="4" s="1"/>
  <c r="K14" i="4"/>
  <c r="K20" i="4" s="1"/>
  <c r="J14" i="4"/>
  <c r="J20" i="4" s="1"/>
  <c r="I14" i="4"/>
  <c r="I20" i="4" s="1"/>
  <c r="G14" i="4"/>
  <c r="G20" i="4" s="1"/>
  <c r="F14" i="4"/>
  <c r="F20" i="4" s="1"/>
  <c r="E14" i="4"/>
  <c r="E20" i="4" s="1"/>
  <c r="D14" i="4"/>
  <c r="D20" i="4" s="1"/>
  <c r="C14" i="4"/>
  <c r="C20" i="4" s="1"/>
  <c r="M13" i="4"/>
  <c r="M19" i="4" s="1"/>
  <c r="K13" i="4"/>
  <c r="K19" i="4" s="1"/>
  <c r="J13" i="4"/>
  <c r="J19" i="4" s="1"/>
  <c r="I13" i="4"/>
  <c r="I19" i="4" s="1"/>
  <c r="G13" i="4"/>
  <c r="G19" i="4" s="1"/>
  <c r="F13" i="4"/>
  <c r="F19" i="4" s="1"/>
  <c r="E13" i="4"/>
  <c r="E19" i="4" s="1"/>
  <c r="D13" i="4"/>
  <c r="D19" i="4" s="1"/>
  <c r="C13" i="4"/>
  <c r="C19" i="4" s="1"/>
  <c r="L52" i="3"/>
  <c r="H52" i="3"/>
  <c r="F52" i="3"/>
  <c r="E52" i="3"/>
  <c r="D52" i="3"/>
  <c r="M51" i="3"/>
  <c r="L51" i="3"/>
  <c r="I51" i="3"/>
  <c r="H51" i="3"/>
  <c r="F51" i="3"/>
  <c r="U50" i="3"/>
  <c r="M50" i="3"/>
  <c r="L50" i="3"/>
  <c r="I50" i="3"/>
  <c r="H50" i="3"/>
  <c r="F50" i="3"/>
  <c r="E50" i="3"/>
  <c r="D50" i="3"/>
  <c r="L47" i="3"/>
  <c r="K47" i="3"/>
  <c r="K52" i="3" s="1"/>
  <c r="J47" i="3"/>
  <c r="J52" i="3" s="1"/>
  <c r="H47" i="3"/>
  <c r="G47" i="3"/>
  <c r="G52" i="3" s="1"/>
  <c r="F47" i="3"/>
  <c r="E47" i="3"/>
  <c r="D47" i="3"/>
  <c r="C47" i="3"/>
  <c r="C52" i="3" s="1"/>
  <c r="U46" i="3"/>
  <c r="U51" i="3" s="1"/>
  <c r="T46" i="3"/>
  <c r="T51" i="3" s="1"/>
  <c r="S46" i="3"/>
  <c r="S51" i="3" s="1"/>
  <c r="Q46" i="3"/>
  <c r="Q51" i="3" s="1"/>
  <c r="O46" i="3"/>
  <c r="O51" i="3" s="1"/>
  <c r="N46" i="3"/>
  <c r="N51" i="3" s="1"/>
  <c r="M46" i="3"/>
  <c r="L46" i="3"/>
  <c r="K46" i="3"/>
  <c r="K51" i="3" s="1"/>
  <c r="J46" i="3"/>
  <c r="J51" i="3" s="1"/>
  <c r="I46" i="3"/>
  <c r="H46" i="3"/>
  <c r="G46" i="3"/>
  <c r="G51" i="3" s="1"/>
  <c r="F46" i="3"/>
  <c r="E46" i="3"/>
  <c r="E51" i="3" s="1"/>
  <c r="D46" i="3"/>
  <c r="D51" i="3" s="1"/>
  <c r="C46" i="3"/>
  <c r="C51" i="3" s="1"/>
  <c r="U45" i="3"/>
  <c r="T45" i="3"/>
  <c r="T50" i="3" s="1"/>
  <c r="S45" i="3"/>
  <c r="S50" i="3" s="1"/>
  <c r="Q45" i="3"/>
  <c r="Q50" i="3" s="1"/>
  <c r="O45" i="3"/>
  <c r="O50" i="3" s="1"/>
  <c r="N45" i="3"/>
  <c r="N50" i="3" s="1"/>
  <c r="M45" i="3"/>
  <c r="L45" i="3"/>
  <c r="K45" i="3"/>
  <c r="K50" i="3" s="1"/>
  <c r="J45" i="3"/>
  <c r="J50" i="3" s="1"/>
  <c r="I45" i="3"/>
  <c r="H45" i="3"/>
  <c r="G45" i="3"/>
  <c r="G50" i="3" s="1"/>
  <c r="F45" i="3"/>
  <c r="E45" i="3"/>
  <c r="D45" i="3"/>
  <c r="C45" i="3"/>
  <c r="C50" i="3" s="1"/>
  <c r="L36" i="3"/>
  <c r="H36" i="3"/>
  <c r="F36" i="3"/>
  <c r="L35" i="3"/>
  <c r="H35" i="3"/>
  <c r="F35" i="3"/>
  <c r="L34" i="3"/>
  <c r="H34" i="3"/>
  <c r="F34" i="3"/>
  <c r="L31" i="3"/>
  <c r="K31" i="3"/>
  <c r="K36" i="3" s="1"/>
  <c r="J31" i="3"/>
  <c r="J36" i="3" s="1"/>
  <c r="H31" i="3"/>
  <c r="G31" i="3"/>
  <c r="G36" i="3" s="1"/>
  <c r="F31" i="3"/>
  <c r="E31" i="3"/>
  <c r="E36" i="3" s="1"/>
  <c r="D31" i="3"/>
  <c r="D36" i="3" s="1"/>
  <c r="C31" i="3"/>
  <c r="C36" i="3" s="1"/>
  <c r="U30" i="3"/>
  <c r="U35" i="3" s="1"/>
  <c r="T30" i="3"/>
  <c r="T35" i="3" s="1"/>
  <c r="S30" i="3"/>
  <c r="S35" i="3" s="1"/>
  <c r="Q30" i="3"/>
  <c r="Q35" i="3" s="1"/>
  <c r="O30" i="3"/>
  <c r="O35" i="3" s="1"/>
  <c r="N30" i="3"/>
  <c r="N35" i="3" s="1"/>
  <c r="M30" i="3"/>
  <c r="M35" i="3" s="1"/>
  <c r="L30" i="3"/>
  <c r="K30" i="3"/>
  <c r="K35" i="3" s="1"/>
  <c r="J30" i="3"/>
  <c r="J35" i="3" s="1"/>
  <c r="I30" i="3"/>
  <c r="I35" i="3" s="1"/>
  <c r="H30" i="3"/>
  <c r="G30" i="3"/>
  <c r="G35" i="3" s="1"/>
  <c r="F30" i="3"/>
  <c r="E30" i="3"/>
  <c r="E35" i="3" s="1"/>
  <c r="D30" i="3"/>
  <c r="D35" i="3" s="1"/>
  <c r="C30" i="3"/>
  <c r="C35" i="3" s="1"/>
  <c r="U29" i="3"/>
  <c r="U34" i="3" s="1"/>
  <c r="T29" i="3"/>
  <c r="T34" i="3" s="1"/>
  <c r="S29" i="3"/>
  <c r="S34" i="3" s="1"/>
  <c r="Q29" i="3"/>
  <c r="Q34" i="3" s="1"/>
  <c r="O29" i="3"/>
  <c r="O34" i="3" s="1"/>
  <c r="N29" i="3"/>
  <c r="N34" i="3" s="1"/>
  <c r="M29" i="3"/>
  <c r="M34" i="3" s="1"/>
  <c r="L29" i="3"/>
  <c r="K29" i="3"/>
  <c r="K34" i="3" s="1"/>
  <c r="J29" i="3"/>
  <c r="J34" i="3" s="1"/>
  <c r="I29" i="3"/>
  <c r="I34" i="3" s="1"/>
  <c r="H29" i="3"/>
  <c r="G29" i="3"/>
  <c r="G34" i="3" s="1"/>
  <c r="F29" i="3"/>
  <c r="E29" i="3"/>
  <c r="E34" i="3" s="1"/>
  <c r="D29" i="3"/>
  <c r="D34" i="3" s="1"/>
  <c r="C29" i="3"/>
  <c r="C34" i="3" s="1"/>
  <c r="L20" i="3"/>
  <c r="H20" i="3"/>
  <c r="F20" i="3"/>
  <c r="L19" i="3"/>
  <c r="H19" i="3"/>
  <c r="F19" i="3"/>
  <c r="L18" i="3"/>
  <c r="H18" i="3"/>
  <c r="F18" i="3"/>
  <c r="L15" i="3"/>
  <c r="K15" i="3"/>
  <c r="K20" i="3" s="1"/>
  <c r="J15" i="3"/>
  <c r="J20" i="3" s="1"/>
  <c r="H15" i="3"/>
  <c r="G15" i="3"/>
  <c r="G20" i="3" s="1"/>
  <c r="F15" i="3"/>
  <c r="E15" i="3"/>
  <c r="E20" i="3" s="1"/>
  <c r="D15" i="3"/>
  <c r="D20" i="3" s="1"/>
  <c r="C15" i="3"/>
  <c r="C20" i="3" s="1"/>
  <c r="U14" i="3"/>
  <c r="U19" i="3" s="1"/>
  <c r="T14" i="3"/>
  <c r="T19" i="3" s="1"/>
  <c r="S14" i="3"/>
  <c r="S19" i="3" s="1"/>
  <c r="Q14" i="3"/>
  <c r="Q19" i="3" s="1"/>
  <c r="O14" i="3"/>
  <c r="O19" i="3" s="1"/>
  <c r="N14" i="3"/>
  <c r="N19" i="3" s="1"/>
  <c r="M14" i="3"/>
  <c r="M19" i="3" s="1"/>
  <c r="L14" i="3"/>
  <c r="K14" i="3"/>
  <c r="K19" i="3" s="1"/>
  <c r="J14" i="3"/>
  <c r="J19" i="3" s="1"/>
  <c r="I14" i="3"/>
  <c r="I19" i="3" s="1"/>
  <c r="H14" i="3"/>
  <c r="G14" i="3"/>
  <c r="G19" i="3" s="1"/>
  <c r="F14" i="3"/>
  <c r="E14" i="3"/>
  <c r="E19" i="3" s="1"/>
  <c r="D14" i="3"/>
  <c r="D19" i="3" s="1"/>
  <c r="C14" i="3"/>
  <c r="C19" i="3" s="1"/>
  <c r="U13" i="3"/>
  <c r="U18" i="3" s="1"/>
  <c r="T13" i="3"/>
  <c r="T18" i="3" s="1"/>
  <c r="S13" i="3"/>
  <c r="S18" i="3" s="1"/>
  <c r="Q13" i="3"/>
  <c r="Q18" i="3" s="1"/>
  <c r="O13" i="3"/>
  <c r="O18" i="3" s="1"/>
  <c r="N13" i="3"/>
  <c r="N18" i="3" s="1"/>
  <c r="M13" i="3"/>
  <c r="M18" i="3" s="1"/>
  <c r="L13" i="3"/>
  <c r="K13" i="3"/>
  <c r="K18" i="3" s="1"/>
  <c r="J13" i="3"/>
  <c r="J18" i="3" s="1"/>
  <c r="I13" i="3"/>
  <c r="I18" i="3" s="1"/>
  <c r="H13" i="3"/>
  <c r="G13" i="3"/>
  <c r="G18" i="3" s="1"/>
  <c r="F13" i="3"/>
  <c r="E13" i="3"/>
  <c r="E18" i="3" s="1"/>
  <c r="D13" i="3"/>
  <c r="D18" i="3" s="1"/>
  <c r="C13" i="3"/>
  <c r="C18" i="3" s="1"/>
  <c r="J54" i="2"/>
  <c r="H54" i="2"/>
  <c r="G54" i="2"/>
  <c r="F54" i="2"/>
  <c r="J53" i="2"/>
  <c r="H53" i="2"/>
  <c r="G53" i="2"/>
  <c r="F53" i="2"/>
  <c r="H52" i="2"/>
  <c r="G52" i="2"/>
  <c r="F52" i="2"/>
  <c r="K49" i="2"/>
  <c r="K54" i="2" s="1"/>
  <c r="J49" i="2"/>
  <c r="I49" i="2"/>
  <c r="I54" i="2" s="1"/>
  <c r="H49" i="2"/>
  <c r="G49" i="2"/>
  <c r="F49" i="2"/>
  <c r="E49" i="2"/>
  <c r="E54" i="2" s="1"/>
  <c r="D49" i="2"/>
  <c r="D54" i="2" s="1"/>
  <c r="C49" i="2"/>
  <c r="C54" i="2" s="1"/>
  <c r="K48" i="2"/>
  <c r="K53" i="2" s="1"/>
  <c r="J48" i="2"/>
  <c r="I48" i="2"/>
  <c r="I53" i="2" s="1"/>
  <c r="H48" i="2"/>
  <c r="G48" i="2"/>
  <c r="F48" i="2"/>
  <c r="E48" i="2"/>
  <c r="E53" i="2" s="1"/>
  <c r="D48" i="2"/>
  <c r="D53" i="2" s="1"/>
  <c r="C48" i="2"/>
  <c r="C53" i="2" s="1"/>
  <c r="K47" i="2"/>
  <c r="K52" i="2" s="1"/>
  <c r="J47" i="2"/>
  <c r="J52" i="2" s="1"/>
  <c r="I47" i="2"/>
  <c r="I52" i="2" s="1"/>
  <c r="H47" i="2"/>
  <c r="G47" i="2"/>
  <c r="F47" i="2"/>
  <c r="E47" i="2"/>
  <c r="E52" i="2" s="1"/>
  <c r="D47" i="2"/>
  <c r="D52" i="2" s="1"/>
  <c r="C47" i="2"/>
  <c r="C52" i="2" s="1"/>
  <c r="J37" i="2"/>
  <c r="H37" i="2"/>
  <c r="G37" i="2"/>
  <c r="D37" i="2"/>
  <c r="J36" i="2"/>
  <c r="H36" i="2"/>
  <c r="G36" i="2"/>
  <c r="D36" i="2"/>
  <c r="J35" i="2"/>
  <c r="H35" i="2"/>
  <c r="G35" i="2"/>
  <c r="D35" i="2"/>
  <c r="K32" i="2"/>
  <c r="K37" i="2" s="1"/>
  <c r="J32" i="2"/>
  <c r="I32" i="2"/>
  <c r="I37" i="2" s="1"/>
  <c r="H32" i="2"/>
  <c r="G32" i="2"/>
  <c r="F32" i="2"/>
  <c r="F37" i="2" s="1"/>
  <c r="E32" i="2"/>
  <c r="E37" i="2" s="1"/>
  <c r="D32" i="2"/>
  <c r="C32" i="2"/>
  <c r="C37" i="2" s="1"/>
  <c r="K31" i="2"/>
  <c r="K36" i="2" s="1"/>
  <c r="J31" i="2"/>
  <c r="I31" i="2"/>
  <c r="I36" i="2" s="1"/>
  <c r="H31" i="2"/>
  <c r="G31" i="2"/>
  <c r="F31" i="2"/>
  <c r="F36" i="2" s="1"/>
  <c r="E31" i="2"/>
  <c r="E36" i="2" s="1"/>
  <c r="D31" i="2"/>
  <c r="C31" i="2"/>
  <c r="C36" i="2" s="1"/>
  <c r="K30" i="2"/>
  <c r="K35" i="2" s="1"/>
  <c r="J30" i="2"/>
  <c r="I30" i="2"/>
  <c r="I35" i="2" s="1"/>
  <c r="H30" i="2"/>
  <c r="G30" i="2"/>
  <c r="F30" i="2"/>
  <c r="F35" i="2" s="1"/>
  <c r="E30" i="2"/>
  <c r="E35" i="2" s="1"/>
  <c r="D30" i="2"/>
  <c r="C30" i="2"/>
  <c r="C35" i="2" s="1"/>
  <c r="H20" i="2"/>
  <c r="G20" i="2"/>
  <c r="H19" i="2"/>
  <c r="G19" i="2"/>
  <c r="H18" i="2"/>
  <c r="G18" i="2"/>
  <c r="K15" i="2"/>
  <c r="K20" i="2" s="1"/>
  <c r="J15" i="2"/>
  <c r="J20" i="2" s="1"/>
  <c r="I15" i="2"/>
  <c r="I20" i="2" s="1"/>
  <c r="H15" i="2"/>
  <c r="G15" i="2"/>
  <c r="F15" i="2"/>
  <c r="F20" i="2" s="1"/>
  <c r="E15" i="2"/>
  <c r="E20" i="2" s="1"/>
  <c r="D15" i="2"/>
  <c r="D20" i="2" s="1"/>
  <c r="C15" i="2"/>
  <c r="C20" i="2" s="1"/>
  <c r="K14" i="2"/>
  <c r="K19" i="2" s="1"/>
  <c r="J14" i="2"/>
  <c r="J19" i="2" s="1"/>
  <c r="I14" i="2"/>
  <c r="I19" i="2" s="1"/>
  <c r="H14" i="2"/>
  <c r="G14" i="2"/>
  <c r="F14" i="2"/>
  <c r="F19" i="2" s="1"/>
  <c r="E14" i="2"/>
  <c r="E19" i="2" s="1"/>
  <c r="D14" i="2"/>
  <c r="D19" i="2" s="1"/>
  <c r="C14" i="2"/>
  <c r="C19" i="2" s="1"/>
  <c r="K13" i="2"/>
  <c r="K18" i="2" s="1"/>
  <c r="J13" i="2"/>
  <c r="J18" i="2" s="1"/>
  <c r="I13" i="2"/>
  <c r="I18" i="2" s="1"/>
  <c r="H13" i="2"/>
  <c r="G13" i="2"/>
  <c r="F13" i="2"/>
  <c r="F18" i="2" s="1"/>
  <c r="E13" i="2"/>
  <c r="E18" i="2" s="1"/>
  <c r="D13" i="2"/>
  <c r="D18" i="2" s="1"/>
  <c r="C13" i="2"/>
  <c r="C18" i="2" s="1"/>
  <c r="F54" i="1"/>
  <c r="I52" i="1"/>
  <c r="F52" i="1"/>
  <c r="C52" i="1"/>
  <c r="K49" i="1"/>
  <c r="J49" i="1"/>
  <c r="I49" i="1"/>
  <c r="I54" i="1" s="1"/>
  <c r="H49" i="1"/>
  <c r="H54" i="1" s="1"/>
  <c r="G49" i="1"/>
  <c r="G54" i="1" s="1"/>
  <c r="F49" i="1"/>
  <c r="E49" i="1"/>
  <c r="E54" i="1" s="1"/>
  <c r="D49" i="1"/>
  <c r="D54" i="1" s="1"/>
  <c r="C49" i="1"/>
  <c r="C54" i="1" s="1"/>
  <c r="K48" i="1"/>
  <c r="J48" i="1"/>
  <c r="I48" i="1"/>
  <c r="I53" i="1" s="1"/>
  <c r="H48" i="1"/>
  <c r="H53" i="1" s="1"/>
  <c r="G48" i="1"/>
  <c r="G53" i="1" s="1"/>
  <c r="F48" i="1"/>
  <c r="F53" i="1" s="1"/>
  <c r="E48" i="1"/>
  <c r="E53" i="1" s="1"/>
  <c r="D48" i="1"/>
  <c r="D53" i="1" s="1"/>
  <c r="C48" i="1"/>
  <c r="C53" i="1" s="1"/>
  <c r="K47" i="1"/>
  <c r="J47" i="1"/>
  <c r="I47" i="1"/>
  <c r="H47" i="1"/>
  <c r="H52" i="1" s="1"/>
  <c r="G47" i="1"/>
  <c r="G52" i="1" s="1"/>
  <c r="F47" i="1"/>
  <c r="E47" i="1"/>
  <c r="E52" i="1" s="1"/>
  <c r="D47" i="1"/>
  <c r="D52" i="1" s="1"/>
  <c r="C47" i="1"/>
  <c r="H38" i="1"/>
  <c r="D38" i="1"/>
  <c r="G37" i="1"/>
  <c r="C37" i="1"/>
  <c r="F36" i="1"/>
  <c r="K33" i="1"/>
  <c r="J33" i="1"/>
  <c r="I33" i="1"/>
  <c r="I38" i="1" s="1"/>
  <c r="H33" i="1"/>
  <c r="G33" i="1"/>
  <c r="G38" i="1" s="1"/>
  <c r="F33" i="1"/>
  <c r="F38" i="1" s="1"/>
  <c r="E33" i="1"/>
  <c r="E38" i="1" s="1"/>
  <c r="D33" i="1"/>
  <c r="C33" i="1"/>
  <c r="C38" i="1" s="1"/>
  <c r="K32" i="1"/>
  <c r="J32" i="1"/>
  <c r="I32" i="1"/>
  <c r="I37" i="1" s="1"/>
  <c r="H32" i="1"/>
  <c r="H37" i="1" s="1"/>
  <c r="G32" i="1"/>
  <c r="F32" i="1"/>
  <c r="F37" i="1" s="1"/>
  <c r="E32" i="1"/>
  <c r="E37" i="1" s="1"/>
  <c r="D32" i="1"/>
  <c r="D37" i="1" s="1"/>
  <c r="C32" i="1"/>
  <c r="K31" i="1"/>
  <c r="J31" i="1"/>
  <c r="I31" i="1"/>
  <c r="I36" i="1" s="1"/>
  <c r="H31" i="1"/>
  <c r="H36" i="1" s="1"/>
  <c r="G31" i="1"/>
  <c r="G36" i="1" s="1"/>
  <c r="F31" i="1"/>
  <c r="E31" i="1"/>
  <c r="E36" i="1" s="1"/>
  <c r="D31" i="1"/>
  <c r="D36" i="1" s="1"/>
  <c r="C31" i="1"/>
  <c r="C36" i="1" s="1"/>
  <c r="K17" i="1"/>
  <c r="J17" i="1"/>
  <c r="I17" i="1"/>
  <c r="I22" i="1" s="1"/>
  <c r="H17" i="1"/>
  <c r="H22" i="1" s="1"/>
  <c r="G17" i="1"/>
  <c r="G22" i="1" s="1"/>
  <c r="F17" i="1"/>
  <c r="F22" i="1" s="1"/>
  <c r="E17" i="1"/>
  <c r="E22" i="1" s="1"/>
  <c r="D17" i="1"/>
  <c r="D22" i="1" s="1"/>
  <c r="C17" i="1"/>
  <c r="C22" i="1" s="1"/>
  <c r="K16" i="1"/>
  <c r="J16" i="1"/>
  <c r="I16" i="1"/>
  <c r="I21" i="1" s="1"/>
  <c r="H16" i="1"/>
  <c r="H21" i="1" s="1"/>
  <c r="G16" i="1"/>
  <c r="G21" i="1" s="1"/>
  <c r="F16" i="1"/>
  <c r="F21" i="1" s="1"/>
  <c r="E16" i="1"/>
  <c r="E21" i="1" s="1"/>
  <c r="D16" i="1"/>
  <c r="D21" i="1" s="1"/>
  <c r="C16" i="1"/>
  <c r="C21" i="1" s="1"/>
  <c r="K15" i="1"/>
  <c r="J15" i="1"/>
  <c r="I15" i="1"/>
  <c r="I20" i="1" s="1"/>
  <c r="H15" i="1"/>
  <c r="H20" i="1" s="1"/>
  <c r="G15" i="1"/>
  <c r="G20" i="1" s="1"/>
  <c r="F15" i="1"/>
  <c r="F20" i="1" s="1"/>
  <c r="E15" i="1"/>
  <c r="E20" i="1" s="1"/>
  <c r="D15" i="1"/>
  <c r="D20" i="1" s="1"/>
  <c r="C15" i="1"/>
  <c r="C20" i="1" s="1"/>
</calcChain>
</file>

<file path=xl/sharedStrings.xml><?xml version="1.0" encoding="utf-8"?>
<sst xmlns="http://schemas.openxmlformats.org/spreadsheetml/2006/main" count="827" uniqueCount="179">
  <si>
    <t>第１表    就業状態、主な活動状態別人口　（総数）</t>
    <rPh sb="12" eb="13">
      <t>オモ</t>
    </rPh>
    <rPh sb="14" eb="16">
      <t>カツドウ</t>
    </rPh>
    <rPh sb="16" eb="19">
      <t>ジョウタイベツ</t>
    </rPh>
    <rPh sb="19" eb="21">
      <t>ジンコウ</t>
    </rPh>
    <rPh sb="23" eb="25">
      <t>ソウスウ</t>
    </rPh>
    <phoneticPr fontId="1"/>
  </si>
  <si>
    <t>（年度平均）</t>
    <rPh sb="1" eb="3">
      <t>ネンド</t>
    </rPh>
    <rPh sb="3" eb="5">
      <t>ヘイキン</t>
    </rPh>
    <phoneticPr fontId="1"/>
  </si>
  <si>
    <t>沖 縄 県</t>
  </si>
  <si>
    <t>（単位：千人・％）</t>
    <rPh sb="1" eb="3">
      <t>タンイ</t>
    </rPh>
    <rPh sb="4" eb="6">
      <t>センニン</t>
    </rPh>
    <phoneticPr fontId="5"/>
  </si>
  <si>
    <t xml:space="preserve">   分類事項</t>
  </si>
  <si>
    <t>労働力人口</t>
    <rPh sb="0" eb="3">
      <t>ロウドウリョク</t>
    </rPh>
    <rPh sb="3" eb="5">
      <t>ジンコウ</t>
    </rPh>
    <phoneticPr fontId="5"/>
  </si>
  <si>
    <t>非労働力人口</t>
    <rPh sb="0" eb="1">
      <t>ヒ</t>
    </rPh>
    <rPh sb="1" eb="4">
      <t>ロウドウリョク</t>
    </rPh>
    <rPh sb="4" eb="6">
      <t>ジンコウ</t>
    </rPh>
    <phoneticPr fontId="5"/>
  </si>
  <si>
    <t>労働力人口比率</t>
    <rPh sb="0" eb="3">
      <t>ロウドウリョク</t>
    </rPh>
    <rPh sb="3" eb="5">
      <t>ジンコウ</t>
    </rPh>
    <rPh sb="5" eb="7">
      <t>ヒリツ</t>
    </rPh>
    <phoneticPr fontId="5"/>
  </si>
  <si>
    <t>完全失業率</t>
    <rPh sb="0" eb="2">
      <t>カンゼン</t>
    </rPh>
    <rPh sb="2" eb="5">
      <t>シツギョウリツ</t>
    </rPh>
    <phoneticPr fontId="5"/>
  </si>
  <si>
    <t>※Ｈ２４年度は、Ｈ２５．１月から調査票の一部変更及び結果表の変更があったため、国において、年度平均を作成していない。</t>
    <rPh sb="4" eb="6">
      <t>ネンド</t>
    </rPh>
    <rPh sb="13" eb="14">
      <t>ガツ</t>
    </rPh>
    <rPh sb="16" eb="19">
      <t>チョウサヒョウ</t>
    </rPh>
    <rPh sb="20" eb="22">
      <t>イチブ</t>
    </rPh>
    <rPh sb="22" eb="24">
      <t>ヘンコウ</t>
    </rPh>
    <rPh sb="24" eb="25">
      <t>オヨ</t>
    </rPh>
    <rPh sb="26" eb="28">
      <t>ケッカ</t>
    </rPh>
    <rPh sb="28" eb="29">
      <t>ヒョウ</t>
    </rPh>
    <rPh sb="30" eb="32">
      <t>ヘンコウ</t>
    </rPh>
    <rPh sb="39" eb="40">
      <t>クニ</t>
    </rPh>
    <rPh sb="45" eb="47">
      <t>ネンド</t>
    </rPh>
    <rPh sb="47" eb="49">
      <t>ヘイキン</t>
    </rPh>
    <rPh sb="50" eb="52">
      <t>サクセイ</t>
    </rPh>
    <phoneticPr fontId="5"/>
  </si>
  <si>
    <t>年度</t>
    <rPh sb="0" eb="1">
      <t>ネン</t>
    </rPh>
    <rPh sb="1" eb="2">
      <t>ド</t>
    </rPh>
    <phoneticPr fontId="5"/>
  </si>
  <si>
    <t>歳以上人口</t>
    <rPh sb="0" eb="1">
      <t>サイ</t>
    </rPh>
    <rPh sb="1" eb="3">
      <t>イジョウ</t>
    </rPh>
    <rPh sb="3" eb="5">
      <t>ジンコウ</t>
    </rPh>
    <phoneticPr fontId="5"/>
  </si>
  <si>
    <t>就業者</t>
    <rPh sb="0" eb="3">
      <t>シュウギョウシャ</t>
    </rPh>
    <phoneticPr fontId="5"/>
  </si>
  <si>
    <t>農林業</t>
    <rPh sb="0" eb="3">
      <t>ノウリンギョウ</t>
    </rPh>
    <phoneticPr fontId="5"/>
  </si>
  <si>
    <t>非農林業</t>
    <rPh sb="0" eb="1">
      <t>ヒ</t>
    </rPh>
    <rPh sb="1" eb="4">
      <t>ノウリンギョウ</t>
    </rPh>
    <phoneticPr fontId="5"/>
  </si>
  <si>
    <t>完全失業者</t>
    <rPh sb="0" eb="2">
      <t>カンゼン</t>
    </rPh>
    <rPh sb="2" eb="5">
      <t>シツギョウシャ</t>
    </rPh>
    <phoneticPr fontId="5"/>
  </si>
  <si>
    <t>男女計</t>
    <rPh sb="0" eb="3">
      <t>ダンジョケイ</t>
    </rPh>
    <phoneticPr fontId="5"/>
  </si>
  <si>
    <t>平成20年度</t>
    <phoneticPr fontId="5"/>
  </si>
  <si>
    <t>対前年度増減数</t>
    <rPh sb="0" eb="1">
      <t>タイ</t>
    </rPh>
    <rPh sb="1" eb="3">
      <t>ゼンネン</t>
    </rPh>
    <rPh sb="3" eb="4">
      <t>ド</t>
    </rPh>
    <rPh sb="4" eb="6">
      <t>ゾウゲン</t>
    </rPh>
    <rPh sb="6" eb="7">
      <t>スウ</t>
    </rPh>
    <phoneticPr fontId="5"/>
  </si>
  <si>
    <t>平成21年度</t>
    <rPh sb="0" eb="2">
      <t>ヘイセイ</t>
    </rPh>
    <rPh sb="4" eb="6">
      <t>ネンド</t>
    </rPh>
    <phoneticPr fontId="5"/>
  </si>
  <si>
    <t>-</t>
    <phoneticPr fontId="5"/>
  </si>
  <si>
    <t>対前年度増減率</t>
    <rPh sb="0" eb="1">
      <t>タイ</t>
    </rPh>
    <rPh sb="1" eb="3">
      <t>ゼンネン</t>
    </rPh>
    <rPh sb="3" eb="4">
      <t>ド</t>
    </rPh>
    <rPh sb="4" eb="7">
      <t>ゾウゲンリツ</t>
    </rPh>
    <phoneticPr fontId="5"/>
  </si>
  <si>
    <t>-</t>
    <phoneticPr fontId="5"/>
  </si>
  <si>
    <t>男</t>
    <rPh sb="0" eb="1">
      <t>オトコ</t>
    </rPh>
    <phoneticPr fontId="5"/>
  </si>
  <si>
    <t>平成20年度</t>
  </si>
  <si>
    <t>対前年度増減数</t>
    <rPh sb="0" eb="1">
      <t>タイ</t>
    </rPh>
    <rPh sb="1" eb="4">
      <t>ゼンネンド</t>
    </rPh>
    <rPh sb="4" eb="6">
      <t>ゾウゲン</t>
    </rPh>
    <rPh sb="6" eb="7">
      <t>スウ</t>
    </rPh>
    <phoneticPr fontId="5"/>
  </si>
  <si>
    <t>対前年度増減率</t>
    <rPh sb="0" eb="1">
      <t>タイ</t>
    </rPh>
    <rPh sb="1" eb="4">
      <t>ゼンネンド</t>
    </rPh>
    <rPh sb="4" eb="7">
      <t>ゾウゲンリツ</t>
    </rPh>
    <phoneticPr fontId="5"/>
  </si>
  <si>
    <t>女</t>
    <rPh sb="0" eb="1">
      <t>オンナ</t>
    </rPh>
    <phoneticPr fontId="5"/>
  </si>
  <si>
    <t>第２表   農林業、非農林業、従業上の地位別就業者数</t>
    <phoneticPr fontId="1"/>
  </si>
  <si>
    <t>全産業</t>
    <rPh sb="0" eb="3">
      <t>ゼンサンギョウ</t>
    </rPh>
    <phoneticPr fontId="5"/>
  </si>
  <si>
    <t>自営業主</t>
    <rPh sb="0" eb="2">
      <t>ジエイ</t>
    </rPh>
    <rPh sb="2" eb="4">
      <t>ギョウシュ</t>
    </rPh>
    <phoneticPr fontId="5"/>
  </si>
  <si>
    <t>家族従業者</t>
    <rPh sb="0" eb="2">
      <t>カゾク</t>
    </rPh>
    <rPh sb="2" eb="5">
      <t>ジュウギョウシャ</t>
    </rPh>
    <phoneticPr fontId="5"/>
  </si>
  <si>
    <t>雇用者</t>
    <rPh sb="0" eb="3">
      <t>コヨウシャ</t>
    </rPh>
    <phoneticPr fontId="5"/>
  </si>
  <si>
    <t>-</t>
    <phoneticPr fontId="5"/>
  </si>
  <si>
    <t>第３表　   産業別就業者数</t>
    <rPh sb="7" eb="10">
      <t>サンギョウベツ</t>
    </rPh>
    <rPh sb="10" eb="13">
      <t>シュウギョウシャ</t>
    </rPh>
    <rPh sb="13" eb="14">
      <t>スウ</t>
    </rPh>
    <phoneticPr fontId="5"/>
  </si>
  <si>
    <t>第一次産業</t>
    <rPh sb="0" eb="1">
      <t>ダイ</t>
    </rPh>
    <rPh sb="1" eb="2">
      <t>1</t>
    </rPh>
    <rPh sb="2" eb="3">
      <t>ジ</t>
    </rPh>
    <rPh sb="3" eb="5">
      <t>サンギョウ</t>
    </rPh>
    <phoneticPr fontId="5"/>
  </si>
  <si>
    <t>第二次産業</t>
    <rPh sb="0" eb="1">
      <t>ダイ</t>
    </rPh>
    <rPh sb="1" eb="2">
      <t>2</t>
    </rPh>
    <rPh sb="2" eb="3">
      <t>ジ</t>
    </rPh>
    <rPh sb="3" eb="5">
      <t>サンギョウ</t>
    </rPh>
    <phoneticPr fontId="5"/>
  </si>
  <si>
    <t>第三次産業</t>
    <rPh sb="1" eb="2">
      <t>3</t>
    </rPh>
    <phoneticPr fontId="5"/>
  </si>
  <si>
    <t>総数</t>
    <rPh sb="0" eb="2">
      <t>ソウスウ</t>
    </rPh>
    <phoneticPr fontId="5"/>
  </si>
  <si>
    <t>農業、林業</t>
    <rPh sb="0" eb="2">
      <t>ノウギョウ</t>
    </rPh>
    <rPh sb="3" eb="5">
      <t>リンギョウ</t>
    </rPh>
    <phoneticPr fontId="5"/>
  </si>
  <si>
    <t>漁業</t>
    <rPh sb="0" eb="2">
      <t>ギョギョウ</t>
    </rPh>
    <phoneticPr fontId="5"/>
  </si>
  <si>
    <t>鉱業、採石業、砂利採取業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5"/>
  </si>
  <si>
    <t>建設業</t>
    <rPh sb="0" eb="3">
      <t>ケンセツギョウ</t>
    </rPh>
    <phoneticPr fontId="5"/>
  </si>
  <si>
    <t>製造業</t>
    <rPh sb="0" eb="3">
      <t>セイゾウギョウ</t>
    </rPh>
    <phoneticPr fontId="5"/>
  </si>
  <si>
    <t>電気・ガス・熱供給・水道業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5"/>
  </si>
  <si>
    <t>情報通信業
運輸業、郵便業</t>
    <rPh sb="0" eb="2">
      <t>ジョウホウ</t>
    </rPh>
    <rPh sb="2" eb="5">
      <t>ツウシンギョウ</t>
    </rPh>
    <rPh sb="6" eb="9">
      <t>ウンユギョウ</t>
    </rPh>
    <rPh sb="10" eb="12">
      <t>ユウビン</t>
    </rPh>
    <rPh sb="12" eb="13">
      <t>ギョウ</t>
    </rPh>
    <phoneticPr fontId="5"/>
  </si>
  <si>
    <t>卸売業、小売業　　　　</t>
    <rPh sb="0" eb="3">
      <t>オロシウリギョウ</t>
    </rPh>
    <rPh sb="4" eb="7">
      <t>コウリギョウ</t>
    </rPh>
    <phoneticPr fontId="5"/>
  </si>
  <si>
    <t>金融業、保険業
不動産業、物品賃貸業</t>
    <rPh sb="0" eb="3">
      <t>キンユウギョウ</t>
    </rPh>
    <rPh sb="4" eb="7">
      <t>ホケンギョウ</t>
    </rPh>
    <rPh sb="8" eb="11">
      <t>フドウサン</t>
    </rPh>
    <rPh sb="11" eb="12">
      <t>ギョウ</t>
    </rPh>
    <rPh sb="13" eb="15">
      <t>ブッピン</t>
    </rPh>
    <rPh sb="15" eb="18">
      <t>チンタイギョウ</t>
    </rPh>
    <phoneticPr fontId="5"/>
  </si>
  <si>
    <t>学術研究、専門・技術サービス業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5"/>
  </si>
  <si>
    <t>宿泊業、
飲食サービス業</t>
    <rPh sb="0" eb="2">
      <t>シュクハク</t>
    </rPh>
    <rPh sb="2" eb="3">
      <t>ギョウ</t>
    </rPh>
    <rPh sb="5" eb="7">
      <t>インショク</t>
    </rPh>
    <rPh sb="11" eb="12">
      <t>ギョウ</t>
    </rPh>
    <phoneticPr fontId="5"/>
  </si>
  <si>
    <t>生活関連サービス業、娯楽業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5"/>
  </si>
  <si>
    <t>医療、福祉
教育、学習支援業</t>
    <rPh sb="0" eb="2">
      <t>イリョウ</t>
    </rPh>
    <rPh sb="3" eb="5">
      <t>フクシ</t>
    </rPh>
    <rPh sb="6" eb="8">
      <t>キョウイク</t>
    </rPh>
    <rPh sb="9" eb="11">
      <t>ガクシュウ</t>
    </rPh>
    <rPh sb="11" eb="13">
      <t>シエン</t>
    </rPh>
    <rPh sb="13" eb="14">
      <t>ギョウ</t>
    </rPh>
    <phoneticPr fontId="5"/>
  </si>
  <si>
    <t>サービス業 
複合サービス事業</t>
    <rPh sb="4" eb="5">
      <t>ギョウ</t>
    </rPh>
    <rPh sb="7" eb="9">
      <t>フクゴウ</t>
    </rPh>
    <rPh sb="13" eb="14">
      <t>ジ</t>
    </rPh>
    <rPh sb="14" eb="15">
      <t>ギョウ</t>
    </rPh>
    <phoneticPr fontId="5"/>
  </si>
  <si>
    <t>公務（他に分類されるものを除く）</t>
    <rPh sb="0" eb="2">
      <t>コウム</t>
    </rPh>
    <rPh sb="3" eb="4">
      <t>ホカ</t>
    </rPh>
    <rPh sb="5" eb="7">
      <t>ブンルイ</t>
    </rPh>
    <rPh sb="13" eb="14">
      <t>ノゾ</t>
    </rPh>
    <phoneticPr fontId="5"/>
  </si>
  <si>
    <t>(平成20年度～25年度）</t>
    <rPh sb="1" eb="3">
      <t>ヘイセイ</t>
    </rPh>
    <rPh sb="5" eb="6">
      <t>ネン</t>
    </rPh>
    <rPh sb="6" eb="7">
      <t>ド</t>
    </rPh>
    <rPh sb="10" eb="12">
      <t>ネンド</t>
    </rPh>
    <phoneticPr fontId="5"/>
  </si>
  <si>
    <t>平成20年度</t>
    <phoneticPr fontId="5"/>
  </si>
  <si>
    <t>対前年度増減数</t>
    <rPh sb="0" eb="1">
      <t>タイ</t>
    </rPh>
    <rPh sb="1" eb="4">
      <t>ゼンネンド</t>
    </rPh>
    <rPh sb="4" eb="6">
      <t>ゾウゲン</t>
    </rPh>
    <rPh sb="6" eb="7">
      <t>カズ</t>
    </rPh>
    <phoneticPr fontId="5"/>
  </si>
  <si>
    <t>-</t>
    <phoneticPr fontId="5"/>
  </si>
  <si>
    <t>対前年度増減率</t>
    <rPh sb="0" eb="1">
      <t>タイ</t>
    </rPh>
    <rPh sb="1" eb="4">
      <t>ゼンネンド</t>
    </rPh>
    <rPh sb="4" eb="6">
      <t>ゾウゲン</t>
    </rPh>
    <rPh sb="6" eb="7">
      <t>リツ</t>
    </rPh>
    <phoneticPr fontId="5"/>
  </si>
  <si>
    <t>男</t>
  </si>
  <si>
    <t>女</t>
  </si>
  <si>
    <t>-</t>
  </si>
  <si>
    <t>平成20年度平均から、平成19年11月に改定された日本標準産業分類に従い分類した。</t>
    <rPh sb="0" eb="2">
      <t>ヘイセイ</t>
    </rPh>
    <rPh sb="4" eb="6">
      <t>ネンド</t>
    </rPh>
    <rPh sb="6" eb="8">
      <t>ヘイキン</t>
    </rPh>
    <rPh sb="11" eb="13">
      <t>ヘイセイ</t>
    </rPh>
    <rPh sb="15" eb="16">
      <t>ネン</t>
    </rPh>
    <rPh sb="18" eb="19">
      <t>ガツ</t>
    </rPh>
    <rPh sb="20" eb="22">
      <t>カイテイ</t>
    </rPh>
    <rPh sb="25" eb="27">
      <t>ニホン</t>
    </rPh>
    <rPh sb="27" eb="29">
      <t>ヒョウジュン</t>
    </rPh>
    <rPh sb="29" eb="31">
      <t>サンギョウ</t>
    </rPh>
    <rPh sb="31" eb="33">
      <t>ブンルイ</t>
    </rPh>
    <rPh sb="34" eb="35">
      <t>シタガ</t>
    </rPh>
    <rPh sb="36" eb="38">
      <t>ブンルイ</t>
    </rPh>
    <phoneticPr fontId="5"/>
  </si>
  <si>
    <t>前年度との比較ができないところは空白とした。</t>
    <rPh sb="0" eb="3">
      <t>ゼンネンド</t>
    </rPh>
    <rPh sb="5" eb="7">
      <t>ヒカク</t>
    </rPh>
    <rPh sb="16" eb="18">
      <t>クウハク</t>
    </rPh>
    <phoneticPr fontId="5"/>
  </si>
  <si>
    <t>旧分類事項</t>
    <rPh sb="0" eb="1">
      <t>キュウ</t>
    </rPh>
    <phoneticPr fontId="5"/>
  </si>
  <si>
    <t>鉱業</t>
    <rPh sb="0" eb="2">
      <t>コウギョウ</t>
    </rPh>
    <phoneticPr fontId="5"/>
  </si>
  <si>
    <t>電気ガス熱供給
・水道業</t>
    <rPh sb="0" eb="2">
      <t>デンキ</t>
    </rPh>
    <rPh sb="4" eb="5">
      <t>ネツ</t>
    </rPh>
    <rPh sb="5" eb="7">
      <t>キョウキュウ</t>
    </rPh>
    <rPh sb="9" eb="12">
      <t>スイドウギョウ</t>
    </rPh>
    <phoneticPr fontId="5"/>
  </si>
  <si>
    <t>情報通信業
運輸業</t>
    <rPh sb="0" eb="2">
      <t>ジョウホウ</t>
    </rPh>
    <rPh sb="2" eb="5">
      <t>ツウシンギョウ</t>
    </rPh>
    <rPh sb="6" eb="9">
      <t>ウンユギョウ</t>
    </rPh>
    <phoneticPr fontId="5"/>
  </si>
  <si>
    <t>卸売・小売業　　　　</t>
    <rPh sb="0" eb="2">
      <t>オロシウリ</t>
    </rPh>
    <rPh sb="3" eb="6">
      <t>コウリギョウ</t>
    </rPh>
    <phoneticPr fontId="5"/>
  </si>
  <si>
    <t>金融・保険
不動産業</t>
    <rPh sb="0" eb="2">
      <t>キンユウ</t>
    </rPh>
    <rPh sb="3" eb="5">
      <t>ホケン</t>
    </rPh>
    <rPh sb="6" eb="9">
      <t>フドウサン</t>
    </rPh>
    <rPh sb="9" eb="10">
      <t>ギョウ</t>
    </rPh>
    <phoneticPr fontId="5"/>
  </si>
  <si>
    <t>飲食店・宿泊業</t>
    <rPh sb="0" eb="2">
      <t>インショク</t>
    </rPh>
    <rPh sb="2" eb="3">
      <t>テン</t>
    </rPh>
    <rPh sb="4" eb="6">
      <t>シュクハク</t>
    </rPh>
    <rPh sb="6" eb="7">
      <t>ギョウ</t>
    </rPh>
    <phoneticPr fontId="5"/>
  </si>
  <si>
    <t>医療、福祉
教育・学習支援業</t>
    <rPh sb="0" eb="2">
      <t>イリョウ</t>
    </rPh>
    <rPh sb="3" eb="5">
      <t>フクシ</t>
    </rPh>
    <rPh sb="6" eb="8">
      <t>キョウイク</t>
    </rPh>
    <rPh sb="9" eb="11">
      <t>ガクシュウ</t>
    </rPh>
    <rPh sb="11" eb="13">
      <t>シエン</t>
    </rPh>
    <rPh sb="13" eb="14">
      <t>ギョウ</t>
    </rPh>
    <phoneticPr fontId="5"/>
  </si>
  <si>
    <t>サービス業 
複合サービス業</t>
    <rPh sb="4" eb="5">
      <t>ギョウ</t>
    </rPh>
    <rPh sb="7" eb="9">
      <t>フクゴウ</t>
    </rPh>
    <rPh sb="13" eb="14">
      <t>ギョウ</t>
    </rPh>
    <phoneticPr fontId="5"/>
  </si>
  <si>
    <t>公務</t>
    <rPh sb="0" eb="2">
      <t>コウム</t>
    </rPh>
    <phoneticPr fontId="5"/>
  </si>
  <si>
    <t>(平成18年度
～19年度)
年度</t>
    <rPh sb="1" eb="3">
      <t>ヘイセイ</t>
    </rPh>
    <rPh sb="5" eb="7">
      <t>ネンド</t>
    </rPh>
    <rPh sb="11" eb="13">
      <t>ネンド</t>
    </rPh>
    <rPh sb="19" eb="21">
      <t>ネンド</t>
    </rPh>
    <phoneticPr fontId="5"/>
  </si>
  <si>
    <t>第４表  　職業別就業者数</t>
    <phoneticPr fontId="1"/>
  </si>
  <si>
    <t xml:space="preserve">   分類事項
(平成22年度～25年度）</t>
    <phoneticPr fontId="1"/>
  </si>
  <si>
    <t>管理的職業</t>
    <rPh sb="0" eb="3">
      <t>カンリテキ</t>
    </rPh>
    <rPh sb="3" eb="5">
      <t>ショクギョウ</t>
    </rPh>
    <phoneticPr fontId="5"/>
  </si>
  <si>
    <t>専門的
技術的</t>
    <rPh sb="0" eb="3">
      <t>センモンテキ</t>
    </rPh>
    <rPh sb="4" eb="7">
      <t>ギジュツテキ</t>
    </rPh>
    <phoneticPr fontId="5"/>
  </si>
  <si>
    <t>事　　務</t>
    <rPh sb="0" eb="1">
      <t>コト</t>
    </rPh>
    <rPh sb="3" eb="4">
      <t>ツトム</t>
    </rPh>
    <phoneticPr fontId="5"/>
  </si>
  <si>
    <t>販　　売</t>
    <rPh sb="0" eb="1">
      <t>ハン</t>
    </rPh>
    <rPh sb="3" eb="4">
      <t>バイ</t>
    </rPh>
    <phoneticPr fontId="5"/>
  </si>
  <si>
    <t>サービス職業</t>
    <rPh sb="4" eb="6">
      <t>ショクギョウ</t>
    </rPh>
    <phoneticPr fontId="5"/>
  </si>
  <si>
    <t>保安職業</t>
    <rPh sb="0" eb="2">
      <t>ホアン</t>
    </rPh>
    <rPh sb="2" eb="4">
      <t>ショクギョウ</t>
    </rPh>
    <phoneticPr fontId="5"/>
  </si>
  <si>
    <t>農林漁業</t>
    <rPh sb="0" eb="2">
      <t>ノウリン</t>
    </rPh>
    <rPh sb="2" eb="4">
      <t>ギョギョウ</t>
    </rPh>
    <phoneticPr fontId="5"/>
  </si>
  <si>
    <t>生産工程</t>
    <rPh sb="0" eb="2">
      <t>セイサン</t>
    </rPh>
    <rPh sb="2" eb="4">
      <t>コウテイ</t>
    </rPh>
    <phoneticPr fontId="5"/>
  </si>
  <si>
    <t>輸　送
機　械</t>
    <rPh sb="0" eb="1">
      <t>ユ</t>
    </rPh>
    <rPh sb="2" eb="3">
      <t>ソウ</t>
    </rPh>
    <rPh sb="4" eb="5">
      <t>キ</t>
    </rPh>
    <rPh sb="6" eb="7">
      <t>カイ</t>
    </rPh>
    <phoneticPr fontId="5"/>
  </si>
  <si>
    <t>建　設
採　掘</t>
    <rPh sb="0" eb="1">
      <t>ケン</t>
    </rPh>
    <rPh sb="2" eb="3">
      <t>セツ</t>
    </rPh>
    <rPh sb="4" eb="5">
      <t>サイ</t>
    </rPh>
    <rPh sb="6" eb="7">
      <t>ホリ</t>
    </rPh>
    <phoneticPr fontId="5"/>
  </si>
  <si>
    <t>運　搬
清　掃
包　装</t>
    <rPh sb="0" eb="1">
      <t>ウン</t>
    </rPh>
    <rPh sb="2" eb="3">
      <t>ハン</t>
    </rPh>
    <rPh sb="4" eb="5">
      <t>キヨシ</t>
    </rPh>
    <rPh sb="6" eb="7">
      <t>ハ</t>
    </rPh>
    <rPh sb="8" eb="9">
      <t>ツツミ</t>
    </rPh>
    <rPh sb="10" eb="11">
      <t>ソウ</t>
    </rPh>
    <phoneticPr fontId="5"/>
  </si>
  <si>
    <t>職業</t>
    <rPh sb="0" eb="2">
      <t>ショクギョウ</t>
    </rPh>
    <phoneticPr fontId="5"/>
  </si>
  <si>
    <t>運転</t>
    <rPh sb="0" eb="2">
      <t>ウンテン</t>
    </rPh>
    <phoneticPr fontId="1"/>
  </si>
  <si>
    <t>等</t>
    <rPh sb="0" eb="1">
      <t>トウ</t>
    </rPh>
    <phoneticPr fontId="1"/>
  </si>
  <si>
    <t>男女計</t>
    <rPh sb="0" eb="3">
      <t>ダンジョケイ</t>
    </rPh>
    <phoneticPr fontId="1"/>
  </si>
  <si>
    <t>平成19年度</t>
    <rPh sb="0" eb="2">
      <t>ヘイセイ</t>
    </rPh>
    <rPh sb="4" eb="6">
      <t>ネンド</t>
    </rPh>
    <phoneticPr fontId="5"/>
  </si>
  <si>
    <t>対前年度増減数</t>
    <rPh sb="0" eb="1">
      <t>タイ</t>
    </rPh>
    <rPh sb="1" eb="4">
      <t>ゼンネンド</t>
    </rPh>
    <rPh sb="4" eb="6">
      <t>ゾウゲン</t>
    </rPh>
    <rPh sb="6" eb="7">
      <t>カズ</t>
    </rPh>
    <phoneticPr fontId="1"/>
  </si>
  <si>
    <t>平成20年度</t>
    <rPh sb="0" eb="2">
      <t>ヘイセイ</t>
    </rPh>
    <rPh sb="4" eb="6">
      <t>ネンド</t>
    </rPh>
    <phoneticPr fontId="5"/>
  </si>
  <si>
    <t>男</t>
    <rPh sb="0" eb="1">
      <t>オトコ</t>
    </rPh>
    <phoneticPr fontId="1"/>
  </si>
  <si>
    <t>-</t>
    <phoneticPr fontId="1"/>
  </si>
  <si>
    <t>女</t>
    <rPh sb="0" eb="1">
      <t>オンナ</t>
    </rPh>
    <phoneticPr fontId="1"/>
  </si>
  <si>
    <t>対前年度増減率</t>
    <rPh sb="0" eb="1">
      <t>タイ</t>
    </rPh>
    <rPh sb="1" eb="4">
      <t>ゼンネンド</t>
    </rPh>
    <rPh sb="4" eb="6">
      <t>ゾウゲン</t>
    </rPh>
    <rPh sb="6" eb="7">
      <t>リツ</t>
    </rPh>
    <phoneticPr fontId="1"/>
  </si>
  <si>
    <t>対前年度増減率</t>
    <rPh sb="0" eb="1">
      <t>タイ</t>
    </rPh>
    <rPh sb="1" eb="4">
      <t>ゼンネンド</t>
    </rPh>
    <rPh sb="4" eb="7">
      <t>ゾウゲンリツ</t>
    </rPh>
    <phoneticPr fontId="1"/>
  </si>
  <si>
    <t>平成22年度平均から、平成21年12月に改定された日本標準職業分類に従い分類した。</t>
    <rPh sb="0" eb="2">
      <t>ヘイセイ</t>
    </rPh>
    <rPh sb="4" eb="6">
      <t>ネンド</t>
    </rPh>
    <rPh sb="6" eb="8">
      <t>ヘイキン</t>
    </rPh>
    <rPh sb="11" eb="13">
      <t>ヘイセイ</t>
    </rPh>
    <rPh sb="15" eb="16">
      <t>ネン</t>
    </rPh>
    <rPh sb="18" eb="19">
      <t>ガツ</t>
    </rPh>
    <rPh sb="20" eb="22">
      <t>カイテイ</t>
    </rPh>
    <rPh sb="25" eb="27">
      <t>ニホン</t>
    </rPh>
    <rPh sb="27" eb="29">
      <t>ヒョウジュン</t>
    </rPh>
    <rPh sb="29" eb="31">
      <t>ショクギョウ</t>
    </rPh>
    <rPh sb="31" eb="33">
      <t>ブンルイ</t>
    </rPh>
    <rPh sb="34" eb="35">
      <t>シタガ</t>
    </rPh>
    <rPh sb="36" eb="38">
      <t>ブンルイ</t>
    </rPh>
    <phoneticPr fontId="5"/>
  </si>
  <si>
    <t>旧分類事項
(平成16年度～21年度）</t>
    <rPh sb="0" eb="1">
      <t>キュウ</t>
    </rPh>
    <rPh sb="7" eb="9">
      <t>ヘイセイ</t>
    </rPh>
    <rPh sb="11" eb="12">
      <t>ネン</t>
    </rPh>
    <rPh sb="12" eb="13">
      <t>ド</t>
    </rPh>
    <rPh sb="16" eb="18">
      <t>ネンド</t>
    </rPh>
    <phoneticPr fontId="1"/>
  </si>
  <si>
    <t>サービス
保　安</t>
    <rPh sb="5" eb="6">
      <t>ホ</t>
    </rPh>
    <rPh sb="7" eb="8">
      <t>ヤス</t>
    </rPh>
    <phoneticPr fontId="5"/>
  </si>
  <si>
    <t>農林・漁業</t>
    <rPh sb="0" eb="2">
      <t>ノウリン</t>
    </rPh>
    <rPh sb="3" eb="5">
      <t>ギョギョウ</t>
    </rPh>
    <phoneticPr fontId="5"/>
  </si>
  <si>
    <t>生産工程作業者</t>
    <rPh sb="0" eb="2">
      <t>セイサン</t>
    </rPh>
    <rPh sb="2" eb="4">
      <t>コウテイ</t>
    </rPh>
    <rPh sb="4" eb="7">
      <t>サギョウシャ</t>
    </rPh>
    <phoneticPr fontId="5"/>
  </si>
  <si>
    <t>運輸・通信</t>
    <rPh sb="0" eb="2">
      <t>ウンユ</t>
    </rPh>
    <rPh sb="3" eb="5">
      <t>ツウシン</t>
    </rPh>
    <phoneticPr fontId="5"/>
  </si>
  <si>
    <t>労務作業者</t>
    <rPh sb="0" eb="2">
      <t>ロウム</t>
    </rPh>
    <rPh sb="2" eb="5">
      <t>サギョウシャ</t>
    </rPh>
    <phoneticPr fontId="5"/>
  </si>
  <si>
    <t>年度</t>
    <rPh sb="0" eb="2">
      <t>ネンド</t>
    </rPh>
    <phoneticPr fontId="1"/>
  </si>
  <si>
    <t>第５表　性別、年齢階級別完全失業者数</t>
    <phoneticPr fontId="1"/>
  </si>
  <si>
    <t>15～19歳</t>
    <rPh sb="5" eb="6">
      <t>サイ</t>
    </rPh>
    <phoneticPr fontId="5"/>
  </si>
  <si>
    <t>20～24歳</t>
    <rPh sb="5" eb="6">
      <t>サイ</t>
    </rPh>
    <phoneticPr fontId="5"/>
  </si>
  <si>
    <t>25～29歳</t>
    <rPh sb="5" eb="6">
      <t>サイ</t>
    </rPh>
    <phoneticPr fontId="5"/>
  </si>
  <si>
    <t>30～34歳</t>
    <rPh sb="5" eb="6">
      <t>サイ</t>
    </rPh>
    <phoneticPr fontId="5"/>
  </si>
  <si>
    <t>35～39歳</t>
    <rPh sb="5" eb="6">
      <t>サイ</t>
    </rPh>
    <phoneticPr fontId="5"/>
  </si>
  <si>
    <t>40～54歳</t>
    <rPh sb="5" eb="6">
      <t>サイ</t>
    </rPh>
    <phoneticPr fontId="5"/>
  </si>
  <si>
    <t>55～64歳</t>
    <rPh sb="5" eb="6">
      <t>サイ</t>
    </rPh>
    <phoneticPr fontId="5"/>
  </si>
  <si>
    <t>65歳以上</t>
    <rPh sb="2" eb="3">
      <t>サイ</t>
    </rPh>
    <rPh sb="3" eb="5">
      <t>イジョウ</t>
    </rPh>
    <phoneticPr fontId="5"/>
  </si>
  <si>
    <t>沖縄県</t>
    <rPh sb="0" eb="3">
      <t>オキナワケン</t>
    </rPh>
    <phoneticPr fontId="5"/>
  </si>
  <si>
    <t>(単位：千人）</t>
    <phoneticPr fontId="5"/>
  </si>
  <si>
    <t xml:space="preserve"> 計</t>
  </si>
  <si>
    <t>区分</t>
    <rPh sb="0" eb="2">
      <t>クブン</t>
    </rPh>
    <phoneticPr fontId="5"/>
  </si>
  <si>
    <t>第６表　性別、年齢階級別就業者数</t>
  </si>
  <si>
    <t>第７表　性別、年齢階級別完全失業率</t>
    <rPh sb="12" eb="14">
      <t>カンゼン</t>
    </rPh>
    <rPh sb="14" eb="17">
      <t>シツギョウリツ</t>
    </rPh>
    <phoneticPr fontId="5"/>
  </si>
  <si>
    <t>(単位：％）</t>
    <phoneticPr fontId="5"/>
  </si>
  <si>
    <t>第８表　週間就業時間別非農林業就業者数</t>
    <rPh sb="0" eb="1">
      <t>ダイ</t>
    </rPh>
    <rPh sb="2" eb="3">
      <t>ヒョウ</t>
    </rPh>
    <rPh sb="4" eb="6">
      <t>シュウカン</t>
    </rPh>
    <rPh sb="6" eb="8">
      <t>シュウギョウ</t>
    </rPh>
    <rPh sb="8" eb="11">
      <t>ジカンベツ</t>
    </rPh>
    <rPh sb="11" eb="12">
      <t>ヒ</t>
    </rPh>
    <rPh sb="12" eb="15">
      <t>ノウリンギョウ</t>
    </rPh>
    <rPh sb="15" eb="18">
      <t>シュウギョウシャ</t>
    </rPh>
    <rPh sb="18" eb="19">
      <t>スウ</t>
    </rPh>
    <phoneticPr fontId="1"/>
  </si>
  <si>
    <t>（単位：千人,％）</t>
    <rPh sb="1" eb="3">
      <t>タンイ</t>
    </rPh>
    <rPh sb="4" eb="6">
      <t>センニン</t>
    </rPh>
    <phoneticPr fontId="5"/>
  </si>
  <si>
    <t>従業者</t>
    <rPh sb="0" eb="3">
      <t>ジュウギョウシャ</t>
    </rPh>
    <phoneticPr fontId="5"/>
  </si>
  <si>
    <t>分類事項</t>
    <phoneticPr fontId="5"/>
  </si>
  <si>
    <t>休業者</t>
    <rPh sb="0" eb="3">
      <t>キュウギョウシャ</t>
    </rPh>
    <phoneticPr fontId="5"/>
  </si>
  <si>
    <t>１～14</t>
    <phoneticPr fontId="5"/>
  </si>
  <si>
    <t>15～34</t>
    <phoneticPr fontId="5"/>
  </si>
  <si>
    <t>35時間以上</t>
    <rPh sb="2" eb="4">
      <t>ジカン</t>
    </rPh>
    <rPh sb="4" eb="6">
      <t>イジョウ</t>
    </rPh>
    <phoneticPr fontId="5"/>
  </si>
  <si>
    <t>平均週間就業時間</t>
    <rPh sb="0" eb="2">
      <t>ヘイキン</t>
    </rPh>
    <rPh sb="2" eb="4">
      <t>シュウカン</t>
    </rPh>
    <rPh sb="4" eb="6">
      <t>シュウギョウ</t>
    </rPh>
    <rPh sb="6" eb="8">
      <t>ジカン</t>
    </rPh>
    <phoneticPr fontId="5"/>
  </si>
  <si>
    <t>年</t>
    <rPh sb="0" eb="1">
      <t>トシ</t>
    </rPh>
    <phoneticPr fontId="5"/>
  </si>
  <si>
    <t>時間</t>
    <rPh sb="0" eb="2">
      <t>ジカン</t>
    </rPh>
    <phoneticPr fontId="5"/>
  </si>
  <si>
    <t>35～48　　　　時間</t>
    <rPh sb="9" eb="11">
      <t>ジカン</t>
    </rPh>
    <phoneticPr fontId="5"/>
  </si>
  <si>
    <t>49～59　　　時間</t>
    <rPh sb="8" eb="10">
      <t>ジカン</t>
    </rPh>
    <phoneticPr fontId="5"/>
  </si>
  <si>
    <t>60時間　　　以上</t>
    <rPh sb="2" eb="4">
      <t>ジカン</t>
    </rPh>
    <rPh sb="7" eb="9">
      <t>イジョウ</t>
    </rPh>
    <phoneticPr fontId="5"/>
  </si>
  <si>
    <t>実数</t>
    <rPh sb="0" eb="2">
      <t>ジッスウ</t>
    </rPh>
    <phoneticPr fontId="1"/>
  </si>
  <si>
    <t>H25</t>
    <phoneticPr fontId="5"/>
  </si>
  <si>
    <t>H24</t>
    <phoneticPr fontId="5"/>
  </si>
  <si>
    <t>対前年増減数</t>
    <rPh sb="0" eb="1">
      <t>タイ</t>
    </rPh>
    <rPh sb="1" eb="3">
      <t>ゼンネン</t>
    </rPh>
    <rPh sb="3" eb="5">
      <t>ゾウゲン</t>
    </rPh>
    <rPh sb="5" eb="6">
      <t>スウ</t>
    </rPh>
    <phoneticPr fontId="1"/>
  </si>
  <si>
    <t>平成20年度</t>
    <rPh sb="4" eb="5">
      <t>ネン</t>
    </rPh>
    <rPh sb="5" eb="6">
      <t>ド</t>
    </rPh>
    <phoneticPr fontId="5"/>
  </si>
  <si>
    <t>対前年増減率</t>
    <rPh sb="0" eb="1">
      <t>タイ</t>
    </rPh>
    <rPh sb="1" eb="3">
      <t>ゼンネン</t>
    </rPh>
    <rPh sb="3" eb="6">
      <t>ゾウゲンリツ</t>
    </rPh>
    <phoneticPr fontId="1"/>
  </si>
  <si>
    <t>H25</t>
    <phoneticPr fontId="5"/>
  </si>
  <si>
    <t>H25</t>
    <phoneticPr fontId="5"/>
  </si>
  <si>
    <t>第９表　15歳以上年齢階級別の就業状態</t>
    <rPh sb="0" eb="1">
      <t>ダイ</t>
    </rPh>
    <rPh sb="2" eb="3">
      <t>ヒョウ</t>
    </rPh>
    <rPh sb="6" eb="7">
      <t>サイ</t>
    </rPh>
    <rPh sb="7" eb="9">
      <t>イジョウ</t>
    </rPh>
    <rPh sb="9" eb="11">
      <t>ネンレイ</t>
    </rPh>
    <rPh sb="11" eb="14">
      <t>カイキュウベツ</t>
    </rPh>
    <rPh sb="15" eb="17">
      <t>シュウギョウ</t>
    </rPh>
    <rPh sb="17" eb="19">
      <t>ジョウタイ</t>
    </rPh>
    <phoneticPr fontId="1"/>
  </si>
  <si>
    <t>平成25年度平均沖縄県</t>
    <rPh sb="4" eb="6">
      <t>ネンド</t>
    </rPh>
    <phoneticPr fontId="5"/>
  </si>
  <si>
    <t>（単位：千人）</t>
    <rPh sb="1" eb="3">
      <t>タンイ</t>
    </rPh>
    <rPh sb="4" eb="6">
      <t>センニン</t>
    </rPh>
    <phoneticPr fontId="5"/>
  </si>
  <si>
    <t>就業状態</t>
    <phoneticPr fontId="13"/>
  </si>
  <si>
    <t>総数</t>
    <rPh sb="0" eb="2">
      <t>ソウスウ</t>
    </rPh>
    <phoneticPr fontId="13"/>
  </si>
  <si>
    <t>15～</t>
    <phoneticPr fontId="13"/>
  </si>
  <si>
    <t>20～</t>
    <phoneticPr fontId="13"/>
  </si>
  <si>
    <t>25～</t>
    <phoneticPr fontId="13"/>
  </si>
  <si>
    <t>30～</t>
    <phoneticPr fontId="13"/>
  </si>
  <si>
    <t>35～</t>
    <phoneticPr fontId="13"/>
  </si>
  <si>
    <t>40～</t>
    <phoneticPr fontId="13"/>
  </si>
  <si>
    <t>45～</t>
    <phoneticPr fontId="13"/>
  </si>
  <si>
    <t>50～</t>
    <phoneticPr fontId="13"/>
  </si>
  <si>
    <t>55～</t>
    <phoneticPr fontId="13"/>
  </si>
  <si>
    <t>65歳</t>
    <rPh sb="2" eb="3">
      <t>サイ</t>
    </rPh>
    <phoneticPr fontId="13"/>
  </si>
  <si>
    <t>19歳</t>
    <phoneticPr fontId="13"/>
  </si>
  <si>
    <t>24歳</t>
    <phoneticPr fontId="13"/>
  </si>
  <si>
    <t>29歳</t>
    <phoneticPr fontId="13"/>
  </si>
  <si>
    <t>34歳</t>
    <phoneticPr fontId="13"/>
  </si>
  <si>
    <t>39歳</t>
    <phoneticPr fontId="13"/>
  </si>
  <si>
    <t>44歳</t>
    <phoneticPr fontId="13"/>
  </si>
  <si>
    <t>49歳</t>
    <phoneticPr fontId="13"/>
  </si>
  <si>
    <t>54歳</t>
    <rPh sb="2" eb="3">
      <t>サイ</t>
    </rPh>
    <phoneticPr fontId="13"/>
  </si>
  <si>
    <t>64歳</t>
    <rPh sb="2" eb="3">
      <t>サイ</t>
    </rPh>
    <phoneticPr fontId="13"/>
  </si>
  <si>
    <t>以上</t>
    <rPh sb="0" eb="2">
      <t>イジョウ</t>
    </rPh>
    <phoneticPr fontId="13"/>
  </si>
  <si>
    <t>男女計</t>
    <rPh sb="0" eb="2">
      <t>ダンジョ</t>
    </rPh>
    <rPh sb="2" eb="3">
      <t>ケイ</t>
    </rPh>
    <phoneticPr fontId="5"/>
  </si>
  <si>
    <t>15歳以上人口</t>
    <phoneticPr fontId="5"/>
  </si>
  <si>
    <t>完全失業率（％）</t>
    <rPh sb="0" eb="2">
      <t>カンゼン</t>
    </rPh>
    <rPh sb="2" eb="5">
      <t>シツギョウリツ</t>
    </rPh>
    <phoneticPr fontId="5"/>
  </si>
  <si>
    <t>65歳</t>
    <phoneticPr fontId="13"/>
  </si>
  <si>
    <t>55歳</t>
    <rPh sb="2" eb="3">
      <t>サイ</t>
    </rPh>
    <phoneticPr fontId="13"/>
  </si>
  <si>
    <t>54歳</t>
    <phoneticPr fontId="13"/>
  </si>
  <si>
    <t>64歳</t>
    <phoneticPr fontId="13"/>
  </si>
  <si>
    <t>以上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</si>
</sst>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.0"/>
    <numFmt numFmtId="177" formatCode="0.0"/>
    <numFmt numFmtId="180" formatCode="_ [$€-2]* #,##0.00_ ;_ [$€-2]* \-#,##0.00_ ;_ [$€-2]* &quot;-&quot;??_ "/>
  </numFmts>
  <fonts count="18">
    <font>
      <sz val="11"/>
      <name val="ＭＳ Ｐゴシック"/>
      <family val="3"/>
      <charset val="128"/>
    </font>
    <font>
      <sz val="12"/>
      <name val="System"/>
      <charset val="128"/>
    </font>
    <font>
      <sz val="1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0"/>
      <color indexed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sz val="7"/>
      <name val="ＭＳ Ｐ明朝"/>
      <family val="1"/>
      <charset val="128"/>
    </font>
    <font>
      <sz val="10"/>
      <color indexed="10"/>
      <name val="ＭＳ Ｐゴシック"/>
      <family val="3"/>
      <charset val="128"/>
    </font>
    <font>
      <sz val="10"/>
      <color theme="0" tint="-0.34998626667073579"/>
      <name val="ＭＳ 明朝"/>
      <family val="1"/>
      <charset val="128"/>
    </font>
    <font>
      <sz val="12"/>
      <color theme="0" tint="-0.34998626667073579"/>
      <name val="ＭＳ 明朝"/>
      <family val="1"/>
      <charset val="128"/>
    </font>
    <font>
      <sz val="9"/>
      <color theme="0" tint="-0.3499862666707357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</borders>
  <cellStyleXfs count="5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</cellStyleXfs>
  <cellXfs count="339">
    <xf numFmtId="0" fontId="0" fillId="0" borderId="0" xfId="0">
      <alignment vertical="center"/>
    </xf>
    <xf numFmtId="0" fontId="4" fillId="0" borderId="0" xfId="1" applyFont="1"/>
    <xf numFmtId="0" fontId="4" fillId="0" borderId="0" xfId="0" applyFont="1">
      <alignment vertical="center"/>
    </xf>
    <xf numFmtId="0" fontId="2" fillId="0" borderId="0" xfId="1" applyNumberFormat="1" applyFont="1" applyFill="1" applyAlignment="1" applyProtection="1">
      <alignment horizontal="center"/>
      <protection locked="0"/>
    </xf>
    <xf numFmtId="0" fontId="4" fillId="0" borderId="0" xfId="1" applyFont="1" applyFill="1" applyAlignment="1">
      <alignment horizontal="center"/>
    </xf>
    <xf numFmtId="0" fontId="4" fillId="0" borderId="0" xfId="1" applyFont="1" applyFill="1"/>
    <xf numFmtId="0" fontId="4" fillId="0" borderId="0" xfId="1" applyNumberFormat="1" applyFont="1" applyFill="1" applyAlignment="1" applyProtection="1">
      <alignment horizontal="center"/>
      <protection locked="0"/>
    </xf>
    <xf numFmtId="0" fontId="4" fillId="0" borderId="0" xfId="1" applyNumberFormat="1" applyFont="1" applyFill="1" applyProtection="1">
      <protection locked="0"/>
    </xf>
    <xf numFmtId="0" fontId="4" fillId="0" borderId="0" xfId="1" applyNumberFormat="1" applyFont="1" applyFill="1" applyAlignment="1" applyProtection="1">
      <alignment horizontal="right"/>
      <protection locked="0"/>
    </xf>
    <xf numFmtId="0" fontId="4" fillId="0" borderId="1" xfId="1" applyNumberFormat="1" applyFont="1" applyFill="1" applyBorder="1" applyAlignment="1" applyProtection="1">
      <alignment horizontal="center"/>
      <protection locked="0"/>
    </xf>
    <xf numFmtId="0" fontId="4" fillId="0" borderId="1" xfId="1" applyNumberFormat="1" applyFont="1" applyFill="1" applyBorder="1" applyProtection="1">
      <protection locked="0"/>
    </xf>
    <xf numFmtId="0" fontId="4" fillId="0" borderId="2" xfId="1" applyNumberFormat="1" applyFont="1" applyFill="1" applyBorder="1" applyProtection="1">
      <protection locked="0"/>
    </xf>
    <xf numFmtId="0" fontId="4" fillId="0" borderId="3" xfId="1" applyNumberFormat="1" applyFont="1" applyFill="1" applyBorder="1" applyProtection="1">
      <protection locked="0"/>
    </xf>
    <xf numFmtId="0" fontId="4" fillId="0" borderId="4" xfId="1" applyNumberFormat="1" applyFont="1" applyFill="1" applyBorder="1" applyAlignment="1" applyProtection="1">
      <alignment horizontal="center"/>
      <protection locked="0"/>
    </xf>
    <xf numFmtId="0" fontId="4" fillId="0" borderId="6" xfId="1" applyNumberFormat="1" applyFont="1" applyFill="1" applyBorder="1" applyAlignment="1" applyProtection="1">
      <alignment horizontal="center"/>
      <protection locked="0"/>
    </xf>
    <xf numFmtId="0" fontId="4" fillId="0" borderId="7" xfId="1" applyNumberFormat="1" applyFont="1" applyFill="1" applyBorder="1" applyAlignment="1" applyProtection="1">
      <alignment horizontal="center"/>
      <protection locked="0"/>
    </xf>
    <xf numFmtId="0" fontId="4" fillId="0" borderId="6" xfId="1" applyNumberFormat="1" applyFont="1" applyFill="1" applyBorder="1" applyAlignment="1" applyProtection="1">
      <alignment horizontal="center" vertical="top" textRotation="255"/>
      <protection locked="0"/>
    </xf>
    <xf numFmtId="0" fontId="4" fillId="0" borderId="8" xfId="1" applyNumberFormat="1" applyFont="1" applyFill="1" applyBorder="1" applyAlignment="1" applyProtection="1">
      <alignment vertical="top" textRotation="255"/>
      <protection locked="0"/>
    </xf>
    <xf numFmtId="0" fontId="4" fillId="0" borderId="4" xfId="2" applyNumberFormat="1" applyFont="1" applyFill="1" applyBorder="1" applyProtection="1">
      <protection locked="0"/>
    </xf>
    <xf numFmtId="0" fontId="4" fillId="0" borderId="5" xfId="2" applyNumberFormat="1" applyFont="1" applyFill="1" applyBorder="1" applyProtection="1">
      <protection locked="0"/>
    </xf>
    <xf numFmtId="176" fontId="4" fillId="0" borderId="5" xfId="2" applyNumberFormat="1" applyFont="1" applyFill="1" applyBorder="1" applyProtection="1">
      <protection locked="0"/>
    </xf>
    <xf numFmtId="0" fontId="4" fillId="0" borderId="5" xfId="1" applyNumberFormat="1" applyFont="1" applyFill="1" applyBorder="1" applyAlignment="1" applyProtection="1">
      <alignment horizontal="center"/>
      <protection locked="0"/>
    </xf>
    <xf numFmtId="0" fontId="4" fillId="0" borderId="0" xfId="2" applyNumberFormat="1" applyFont="1" applyFill="1" applyBorder="1" applyProtection="1">
      <protection locked="0"/>
    </xf>
    <xf numFmtId="177" fontId="4" fillId="0" borderId="4" xfId="2" applyNumberFormat="1" applyFont="1" applyFill="1" applyBorder="1" applyProtection="1">
      <protection locked="0"/>
    </xf>
    <xf numFmtId="0" fontId="4" fillId="0" borderId="7" xfId="2" applyNumberFormat="1" applyFont="1" applyFill="1" applyBorder="1" applyProtection="1">
      <protection locked="0"/>
    </xf>
    <xf numFmtId="0" fontId="4" fillId="0" borderId="6" xfId="2" applyNumberFormat="1" applyFont="1" applyFill="1" applyBorder="1" applyProtection="1">
      <protection locked="0"/>
    </xf>
    <xf numFmtId="176" fontId="4" fillId="0" borderId="7" xfId="2" applyNumberFormat="1" applyFont="1" applyFill="1" applyBorder="1" applyProtection="1">
      <protection locked="0"/>
    </xf>
    <xf numFmtId="0" fontId="4" fillId="0" borderId="3" xfId="2" applyNumberFormat="1" applyFont="1" applyFill="1" applyBorder="1" applyProtection="1">
      <protection locked="0"/>
    </xf>
    <xf numFmtId="0" fontId="7" fillId="0" borderId="0" xfId="1" applyFont="1"/>
    <xf numFmtId="0" fontId="4" fillId="0" borderId="7" xfId="2" applyNumberFormat="1" applyFont="1" applyFill="1" applyBorder="1" applyAlignment="1" applyProtection="1">
      <alignment horizontal="right"/>
      <protection locked="0"/>
    </xf>
    <xf numFmtId="0" fontId="4" fillId="0" borderId="6" xfId="2" applyNumberFormat="1" applyFont="1" applyFill="1" applyBorder="1" applyAlignment="1" applyProtection="1">
      <alignment horizontal="right"/>
      <protection locked="0"/>
    </xf>
    <xf numFmtId="0" fontId="4" fillId="0" borderId="3" xfId="1" applyNumberFormat="1" applyFont="1" applyFill="1" applyBorder="1" applyAlignment="1" applyProtection="1">
      <alignment horizontal="center"/>
      <protection locked="0"/>
    </xf>
    <xf numFmtId="176" fontId="4" fillId="0" borderId="1" xfId="2" applyNumberFormat="1" applyFont="1" applyFill="1" applyBorder="1" applyProtection="1">
      <protection locked="0"/>
    </xf>
    <xf numFmtId="176" fontId="4" fillId="0" borderId="1" xfId="2" applyNumberFormat="1" applyFont="1" applyFill="1" applyBorder="1" applyAlignment="1" applyProtection="1">
      <alignment horizontal="right"/>
      <protection locked="0"/>
    </xf>
    <xf numFmtId="176" fontId="4" fillId="0" borderId="3" xfId="2" applyNumberFormat="1" applyFont="1" applyFill="1" applyBorder="1" applyAlignment="1" applyProtection="1">
      <alignment horizontal="right"/>
      <protection locked="0"/>
    </xf>
    <xf numFmtId="176" fontId="4" fillId="0" borderId="4" xfId="2" applyNumberFormat="1" applyFont="1" applyFill="1" applyBorder="1" applyProtection="1">
      <protection locked="0"/>
    </xf>
    <xf numFmtId="176" fontId="4" fillId="0" borderId="4" xfId="2" applyNumberFormat="1" applyFont="1" applyFill="1" applyBorder="1" applyAlignment="1" applyProtection="1">
      <alignment horizontal="right"/>
      <protection locked="0"/>
    </xf>
    <xf numFmtId="176" fontId="4" fillId="0" borderId="5" xfId="2" applyNumberFormat="1" applyFont="1" applyFill="1" applyBorder="1" applyAlignment="1" applyProtection="1">
      <alignment horizontal="right"/>
      <protection locked="0"/>
    </xf>
    <xf numFmtId="0" fontId="4" fillId="0" borderId="11" xfId="1" applyNumberFormat="1" applyFont="1" applyFill="1" applyBorder="1" applyAlignment="1" applyProtection="1">
      <alignment horizontal="center"/>
      <protection locked="0"/>
    </xf>
    <xf numFmtId="0" fontId="4" fillId="0" borderId="12" xfId="2" applyNumberFormat="1" applyFont="1" applyFill="1" applyBorder="1" applyAlignment="1" applyProtection="1">
      <alignment horizontal="right"/>
      <protection locked="0"/>
    </xf>
    <xf numFmtId="0" fontId="4" fillId="0" borderId="11" xfId="2" applyNumberFormat="1" applyFont="1" applyFill="1" applyBorder="1" applyAlignment="1" applyProtection="1">
      <alignment horizontal="right"/>
      <protection locked="0"/>
    </xf>
    <xf numFmtId="176" fontId="4" fillId="0" borderId="6" xfId="2" applyNumberFormat="1" applyFont="1" applyFill="1" applyBorder="1" applyProtection="1">
      <protection locked="0"/>
    </xf>
    <xf numFmtId="177" fontId="4" fillId="0" borderId="5" xfId="2" applyNumberFormat="1" applyFont="1" applyFill="1" applyBorder="1" applyProtection="1">
      <protection locked="0"/>
    </xf>
    <xf numFmtId="176" fontId="8" fillId="0" borderId="4" xfId="2" applyNumberFormat="1" applyFont="1" applyFill="1" applyBorder="1" applyAlignment="1" applyProtection="1">
      <alignment horizontal="right"/>
      <protection locked="0"/>
    </xf>
    <xf numFmtId="176" fontId="4" fillId="0" borderId="5" xfId="3" applyNumberFormat="1" applyFont="1" applyFill="1" applyBorder="1" applyAlignment="1" applyProtection="1">
      <alignment horizontal="right" shrinkToFit="1"/>
      <protection locked="0"/>
    </xf>
    <xf numFmtId="0" fontId="4" fillId="0" borderId="0" xfId="0" applyFont="1" applyAlignment="1">
      <alignment horizontal="center" vertical="center"/>
    </xf>
    <xf numFmtId="0" fontId="4" fillId="0" borderId="0" xfId="1" applyFont="1" applyAlignment="1">
      <alignment horizontal="center"/>
    </xf>
    <xf numFmtId="0" fontId="4" fillId="0" borderId="0" xfId="1" applyNumberFormat="1" applyFont="1" applyAlignment="1" applyProtection="1">
      <alignment horizontal="center"/>
      <protection locked="0"/>
    </xf>
    <xf numFmtId="0" fontId="4" fillId="0" borderId="0" xfId="1" applyNumberFormat="1" applyFont="1" applyProtection="1">
      <protection locked="0"/>
    </xf>
    <xf numFmtId="0" fontId="4" fillId="0" borderId="0" xfId="1" applyNumberFormat="1" applyFont="1" applyAlignment="1" applyProtection="1">
      <alignment horizontal="right"/>
      <protection locked="0"/>
    </xf>
    <xf numFmtId="0" fontId="4" fillId="0" borderId="1" xfId="1" applyNumberFormat="1" applyFont="1" applyBorder="1" applyAlignment="1" applyProtection="1">
      <alignment horizontal="center"/>
      <protection locked="0"/>
    </xf>
    <xf numFmtId="0" fontId="4" fillId="0" borderId="1" xfId="1" applyNumberFormat="1" applyFont="1" applyBorder="1" applyProtection="1">
      <protection locked="0"/>
    </xf>
    <xf numFmtId="0" fontId="4" fillId="0" borderId="4" xfId="1" applyNumberFormat="1" applyFont="1" applyBorder="1" applyAlignment="1" applyProtection="1">
      <alignment horizontal="center"/>
      <protection locked="0"/>
    </xf>
    <xf numFmtId="0" fontId="4" fillId="0" borderId="4" xfId="1" applyNumberFormat="1" applyFont="1" applyBorder="1" applyProtection="1">
      <protection locked="0"/>
    </xf>
    <xf numFmtId="0" fontId="4" fillId="0" borderId="3" xfId="1" applyNumberFormat="1" applyFont="1" applyBorder="1" applyAlignment="1" applyProtection="1">
      <alignment vertical="top" textRotation="255"/>
      <protection locked="0"/>
    </xf>
    <xf numFmtId="0" fontId="4" fillId="0" borderId="6" xfId="1" applyNumberFormat="1" applyFont="1" applyBorder="1" applyAlignment="1" applyProtection="1">
      <alignment horizontal="center"/>
      <protection locked="0"/>
    </xf>
    <xf numFmtId="0" fontId="4" fillId="0" borderId="6" xfId="1" applyNumberFormat="1" applyFont="1" applyBorder="1" applyAlignment="1" applyProtection="1">
      <alignment vertical="top" textRotation="255"/>
      <protection locked="0"/>
    </xf>
    <xf numFmtId="0" fontId="9" fillId="0" borderId="4" xfId="4" applyNumberFormat="1" applyFont="1" applyBorder="1" applyProtection="1">
      <protection locked="0"/>
    </xf>
    <xf numFmtId="0" fontId="9" fillId="0" borderId="5" xfId="4" applyNumberFormat="1" applyFont="1" applyBorder="1" applyProtection="1">
      <protection locked="0"/>
    </xf>
    <xf numFmtId="0" fontId="9" fillId="0" borderId="4" xfId="4" applyNumberFormat="1" applyFont="1" applyFill="1" applyBorder="1" applyProtection="1">
      <protection locked="0"/>
    </xf>
    <xf numFmtId="0" fontId="9" fillId="0" borderId="5" xfId="4" applyNumberFormat="1" applyFont="1" applyFill="1" applyBorder="1" applyProtection="1">
      <protection locked="0"/>
    </xf>
    <xf numFmtId="0" fontId="4" fillId="0" borderId="3" xfId="1" applyNumberFormat="1" applyFont="1" applyBorder="1" applyAlignment="1" applyProtection="1">
      <alignment horizontal="center"/>
      <protection locked="0"/>
    </xf>
    <xf numFmtId="0" fontId="9" fillId="0" borderId="3" xfId="4" applyNumberFormat="1" applyFont="1" applyFill="1" applyBorder="1" applyProtection="1">
      <protection locked="0"/>
    </xf>
    <xf numFmtId="0" fontId="4" fillId="0" borderId="5" xfId="1" applyNumberFormat="1" applyFont="1" applyBorder="1" applyAlignment="1" applyProtection="1">
      <alignment horizontal="center"/>
      <protection locked="0"/>
    </xf>
    <xf numFmtId="0" fontId="9" fillId="0" borderId="6" xfId="4" applyNumberFormat="1" applyFont="1" applyFill="1" applyBorder="1" applyAlignment="1" applyProtection="1">
      <alignment horizontal="right"/>
      <protection locked="0"/>
    </xf>
    <xf numFmtId="176" fontId="9" fillId="0" borderId="5" xfId="4" applyNumberFormat="1" applyFont="1" applyFill="1" applyBorder="1" applyProtection="1">
      <protection locked="0"/>
    </xf>
    <xf numFmtId="176" fontId="10" fillId="0" borderId="5" xfId="4" applyNumberFormat="1" applyFont="1" applyFill="1" applyBorder="1" applyAlignment="1" applyProtection="1">
      <alignment horizontal="right"/>
      <protection locked="0"/>
    </xf>
    <xf numFmtId="0" fontId="4" fillId="0" borderId="0" xfId="1" applyNumberFormat="1" applyFont="1" applyFill="1" applyBorder="1" applyAlignment="1" applyProtection="1">
      <alignment horizontal="right"/>
      <protection locked="0"/>
    </xf>
    <xf numFmtId="0" fontId="4" fillId="0" borderId="0" xfId="1" applyFont="1" applyBorder="1"/>
    <xf numFmtId="0" fontId="0" fillId="0" borderId="13" xfId="0" applyBorder="1">
      <alignment vertical="center"/>
    </xf>
    <xf numFmtId="0" fontId="0" fillId="0" borderId="13" xfId="0" applyFill="1" applyBorder="1">
      <alignment vertical="center"/>
    </xf>
    <xf numFmtId="0" fontId="0" fillId="0" borderId="0" xfId="0" applyFill="1">
      <alignment vertical="center"/>
    </xf>
    <xf numFmtId="0" fontId="4" fillId="0" borderId="0" xfId="1" applyNumberFormat="1" applyFont="1" applyBorder="1" applyAlignment="1" applyProtection="1">
      <alignment horizontal="right"/>
      <protection locked="0"/>
    </xf>
    <xf numFmtId="0" fontId="4" fillId="0" borderId="0" xfId="1" applyFont="1" applyFill="1" applyBorder="1"/>
    <xf numFmtId="176" fontId="9" fillId="0" borderId="5" xfId="4" applyNumberFormat="1" applyFont="1" applyFill="1" applyBorder="1" applyAlignment="1" applyProtection="1">
      <alignment horizontal="right"/>
      <protection locked="0"/>
    </xf>
    <xf numFmtId="177" fontId="4" fillId="0" borderId="0" xfId="1" applyNumberFormat="1" applyFont="1" applyProtection="1">
      <protection locked="0"/>
    </xf>
    <xf numFmtId="0" fontId="4" fillId="0" borderId="3" xfId="1" applyNumberFormat="1" applyFont="1" applyBorder="1" applyAlignment="1" applyProtection="1">
      <protection locked="0"/>
    </xf>
    <xf numFmtId="0" fontId="4" fillId="0" borderId="6" xfId="1" applyNumberFormat="1" applyFont="1" applyBorder="1" applyAlignment="1" applyProtection="1">
      <alignment horizontal="center" vertical="top" wrapText="1"/>
      <protection locked="0"/>
    </xf>
    <xf numFmtId="0" fontId="11" fillId="0" borderId="4" xfId="3" applyNumberFormat="1" applyFont="1" applyBorder="1" applyProtection="1">
      <protection locked="0"/>
    </xf>
    <xf numFmtId="0" fontId="11" fillId="0" borderId="4" xfId="3" applyNumberFormat="1" applyFont="1" applyBorder="1" applyAlignment="1" applyProtection="1">
      <alignment horizontal="right"/>
      <protection locked="0"/>
    </xf>
    <xf numFmtId="0" fontId="11" fillId="0" borderId="5" xfId="3" applyNumberFormat="1" applyFont="1" applyBorder="1" applyProtection="1">
      <protection locked="0"/>
    </xf>
    <xf numFmtId="0" fontId="11" fillId="0" borderId="5" xfId="3" applyFont="1" applyBorder="1"/>
    <xf numFmtId="0" fontId="11" fillId="0" borderId="3" xfId="3" applyFont="1" applyBorder="1"/>
    <xf numFmtId="0" fontId="11" fillId="0" borderId="4" xfId="3" applyNumberFormat="1" applyFont="1" applyFill="1" applyBorder="1" applyProtection="1">
      <protection locked="0"/>
    </xf>
    <xf numFmtId="0" fontId="11" fillId="0" borderId="5" xfId="3" applyNumberFormat="1" applyFont="1" applyFill="1" applyBorder="1" applyProtection="1">
      <protection locked="0"/>
    </xf>
    <xf numFmtId="0" fontId="11" fillId="0" borderId="5" xfId="3" applyFont="1" applyFill="1" applyBorder="1"/>
    <xf numFmtId="0" fontId="11" fillId="0" borderId="4" xfId="3" applyNumberFormat="1" applyFont="1" applyFill="1" applyBorder="1" applyAlignment="1" applyProtection="1">
      <alignment horizontal="right"/>
      <protection locked="0"/>
    </xf>
    <xf numFmtId="0" fontId="4" fillId="0" borderId="7" xfId="1" applyNumberFormat="1" applyFont="1" applyBorder="1" applyAlignment="1" applyProtection="1">
      <alignment horizontal="center"/>
      <protection locked="0"/>
    </xf>
    <xf numFmtId="0" fontId="11" fillId="0" borderId="7" xfId="3" applyNumberFormat="1" applyFont="1" applyFill="1" applyBorder="1" applyProtection="1">
      <protection locked="0"/>
    </xf>
    <xf numFmtId="0" fontId="11" fillId="0" borderId="7" xfId="3" applyNumberFormat="1" applyFont="1" applyFill="1" applyBorder="1" applyAlignment="1" applyProtection="1">
      <alignment horizontal="right"/>
      <protection locked="0"/>
    </xf>
    <xf numFmtId="0" fontId="11" fillId="0" borderId="6" xfId="3" applyNumberFormat="1" applyFont="1" applyFill="1" applyBorder="1" applyProtection="1">
      <protection locked="0"/>
    </xf>
    <xf numFmtId="0" fontId="11" fillId="0" borderId="6" xfId="3" applyFont="1" applyFill="1" applyBorder="1"/>
    <xf numFmtId="0" fontId="7" fillId="0" borderId="0" xfId="0" applyFont="1">
      <alignment vertical="center"/>
    </xf>
    <xf numFmtId="0" fontId="11" fillId="0" borderId="6" xfId="3" applyNumberFormat="1" applyFont="1" applyFill="1" applyBorder="1" applyAlignment="1" applyProtection="1">
      <alignment horizontal="right"/>
      <protection locked="0"/>
    </xf>
    <xf numFmtId="176" fontId="11" fillId="0" borderId="5" xfId="3" applyNumberFormat="1" applyFont="1" applyFill="1" applyBorder="1" applyAlignment="1" applyProtection="1">
      <alignment shrinkToFit="1"/>
      <protection locked="0"/>
    </xf>
    <xf numFmtId="176" fontId="8" fillId="0" borderId="5" xfId="3" applyNumberFormat="1" applyFont="1" applyFill="1" applyBorder="1" applyAlignment="1" applyProtection="1">
      <alignment horizontal="right" shrinkToFit="1"/>
      <protection locked="0"/>
    </xf>
    <xf numFmtId="176" fontId="11" fillId="0" borderId="4" xfId="3" applyNumberFormat="1" applyFont="1" applyFill="1" applyBorder="1" applyAlignment="1" applyProtection="1">
      <alignment shrinkToFit="1"/>
      <protection locked="0"/>
    </xf>
    <xf numFmtId="176" fontId="11" fillId="0" borderId="14" xfId="3" applyNumberFormat="1" applyFont="1" applyFill="1" applyBorder="1" applyAlignment="1" applyProtection="1">
      <alignment shrinkToFit="1"/>
      <protection locked="0"/>
    </xf>
    <xf numFmtId="176" fontId="11" fillId="0" borderId="5" xfId="3" applyNumberFormat="1" applyFont="1" applyFill="1" applyBorder="1" applyAlignment="1" applyProtection="1">
      <alignment horizontal="right" shrinkToFit="1"/>
      <protection locked="0"/>
    </xf>
    <xf numFmtId="0" fontId="4" fillId="0" borderId="11" xfId="1" applyNumberFormat="1" applyFont="1" applyBorder="1" applyAlignment="1" applyProtection="1">
      <alignment horizontal="center"/>
      <protection locked="0"/>
    </xf>
    <xf numFmtId="176" fontId="11" fillId="0" borderId="11" xfId="3" applyNumberFormat="1" applyFont="1" applyFill="1" applyBorder="1" applyAlignment="1" applyProtection="1">
      <alignment horizontal="right" shrinkToFit="1"/>
      <protection locked="0"/>
    </xf>
    <xf numFmtId="0" fontId="11" fillId="0" borderId="0" xfId="3" applyNumberFormat="1" applyFont="1" applyFill="1" applyBorder="1" applyProtection="1">
      <protection locked="0"/>
    </xf>
    <xf numFmtId="0" fontId="11" fillId="0" borderId="4" xfId="3" applyFont="1" applyFill="1" applyBorder="1"/>
    <xf numFmtId="176" fontId="11" fillId="0" borderId="4" xfId="3" applyNumberFormat="1" applyFont="1" applyFill="1" applyBorder="1" applyAlignment="1" applyProtection="1">
      <alignment horizontal="right" shrinkToFit="1"/>
      <protection locked="0"/>
    </xf>
    <xf numFmtId="0" fontId="11" fillId="0" borderId="5" xfId="3" applyNumberFormat="1" applyFont="1" applyFill="1" applyBorder="1" applyAlignment="1" applyProtection="1">
      <alignment horizontal="right"/>
      <protection locked="0"/>
    </xf>
    <xf numFmtId="0" fontId="4" fillId="0" borderId="15" xfId="1" applyNumberFormat="1" applyFont="1" applyBorder="1" applyAlignment="1" applyProtection="1">
      <alignment horizontal="center"/>
      <protection locked="0"/>
    </xf>
    <xf numFmtId="176" fontId="8" fillId="0" borderId="4" xfId="3" applyNumberFormat="1" applyFont="1" applyFill="1" applyBorder="1" applyAlignment="1" applyProtection="1">
      <alignment horizontal="right" shrinkToFit="1"/>
      <protection locked="0"/>
    </xf>
    <xf numFmtId="0" fontId="11" fillId="0" borderId="0" xfId="0" applyFont="1">
      <alignment vertical="center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4" fillId="0" borderId="3" xfId="1" applyNumberFormat="1" applyFont="1" applyBorder="1" applyAlignment="1" applyProtection="1">
      <alignment vertical="top" wrapText="1"/>
      <protection locked="0"/>
    </xf>
    <xf numFmtId="0" fontId="4" fillId="0" borderId="3" xfId="1" applyNumberFormat="1" applyFont="1" applyBorder="1" applyAlignment="1" applyProtection="1">
      <alignment vertical="center" textRotation="255" wrapText="1"/>
      <protection locked="0"/>
    </xf>
    <xf numFmtId="0" fontId="4" fillId="0" borderId="3" xfId="1" applyNumberFormat="1" applyFont="1" applyBorder="1" applyAlignment="1" applyProtection="1">
      <alignment horizontal="center" vertical="center" textRotation="255" wrapText="1"/>
      <protection locked="0"/>
    </xf>
    <xf numFmtId="0" fontId="4" fillId="0" borderId="6" xfId="1" applyNumberFormat="1" applyFont="1" applyBorder="1" applyAlignment="1" applyProtection="1">
      <alignment vertical="center" textRotation="255"/>
      <protection locked="0"/>
    </xf>
    <xf numFmtId="0" fontId="4" fillId="0" borderId="6" xfId="1" applyNumberFormat="1" applyFont="1" applyBorder="1" applyAlignment="1" applyProtection="1">
      <alignment horizontal="center" vertical="center" textRotation="255"/>
      <protection locked="0"/>
    </xf>
    <xf numFmtId="0" fontId="4" fillId="0" borderId="4" xfId="2" applyNumberFormat="1" applyFont="1" applyBorder="1" applyProtection="1">
      <protection locked="0"/>
    </xf>
    <xf numFmtId="0" fontId="4" fillId="0" borderId="5" xfId="1" applyFont="1" applyBorder="1"/>
    <xf numFmtId="0" fontId="4" fillId="0" borderId="3" xfId="2" applyNumberFormat="1" applyFont="1" applyBorder="1" applyProtection="1">
      <protection locked="0"/>
    </xf>
    <xf numFmtId="0" fontId="4" fillId="0" borderId="5" xfId="2" applyNumberFormat="1" applyFont="1" applyBorder="1" applyProtection="1">
      <protection locked="0"/>
    </xf>
    <xf numFmtId="0" fontId="4" fillId="0" borderId="5" xfId="1" applyFont="1" applyFill="1" applyBorder="1"/>
    <xf numFmtId="0" fontId="4" fillId="0" borderId="6" xfId="1" applyFont="1" applyFill="1" applyBorder="1"/>
    <xf numFmtId="0" fontId="4" fillId="0" borderId="5" xfId="1" applyNumberFormat="1" applyFont="1" applyFill="1" applyBorder="1" applyAlignment="1" applyProtection="1">
      <alignment horizontal="right"/>
      <protection locked="0"/>
    </xf>
    <xf numFmtId="0" fontId="4" fillId="0" borderId="12" xfId="1" applyNumberFormat="1" applyFont="1" applyBorder="1" applyAlignment="1" applyProtection="1">
      <alignment horizontal="center"/>
      <protection locked="0"/>
    </xf>
    <xf numFmtId="0" fontId="0" fillId="0" borderId="5" xfId="0" applyBorder="1">
      <alignment vertical="center"/>
    </xf>
    <xf numFmtId="0" fontId="0" fillId="0" borderId="0" xfId="0" applyBorder="1">
      <alignment vertical="center"/>
    </xf>
    <xf numFmtId="0" fontId="4" fillId="0" borderId="5" xfId="0" applyFont="1" applyBorder="1">
      <alignment vertical="center"/>
    </xf>
    <xf numFmtId="0" fontId="4" fillId="0" borderId="5" xfId="0" applyFont="1" applyFill="1" applyBorder="1">
      <alignment vertical="center"/>
    </xf>
    <xf numFmtId="0" fontId="0" fillId="0" borderId="0" xfId="0" applyFill="1" applyBorder="1">
      <alignment vertical="center"/>
    </xf>
    <xf numFmtId="0" fontId="0" fillId="0" borderId="5" xfId="0" applyFill="1" applyBorder="1">
      <alignment vertical="center"/>
    </xf>
    <xf numFmtId="0" fontId="2" fillId="0" borderId="5" xfId="0" applyFont="1" applyFill="1" applyBorder="1">
      <alignment vertical="center"/>
    </xf>
    <xf numFmtId="0" fontId="2" fillId="0" borderId="5" xfId="0" applyFont="1" applyBorder="1">
      <alignment vertical="center"/>
    </xf>
    <xf numFmtId="0" fontId="4" fillId="0" borderId="6" xfId="0" applyFont="1" applyBorder="1" applyAlignment="1">
      <alignment horizontal="center" vertical="center"/>
    </xf>
    <xf numFmtId="177" fontId="4" fillId="0" borderId="0" xfId="1" applyNumberFormat="1" applyFont="1" applyFill="1" applyBorder="1" applyProtection="1">
      <protection locked="0"/>
    </xf>
    <xf numFmtId="0" fontId="4" fillId="0" borderId="0" xfId="1" applyFont="1" applyBorder="1" applyAlignment="1">
      <alignment horizontal="center"/>
    </xf>
    <xf numFmtId="177" fontId="4" fillId="0" borderId="0" xfId="1" applyNumberFormat="1" applyFont="1" applyBorder="1" applyProtection="1">
      <protection locked="0"/>
    </xf>
    <xf numFmtId="0" fontId="4" fillId="0" borderId="0" xfId="1" applyNumberFormat="1" applyFont="1" applyBorder="1" applyProtection="1">
      <protection locked="0"/>
    </xf>
    <xf numFmtId="0" fontId="4" fillId="0" borderId="0" xfId="0" applyFont="1" applyBorder="1">
      <alignment vertical="center"/>
    </xf>
    <xf numFmtId="0" fontId="2" fillId="0" borderId="0" xfId="1" applyNumberFormat="1" applyFont="1" applyAlignment="1" applyProtection="1">
      <protection locked="0"/>
    </xf>
    <xf numFmtId="0" fontId="4" fillId="0" borderId="0" xfId="1" applyNumberFormat="1" applyFont="1" applyAlignment="1" applyProtection="1">
      <protection locked="0"/>
    </xf>
    <xf numFmtId="0" fontId="4" fillId="0" borderId="0" xfId="0" applyNumberFormat="1" applyFont="1" applyBorder="1" applyAlignment="1" applyProtection="1">
      <alignment horizontal="center" vertical="center"/>
      <protection locked="0"/>
    </xf>
    <xf numFmtId="0" fontId="4" fillId="0" borderId="0" xfId="0" applyNumberFormat="1" applyFont="1" applyAlignment="1" applyProtection="1">
      <alignment horizontal="center" vertical="center"/>
      <protection locked="0"/>
    </xf>
    <xf numFmtId="0" fontId="4" fillId="0" borderId="0" xfId="0" applyNumberFormat="1" applyFont="1" applyProtection="1">
      <alignment vertical="center"/>
      <protection locked="0"/>
    </xf>
    <xf numFmtId="0" fontId="4" fillId="0" borderId="0" xfId="0" applyNumberFormat="1" applyFont="1" applyAlignment="1" applyProtection="1">
      <alignment horizontal="center"/>
      <protection locked="0"/>
    </xf>
    <xf numFmtId="0" fontId="4" fillId="0" borderId="0" xfId="0" applyNumberFormat="1" applyFont="1" applyBorder="1" applyProtection="1">
      <alignment vertical="center"/>
      <protection locked="0"/>
    </xf>
    <xf numFmtId="0" fontId="4" fillId="0" borderId="8" xfId="0" applyNumberFormat="1" applyFont="1" applyBorder="1" applyProtection="1">
      <alignment vertical="center"/>
      <protection locked="0"/>
    </xf>
    <xf numFmtId="0" fontId="4" fillId="0" borderId="8" xfId="0" applyNumberFormat="1" applyFont="1" applyBorder="1" applyAlignment="1" applyProtection="1">
      <alignment horizontal="center"/>
      <protection locked="0"/>
    </xf>
    <xf numFmtId="0" fontId="4" fillId="0" borderId="0" xfId="0" applyNumberFormat="1" applyFont="1" applyBorder="1" applyAlignment="1" applyProtection="1">
      <alignment horizontal="center"/>
      <protection locked="0"/>
    </xf>
    <xf numFmtId="0" fontId="4" fillId="0" borderId="0" xfId="0" applyFont="1" applyFill="1" applyBorder="1">
      <alignment vertical="center"/>
    </xf>
    <xf numFmtId="0" fontId="4" fillId="0" borderId="5" xfId="0" applyNumberFormat="1" applyFont="1" applyBorder="1" applyAlignment="1" applyProtection="1">
      <alignment horizontal="center"/>
      <protection locked="0"/>
    </xf>
    <xf numFmtId="0" fontId="4" fillId="0" borderId="4" xfId="0" applyNumberFormat="1" applyFont="1" applyBorder="1" applyProtection="1">
      <alignment vertical="center"/>
      <protection locked="0"/>
    </xf>
    <xf numFmtId="0" fontId="4" fillId="0" borderId="5" xfId="0" applyNumberFormat="1" applyFont="1" applyBorder="1" applyProtection="1">
      <alignment vertical="center"/>
      <protection locked="0"/>
    </xf>
    <xf numFmtId="0" fontId="4" fillId="0" borderId="4" xfId="0" applyFont="1" applyFill="1" applyBorder="1">
      <alignment vertical="center"/>
    </xf>
    <xf numFmtId="0" fontId="4" fillId="0" borderId="6" xfId="0" applyNumberFormat="1" applyFont="1" applyBorder="1" applyAlignment="1" applyProtection="1">
      <alignment horizontal="center"/>
      <protection locked="0"/>
    </xf>
    <xf numFmtId="0" fontId="4" fillId="0" borderId="6" xfId="0" applyFont="1" applyFill="1" applyBorder="1">
      <alignment vertical="center"/>
    </xf>
    <xf numFmtId="0" fontId="2" fillId="0" borderId="0" xfId="0" applyNumberFormat="1" applyFont="1" applyProtection="1">
      <alignment vertical="center"/>
      <protection locked="0"/>
    </xf>
    <xf numFmtId="0" fontId="4" fillId="0" borderId="14" xfId="0" applyNumberFormat="1" applyFont="1" applyBorder="1" applyProtection="1">
      <alignment vertical="center"/>
      <protection locked="0"/>
    </xf>
    <xf numFmtId="176" fontId="4" fillId="0" borderId="14" xfId="0" applyNumberFormat="1" applyFont="1" applyBorder="1" applyProtection="1">
      <alignment vertical="center"/>
      <protection locked="0"/>
    </xf>
    <xf numFmtId="176" fontId="4" fillId="0" borderId="5" xfId="0" applyNumberFormat="1" applyFont="1" applyBorder="1" applyProtection="1">
      <alignment vertical="center"/>
      <protection locked="0"/>
    </xf>
    <xf numFmtId="176" fontId="4" fillId="0" borderId="0" xfId="0" applyNumberFormat="1" applyFont="1" applyBorder="1" applyProtection="1">
      <alignment vertical="center"/>
      <protection locked="0"/>
    </xf>
    <xf numFmtId="176" fontId="4" fillId="0" borderId="4" xfId="0" applyNumberFormat="1" applyFont="1" applyBorder="1" applyProtection="1">
      <alignment vertical="center"/>
      <protection locked="0"/>
    </xf>
    <xf numFmtId="176" fontId="4" fillId="0" borderId="4" xfId="0" applyNumberFormat="1" applyFont="1" applyBorder="1" applyAlignment="1" applyProtection="1">
      <alignment horizontal="right" vertical="center"/>
      <protection locked="0"/>
    </xf>
    <xf numFmtId="176" fontId="4" fillId="0" borderId="5" xfId="0" applyNumberFormat="1" applyFont="1" applyBorder="1" applyAlignment="1" applyProtection="1">
      <alignment horizontal="right" vertical="center"/>
      <protection locked="0"/>
    </xf>
    <xf numFmtId="176" fontId="4" fillId="0" borderId="0" xfId="0" applyNumberFormat="1" applyFont="1" applyBorder="1" applyAlignment="1" applyProtection="1">
      <alignment horizontal="right" vertical="center"/>
      <protection locked="0"/>
    </xf>
    <xf numFmtId="176" fontId="4" fillId="0" borderId="4" xfId="0" applyNumberFormat="1" applyFont="1" applyFill="1" applyBorder="1">
      <alignment vertical="center"/>
    </xf>
    <xf numFmtId="176" fontId="4" fillId="0" borderId="4" xfId="0" applyNumberFormat="1" applyFont="1" applyFill="1" applyBorder="1" applyAlignment="1">
      <alignment horizontal="right" vertical="center"/>
    </xf>
    <xf numFmtId="176" fontId="4" fillId="0" borderId="5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5" xfId="0" applyNumberFormat="1" applyFont="1" applyFill="1" applyBorder="1">
      <alignment vertical="center"/>
    </xf>
    <xf numFmtId="176" fontId="4" fillId="0" borderId="6" xfId="0" applyNumberFormat="1" applyFont="1" applyFill="1" applyBorder="1">
      <alignment vertical="center"/>
    </xf>
    <xf numFmtId="176" fontId="4" fillId="0" borderId="6" xfId="0" applyNumberFormat="1" applyFont="1" applyFill="1" applyBorder="1" applyAlignment="1">
      <alignment horizontal="right" vertical="center"/>
    </xf>
    <xf numFmtId="176" fontId="4" fillId="0" borderId="6" xfId="0" applyNumberFormat="1" applyFont="1" applyFill="1" applyBorder="1" applyAlignment="1">
      <alignment vertical="center"/>
    </xf>
    <xf numFmtId="0" fontId="4" fillId="0" borderId="0" xfId="0" applyNumberFormat="1" applyFont="1" applyAlignment="1" applyProtection="1">
      <alignment horizontal="left"/>
      <protection locked="0"/>
    </xf>
    <xf numFmtId="0" fontId="4" fillId="0" borderId="3" xfId="1" applyNumberFormat="1" applyFont="1" applyFill="1" applyBorder="1" applyAlignment="1" applyProtection="1">
      <alignment vertical="top" textRotation="255" wrapText="1"/>
      <protection locked="0"/>
    </xf>
    <xf numFmtId="0" fontId="4" fillId="0" borderId="4" xfId="1" applyNumberFormat="1" applyFont="1" applyFill="1" applyBorder="1" applyAlignment="1" applyProtection="1">
      <alignment horizontal="center" vertical="top"/>
      <protection locked="0"/>
    </xf>
    <xf numFmtId="0" fontId="4" fillId="0" borderId="5" xfId="1" applyNumberFormat="1" applyFont="1" applyFill="1" applyBorder="1" applyAlignment="1" applyProtection="1">
      <alignment horizontal="center" wrapText="1"/>
      <protection locked="0"/>
    </xf>
    <xf numFmtId="0" fontId="4" fillId="0" borderId="6" xfId="1" applyNumberFormat="1" applyFont="1" applyFill="1" applyBorder="1" applyAlignment="1" applyProtection="1">
      <alignment horizontal="center" vertical="top"/>
      <protection locked="0"/>
    </xf>
    <xf numFmtId="0" fontId="4" fillId="0" borderId="8" xfId="1" applyNumberFormat="1" applyFont="1" applyFill="1" applyBorder="1" applyAlignment="1" applyProtection="1">
      <alignment horizontal="center" vertical="top"/>
      <protection locked="0"/>
    </xf>
    <xf numFmtId="0" fontId="4" fillId="0" borderId="8" xfId="1" applyNumberFormat="1" applyFont="1" applyFill="1" applyBorder="1" applyAlignment="1" applyProtection="1">
      <alignment horizontal="center" vertical="top" wrapText="1"/>
      <protection locked="0"/>
    </xf>
    <xf numFmtId="0" fontId="4" fillId="0" borderId="3" xfId="1" applyNumberFormat="1" applyFont="1" applyFill="1" applyBorder="1" applyAlignment="1" applyProtection="1">
      <alignment horizontal="right"/>
      <protection locked="0"/>
    </xf>
    <xf numFmtId="0" fontId="4" fillId="0" borderId="3" xfId="2" applyNumberFormat="1" applyFont="1" applyFill="1" applyBorder="1" applyAlignment="1" applyProtection="1">
      <alignment horizontal="right"/>
      <protection locked="0"/>
    </xf>
    <xf numFmtId="176" fontId="4" fillId="0" borderId="3" xfId="2" applyNumberFormat="1" applyFont="1" applyFill="1" applyBorder="1" applyProtection="1">
      <protection locked="0"/>
    </xf>
    <xf numFmtId="0" fontId="4" fillId="0" borderId="5" xfId="2" applyNumberFormat="1" applyFont="1" applyFill="1" applyBorder="1" applyAlignment="1" applyProtection="1">
      <alignment horizontal="right"/>
      <protection locked="0"/>
    </xf>
    <xf numFmtId="176" fontId="4" fillId="0" borderId="18" xfId="2" applyNumberFormat="1" applyFont="1" applyFill="1" applyBorder="1" applyAlignment="1" applyProtection="1">
      <alignment horizontal="right"/>
      <protection locked="0"/>
    </xf>
    <xf numFmtId="176" fontId="4" fillId="0" borderId="14" xfId="2" applyNumberFormat="1" applyFont="1" applyFill="1" applyBorder="1" applyAlignment="1" applyProtection="1">
      <alignment horizontal="right"/>
      <protection locked="0"/>
    </xf>
    <xf numFmtId="0" fontId="4" fillId="0" borderId="11" xfId="1" applyNumberFormat="1" applyFont="1" applyFill="1" applyBorder="1" applyAlignment="1" applyProtection="1">
      <alignment horizontal="right"/>
      <protection locked="0"/>
    </xf>
    <xf numFmtId="0" fontId="7" fillId="0" borderId="0" xfId="1" applyFont="1" applyBorder="1"/>
    <xf numFmtId="180" fontId="4" fillId="0" borderId="0" xfId="1" applyNumberFormat="1" applyFont="1" applyFill="1" applyBorder="1"/>
    <xf numFmtId="0" fontId="4" fillId="0" borderId="15" xfId="1" applyNumberFormat="1" applyFont="1" applyFill="1" applyBorder="1" applyAlignment="1" applyProtection="1">
      <alignment horizontal="right"/>
      <protection locked="0"/>
    </xf>
    <xf numFmtId="0" fontId="4" fillId="0" borderId="19" xfId="2" applyNumberFormat="1" applyFont="1" applyFill="1" applyBorder="1" applyProtection="1">
      <protection locked="0"/>
    </xf>
    <xf numFmtId="0" fontId="4" fillId="0" borderId="15" xfId="2" applyNumberFormat="1" applyFont="1" applyFill="1" applyBorder="1" applyProtection="1">
      <protection locked="0"/>
    </xf>
    <xf numFmtId="176" fontId="4" fillId="0" borderId="15" xfId="2" applyNumberFormat="1" applyFont="1" applyFill="1" applyBorder="1" applyProtection="1">
      <protection locked="0"/>
    </xf>
    <xf numFmtId="0" fontId="4" fillId="0" borderId="6" xfId="1" applyNumberFormat="1" applyFont="1" applyFill="1" applyBorder="1" applyAlignment="1" applyProtection="1">
      <alignment horizontal="right"/>
      <protection locked="0"/>
    </xf>
    <xf numFmtId="177" fontId="4" fillId="0" borderId="0" xfId="1" applyNumberFormat="1" applyFont="1" applyFill="1" applyProtection="1">
      <protection locked="0"/>
    </xf>
    <xf numFmtId="0" fontId="4" fillId="0" borderId="1" xfId="0" applyFont="1" applyBorder="1" applyAlignment="1" applyProtection="1">
      <alignment horizontal="center"/>
    </xf>
    <xf numFmtId="0" fontId="4" fillId="0" borderId="1" xfId="0" applyFont="1" applyBorder="1" applyAlignment="1" applyProtection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 applyProtection="1">
      <alignment horizontal="center"/>
    </xf>
    <xf numFmtId="0" fontId="4" fillId="0" borderId="6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left"/>
    </xf>
    <xf numFmtId="0" fontId="4" fillId="0" borderId="1" xfId="0" applyFont="1" applyBorder="1" applyAlignment="1" applyProtection="1">
      <alignment horizontal="right" vertical="center"/>
    </xf>
    <xf numFmtId="0" fontId="4" fillId="0" borderId="2" xfId="0" applyFont="1" applyBorder="1" applyAlignment="1" applyProtection="1">
      <alignment horizontal="right" vertical="center"/>
    </xf>
    <xf numFmtId="0" fontId="4" fillId="0" borderId="18" xfId="0" applyFont="1" applyBorder="1" applyAlignment="1">
      <alignment horizontal="right" vertical="center"/>
    </xf>
    <xf numFmtId="0" fontId="4" fillId="0" borderId="4" xfId="0" applyFont="1" applyBorder="1" applyAlignment="1" applyProtection="1">
      <alignment horizontal="right" vertical="center"/>
    </xf>
    <xf numFmtId="0" fontId="4" fillId="0" borderId="0" xfId="0" applyFont="1" applyBorder="1" applyAlignment="1" applyProtection="1">
      <alignment horizontal="right" vertical="center"/>
    </xf>
    <xf numFmtId="0" fontId="4" fillId="0" borderId="14" xfId="0" applyFont="1" applyBorder="1" applyAlignment="1">
      <alignment horizontal="right" vertical="center"/>
    </xf>
    <xf numFmtId="177" fontId="4" fillId="0" borderId="7" xfId="0" applyNumberFormat="1" applyFont="1" applyBorder="1" applyAlignment="1" applyProtection="1">
      <alignment horizontal="right" vertical="center"/>
    </xf>
    <xf numFmtId="177" fontId="4" fillId="0" borderId="16" xfId="0" applyNumberFormat="1" applyFont="1" applyBorder="1" applyAlignment="1" applyProtection="1">
      <alignment horizontal="right" vertical="center"/>
    </xf>
    <xf numFmtId="177" fontId="4" fillId="0" borderId="17" xfId="0" applyNumberFormat="1" applyFont="1" applyBorder="1" applyAlignment="1" applyProtection="1">
      <alignment horizontal="right" vertical="center"/>
    </xf>
    <xf numFmtId="0" fontId="4" fillId="0" borderId="14" xfId="0" applyFont="1" applyBorder="1" applyAlignment="1">
      <alignment horizontal="right"/>
    </xf>
    <xf numFmtId="0" fontId="4" fillId="0" borderId="8" xfId="0" applyFont="1" applyBorder="1" applyAlignment="1" applyProtection="1">
      <alignment horizontal="left"/>
    </xf>
    <xf numFmtId="0" fontId="4" fillId="0" borderId="0" xfId="0" applyFont="1" applyBorder="1" applyAlignment="1" applyProtection="1">
      <alignment horizontal="right"/>
    </xf>
    <xf numFmtId="177" fontId="4" fillId="0" borderId="16" xfId="0" applyNumberFormat="1" applyFont="1" applyBorder="1" applyAlignment="1" applyProtection="1">
      <alignment horizontal="right"/>
    </xf>
    <xf numFmtId="176" fontId="4" fillId="0" borderId="16" xfId="0" applyNumberFormat="1" applyFont="1" applyBorder="1" applyAlignment="1" applyProtection="1">
      <alignment horizontal="right"/>
    </xf>
    <xf numFmtId="176" fontId="4" fillId="0" borderId="17" xfId="0" applyNumberFormat="1" applyFont="1" applyBorder="1" applyAlignment="1" applyProtection="1">
      <alignment horizontal="right"/>
    </xf>
    <xf numFmtId="0" fontId="7" fillId="0" borderId="0" xfId="1" applyNumberFormat="1" applyFont="1"/>
    <xf numFmtId="0" fontId="4" fillId="0" borderId="0" xfId="0" applyFont="1" applyBorder="1" applyProtection="1">
      <alignment vertical="center"/>
    </xf>
    <xf numFmtId="0" fontId="4" fillId="0" borderId="16" xfId="0" applyFont="1" applyBorder="1" applyProtection="1">
      <alignment vertical="center"/>
    </xf>
    <xf numFmtId="0" fontId="4" fillId="0" borderId="16" xfId="0" applyFont="1" applyFill="1" applyBorder="1" applyAlignment="1" applyProtection="1">
      <alignment horizontal="left"/>
    </xf>
    <xf numFmtId="177" fontId="4" fillId="0" borderId="16" xfId="0" applyNumberFormat="1" applyFont="1" applyFill="1" applyBorder="1" applyProtection="1">
      <alignment vertical="center"/>
    </xf>
    <xf numFmtId="0" fontId="4" fillId="0" borderId="16" xfId="0" applyFont="1" applyBorder="1" applyAlignment="1" applyProtection="1">
      <alignment horizontal="left"/>
    </xf>
    <xf numFmtId="0" fontId="4" fillId="0" borderId="4" xfId="0" applyFont="1" applyBorder="1" applyProtection="1">
      <alignment vertical="center"/>
    </xf>
    <xf numFmtId="0" fontId="4" fillId="0" borderId="4" xfId="0" applyFont="1" applyBorder="1" applyAlignment="1" applyProtection="1">
      <alignment horizontal="center"/>
    </xf>
    <xf numFmtId="0" fontId="4" fillId="0" borderId="3" xfId="0" applyFont="1" applyBorder="1" applyAlignment="1" applyProtection="1">
      <alignment horizontal="center"/>
    </xf>
    <xf numFmtId="0" fontId="4" fillId="0" borderId="4" xfId="0" applyFont="1" applyFill="1" applyBorder="1" applyAlignment="1" applyProtection="1">
      <alignment horizontal="center"/>
    </xf>
    <xf numFmtId="0" fontId="4" fillId="0" borderId="7" xfId="0" applyFont="1" applyBorder="1" applyProtection="1">
      <alignment vertical="center"/>
    </xf>
    <xf numFmtId="0" fontId="4" fillId="0" borderId="6" xfId="0" applyFont="1" applyBorder="1" applyAlignment="1" applyProtection="1">
      <alignment horizontal="center"/>
    </xf>
    <xf numFmtId="0" fontId="4" fillId="0" borderId="18" xfId="0" applyFont="1" applyBorder="1" applyAlignment="1" applyProtection="1">
      <alignment horizontal="right" vertical="center"/>
    </xf>
    <xf numFmtId="0" fontId="4" fillId="0" borderId="1" xfId="0" applyFont="1" applyFill="1" applyBorder="1" applyAlignment="1" applyProtection="1">
      <alignment horizontal="right" vertical="center"/>
    </xf>
    <xf numFmtId="0" fontId="4" fillId="0" borderId="14" xfId="0" applyFont="1" applyBorder="1" applyAlignment="1" applyProtection="1">
      <alignment horizontal="right" vertical="center"/>
    </xf>
    <xf numFmtId="0" fontId="4" fillId="0" borderId="4" xfId="0" applyFont="1" applyFill="1" applyBorder="1" applyAlignment="1" applyProtection="1">
      <alignment horizontal="right" vertical="center"/>
    </xf>
    <xf numFmtId="176" fontId="4" fillId="0" borderId="7" xfId="0" applyNumberFormat="1" applyFont="1" applyBorder="1" applyAlignment="1" applyProtection="1">
      <alignment horizontal="right" vertical="center"/>
    </xf>
    <xf numFmtId="176" fontId="4" fillId="0" borderId="16" xfId="0" applyNumberFormat="1" applyFont="1" applyBorder="1" applyAlignment="1" applyProtection="1">
      <alignment horizontal="right" vertical="center"/>
    </xf>
    <xf numFmtId="176" fontId="4" fillId="0" borderId="17" xfId="0" applyNumberFormat="1" applyFont="1" applyBorder="1" applyAlignment="1" applyProtection="1">
      <alignment horizontal="right" vertical="center"/>
    </xf>
    <xf numFmtId="177" fontId="4" fillId="0" borderId="16" xfId="0" applyNumberFormat="1" applyFont="1" applyFill="1" applyBorder="1" applyAlignment="1" applyProtection="1">
      <alignment horizontal="right" vertical="center"/>
    </xf>
    <xf numFmtId="177" fontId="4" fillId="0" borderId="7" xfId="0" applyNumberFormat="1" applyFont="1" applyFill="1" applyBorder="1" applyAlignment="1" applyProtection="1">
      <alignment horizontal="right" vertical="center"/>
    </xf>
    <xf numFmtId="0" fontId="4" fillId="0" borderId="14" xfId="0" applyFont="1" applyBorder="1" applyAlignment="1" applyProtection="1">
      <alignment horizontal="right"/>
    </xf>
    <xf numFmtId="0" fontId="4" fillId="0" borderId="17" xfId="0" applyFont="1" applyBorder="1" applyAlignment="1" applyProtection="1">
      <alignment horizontal="right"/>
    </xf>
    <xf numFmtId="176" fontId="4" fillId="0" borderId="7" xfId="0" applyNumberFormat="1" applyFont="1" applyFill="1" applyBorder="1" applyAlignment="1" applyProtection="1">
      <alignment horizontal="right" vertical="center"/>
    </xf>
    <xf numFmtId="0" fontId="14" fillId="0" borderId="0" xfId="0" applyFont="1">
      <alignment vertical="center"/>
    </xf>
    <xf numFmtId="0" fontId="7" fillId="0" borderId="0" xfId="1" applyNumberFormat="1" applyFont="1" applyBorder="1" applyAlignment="1" applyProtection="1">
      <alignment horizontal="center"/>
      <protection locked="0"/>
    </xf>
    <xf numFmtId="0" fontId="7" fillId="0" borderId="0" xfId="1" applyNumberFormat="1" applyFont="1" applyBorder="1" applyProtection="1">
      <protection locked="0"/>
    </xf>
    <xf numFmtId="177" fontId="7" fillId="0" borderId="0" xfId="1" applyNumberFormat="1" applyFont="1" applyBorder="1" applyProtection="1">
      <protection locked="0"/>
    </xf>
    <xf numFmtId="0" fontId="7" fillId="0" borderId="0" xfId="1" applyNumberFormat="1" applyFont="1" applyBorder="1" applyAlignment="1" applyProtection="1">
      <alignment horizontal="centerContinuous"/>
      <protection locked="0"/>
    </xf>
    <xf numFmtId="177" fontId="7" fillId="0" borderId="0" xfId="1" applyNumberFormat="1" applyFont="1" applyBorder="1" applyAlignment="1" applyProtection="1">
      <alignment horizontal="centerContinuous"/>
      <protection locked="0"/>
    </xf>
    <xf numFmtId="0" fontId="7" fillId="0" borderId="0" xfId="1" applyFont="1" applyAlignment="1">
      <alignment horizontal="center"/>
    </xf>
    <xf numFmtId="177" fontId="7" fillId="0" borderId="0" xfId="1" applyNumberFormat="1" applyFont="1" applyProtection="1">
      <protection locked="0"/>
    </xf>
    <xf numFmtId="0" fontId="7" fillId="0" borderId="0" xfId="1" applyNumberFormat="1" applyFont="1" applyProtection="1">
      <protection locked="0"/>
    </xf>
    <xf numFmtId="0" fontId="7" fillId="0" borderId="0" xfId="0" applyFont="1" applyAlignment="1">
      <alignment horizontal="center" vertical="center"/>
    </xf>
    <xf numFmtId="0" fontId="15" fillId="0" borderId="0" xfId="1" applyFont="1"/>
    <xf numFmtId="0" fontId="15" fillId="0" borderId="0" xfId="0" applyFont="1">
      <alignment vertical="center"/>
    </xf>
    <xf numFmtId="0" fontId="16" fillId="0" borderId="0" xfId="0" applyFont="1" applyFill="1" applyAlignment="1">
      <alignment vertical="center"/>
    </xf>
    <xf numFmtId="0" fontId="15" fillId="0" borderId="0" xfId="1" applyFont="1" applyFill="1"/>
    <xf numFmtId="0" fontId="15" fillId="0" borderId="0" xfId="1" applyFont="1" applyBorder="1"/>
    <xf numFmtId="0" fontId="15" fillId="2" borderId="5" xfId="1" applyNumberFormat="1" applyFont="1" applyFill="1" applyBorder="1" applyAlignment="1" applyProtection="1">
      <alignment horizontal="center" vertical="top" wrapText="1"/>
      <protection locked="0"/>
    </xf>
    <xf numFmtId="0" fontId="15" fillId="2" borderId="3" xfId="1" applyNumberFormat="1" applyFont="1" applyFill="1" applyBorder="1" applyAlignment="1" applyProtection="1">
      <alignment vertical="center" textRotation="255" wrapText="1"/>
      <protection locked="0"/>
    </xf>
    <xf numFmtId="0" fontId="15" fillId="2" borderId="4" xfId="1" applyNumberFormat="1" applyFont="1" applyFill="1" applyBorder="1" applyAlignment="1" applyProtection="1">
      <alignment vertical="center" textRotation="255" wrapText="1"/>
      <protection locked="0"/>
    </xf>
    <xf numFmtId="0" fontId="15" fillId="2" borderId="5" xfId="1" applyFont="1" applyFill="1" applyBorder="1" applyAlignment="1">
      <alignment vertical="center"/>
    </xf>
    <xf numFmtId="0" fontId="15" fillId="2" borderId="6" xfId="1" applyNumberFormat="1" applyFont="1" applyFill="1" applyBorder="1" applyAlignment="1" applyProtection="1">
      <alignment horizontal="center"/>
      <protection locked="0"/>
    </xf>
    <xf numFmtId="0" fontId="15" fillId="2" borderId="6" xfId="1" applyNumberFormat="1" applyFont="1" applyFill="1" applyBorder="1" applyAlignment="1" applyProtection="1">
      <alignment vertical="center" textRotation="255"/>
      <protection locked="0"/>
    </xf>
    <xf numFmtId="0" fontId="15" fillId="2" borderId="7" xfId="1" applyNumberFormat="1" applyFont="1" applyFill="1" applyBorder="1" applyAlignment="1" applyProtection="1">
      <alignment vertical="center" textRotation="255"/>
      <protection locked="0"/>
    </xf>
    <xf numFmtId="0" fontId="15" fillId="2" borderId="6" xfId="1" applyFont="1" applyFill="1" applyBorder="1" applyAlignment="1">
      <alignment vertical="center"/>
    </xf>
    <xf numFmtId="0" fontId="15" fillId="2" borderId="4" xfId="1" applyNumberFormat="1" applyFont="1" applyFill="1" applyBorder="1" applyAlignment="1" applyProtection="1">
      <alignment horizontal="center"/>
      <protection locked="0"/>
    </xf>
    <xf numFmtId="0" fontId="15" fillId="2" borderId="6" xfId="1" applyNumberFormat="1" applyFont="1" applyFill="1" applyBorder="1" applyAlignment="1" applyProtection="1">
      <alignment horizontal="center" vertical="top" wrapText="1"/>
      <protection locked="0"/>
    </xf>
    <xf numFmtId="0" fontId="4" fillId="0" borderId="5" xfId="1" applyNumberFormat="1" applyFont="1" applyFill="1" applyBorder="1" applyAlignment="1" applyProtection="1">
      <alignment horizontal="center" vertical="center" textRotation="255"/>
      <protection locked="0"/>
    </xf>
    <xf numFmtId="0" fontId="4" fillId="0" borderId="6" xfId="1" applyNumberFormat="1" applyFont="1" applyFill="1" applyBorder="1" applyAlignment="1" applyProtection="1">
      <alignment horizontal="center" vertical="center" textRotation="255"/>
      <protection locked="0"/>
    </xf>
    <xf numFmtId="0" fontId="6" fillId="0" borderId="5" xfId="1" applyNumberFormat="1" applyFont="1" applyFill="1" applyBorder="1" applyAlignment="1" applyProtection="1">
      <alignment horizontal="center" vertical="center" textRotation="255" shrinkToFit="1"/>
      <protection locked="0"/>
    </xf>
    <xf numFmtId="0" fontId="6" fillId="0" borderId="6" xfId="1" applyNumberFormat="1" applyFont="1" applyFill="1" applyBorder="1" applyAlignment="1" applyProtection="1">
      <alignment horizontal="center" vertical="center" textRotation="255" shrinkToFit="1"/>
      <protection locked="0"/>
    </xf>
    <xf numFmtId="0" fontId="6" fillId="0" borderId="3" xfId="1" applyNumberFormat="1" applyFont="1" applyFill="1" applyBorder="1" applyAlignment="1" applyProtection="1">
      <alignment horizontal="center" vertical="center" textRotation="255" shrinkToFit="1"/>
      <protection locked="0"/>
    </xf>
    <xf numFmtId="0" fontId="6" fillId="0" borderId="11" xfId="1" applyNumberFormat="1" applyFont="1" applyFill="1" applyBorder="1" applyAlignment="1" applyProtection="1">
      <alignment horizontal="center" vertical="center" textRotation="255" shrinkToFit="1"/>
      <protection locked="0"/>
    </xf>
    <xf numFmtId="0" fontId="2" fillId="0" borderId="0" xfId="1" applyNumberFormat="1" applyFont="1" applyFill="1" applyAlignment="1" applyProtection="1">
      <alignment horizontal="center"/>
      <protection locked="0"/>
    </xf>
    <xf numFmtId="0" fontId="4" fillId="0" borderId="5" xfId="1" applyNumberFormat="1" applyFont="1" applyFill="1" applyBorder="1" applyAlignment="1" applyProtection="1">
      <alignment horizontal="center" vertical="top" textRotation="255"/>
      <protection locked="0"/>
    </xf>
    <xf numFmtId="0" fontId="4" fillId="0" borderId="6" xfId="1" applyNumberFormat="1" applyFont="1" applyFill="1" applyBorder="1" applyAlignment="1" applyProtection="1">
      <alignment horizontal="center" vertical="top" textRotation="255"/>
      <protection locked="0"/>
    </xf>
    <xf numFmtId="0" fontId="6" fillId="0" borderId="5" xfId="1" applyNumberFormat="1" applyFont="1" applyBorder="1" applyAlignment="1" applyProtection="1">
      <alignment horizontal="center" vertical="center" textRotation="255" shrinkToFit="1"/>
      <protection locked="0"/>
    </xf>
    <xf numFmtId="0" fontId="6" fillId="0" borderId="6" xfId="1" applyNumberFormat="1" applyFont="1" applyBorder="1" applyAlignment="1" applyProtection="1">
      <alignment horizontal="center" vertical="center" textRotation="255" shrinkToFit="1"/>
      <protection locked="0"/>
    </xf>
    <xf numFmtId="0" fontId="4" fillId="0" borderId="8" xfId="1" applyNumberFormat="1" applyFont="1" applyBorder="1" applyAlignment="1" applyProtection="1">
      <alignment horizontal="center" vertical="center" textRotation="255"/>
      <protection locked="0"/>
    </xf>
    <xf numFmtId="0" fontId="4" fillId="0" borderId="3" xfId="1" applyNumberFormat="1" applyFont="1" applyBorder="1" applyAlignment="1" applyProtection="1">
      <alignment horizontal="center" vertical="center" textRotation="255"/>
      <protection locked="0"/>
    </xf>
    <xf numFmtId="0" fontId="6" fillId="0" borderId="3" xfId="1" applyNumberFormat="1" applyFont="1" applyBorder="1" applyAlignment="1" applyProtection="1">
      <alignment horizontal="center" vertical="center" textRotation="255" shrinkToFit="1"/>
      <protection locked="0"/>
    </xf>
    <xf numFmtId="0" fontId="2" fillId="0" borderId="0" xfId="1" applyNumberFormat="1" applyFont="1" applyAlignment="1" applyProtection="1">
      <alignment horizontal="center"/>
      <protection locked="0"/>
    </xf>
    <xf numFmtId="0" fontId="4" fillId="0" borderId="8" xfId="1" applyNumberFormat="1" applyFont="1" applyBorder="1" applyAlignment="1" applyProtection="1">
      <alignment horizontal="distributed" indent="2"/>
      <protection locked="0"/>
    </xf>
    <xf numFmtId="0" fontId="15" fillId="2" borderId="3" xfId="1" applyNumberFormat="1" applyFont="1" applyFill="1" applyBorder="1" applyAlignment="1" applyProtection="1">
      <alignment horizontal="center" vertical="top" textRotation="255" wrapText="1"/>
      <protection locked="0"/>
    </xf>
    <xf numFmtId="0" fontId="15" fillId="2" borderId="6" xfId="1" applyNumberFormat="1" applyFont="1" applyFill="1" applyBorder="1" applyAlignment="1" applyProtection="1">
      <alignment horizontal="center" vertical="top" textRotation="255"/>
      <protection locked="0"/>
    </xf>
    <xf numFmtId="0" fontId="15" fillId="2" borderId="6" xfId="1" applyNumberFormat="1" applyFont="1" applyFill="1" applyBorder="1" applyAlignment="1" applyProtection="1">
      <alignment horizontal="center" vertical="top" textRotation="255" wrapText="1"/>
      <protection locked="0"/>
    </xf>
    <xf numFmtId="0" fontId="17" fillId="2" borderId="3" xfId="1" applyNumberFormat="1" applyFont="1" applyFill="1" applyBorder="1" applyAlignment="1" applyProtection="1">
      <alignment horizontal="center" vertical="top" textRotation="255" wrapText="1"/>
      <protection locked="0"/>
    </xf>
    <xf numFmtId="0" fontId="17" fillId="2" borderId="6" xfId="1" applyNumberFormat="1" applyFont="1" applyFill="1" applyBorder="1" applyAlignment="1" applyProtection="1">
      <alignment horizontal="center" vertical="top" textRotation="255" wrapText="1"/>
      <protection locked="0"/>
    </xf>
    <xf numFmtId="0" fontId="15" fillId="2" borderId="3" xfId="1" applyNumberFormat="1" applyFont="1" applyFill="1" applyBorder="1" applyAlignment="1" applyProtection="1">
      <alignment horizontal="center" vertical="top" textRotation="255"/>
      <protection locked="0"/>
    </xf>
    <xf numFmtId="0" fontId="6" fillId="0" borderId="11" xfId="1" applyNumberFormat="1" applyFont="1" applyBorder="1" applyAlignment="1" applyProtection="1">
      <alignment horizontal="center" vertical="center" textRotation="255" shrinkToFit="1"/>
      <protection locked="0"/>
    </xf>
    <xf numFmtId="0" fontId="4" fillId="0" borderId="5" xfId="1" applyNumberFormat="1" applyFont="1" applyBorder="1" applyAlignment="1" applyProtection="1">
      <alignment horizontal="center" vertical="center" textRotation="255"/>
      <protection locked="0"/>
    </xf>
    <xf numFmtId="0" fontId="4" fillId="0" borderId="4" xfId="1" applyNumberFormat="1" applyFont="1" applyBorder="1" applyAlignment="1" applyProtection="1">
      <alignment horizontal="center" vertical="center" textRotation="255"/>
      <protection locked="0"/>
    </xf>
    <xf numFmtId="0" fontId="4" fillId="0" borderId="6" xfId="1" applyNumberFormat="1" applyFont="1" applyBorder="1" applyAlignment="1" applyProtection="1">
      <alignment horizontal="center" vertical="center" textRotation="255"/>
      <protection locked="0"/>
    </xf>
    <xf numFmtId="0" fontId="6" fillId="0" borderId="15" xfId="1" applyNumberFormat="1" applyFont="1" applyBorder="1" applyAlignment="1" applyProtection="1">
      <alignment horizontal="center" vertical="center" textRotation="255" shrinkToFit="1"/>
      <protection locked="0"/>
    </xf>
    <xf numFmtId="0" fontId="15" fillId="2" borderId="5" xfId="1" applyNumberFormat="1" applyFont="1" applyFill="1" applyBorder="1" applyAlignment="1" applyProtection="1">
      <alignment horizontal="center" vertical="top" textRotation="255"/>
      <protection locked="0"/>
    </xf>
    <xf numFmtId="0" fontId="4" fillId="0" borderId="3" xfId="1" applyNumberFormat="1" applyFont="1" applyBorder="1" applyAlignment="1" applyProtection="1">
      <alignment horizontal="center" vertical="top" textRotation="255" wrapText="1"/>
      <protection locked="0"/>
    </xf>
    <xf numFmtId="0" fontId="4" fillId="0" borderId="6" xfId="1" applyNumberFormat="1" applyFont="1" applyBorder="1" applyAlignment="1" applyProtection="1">
      <alignment horizontal="center" vertical="top" textRotation="255" wrapText="1"/>
      <protection locked="0"/>
    </xf>
    <xf numFmtId="0" fontId="11" fillId="0" borderId="3" xfId="1" applyNumberFormat="1" applyFont="1" applyBorder="1" applyAlignment="1" applyProtection="1">
      <alignment horizontal="center" vertical="top" textRotation="255" wrapText="1"/>
      <protection locked="0"/>
    </xf>
    <xf numFmtId="0" fontId="12" fillId="0" borderId="6" xfId="0" applyFont="1" applyBorder="1">
      <alignment vertical="center"/>
    </xf>
    <xf numFmtId="0" fontId="4" fillId="0" borderId="6" xfId="1" applyNumberFormat="1" applyFont="1" applyBorder="1" applyAlignment="1" applyProtection="1">
      <alignment horizontal="center" vertical="top" textRotation="255"/>
      <protection locked="0"/>
    </xf>
    <xf numFmtId="0" fontId="4" fillId="0" borderId="3" xfId="1" applyNumberFormat="1" applyFont="1" applyBorder="1" applyAlignment="1" applyProtection="1">
      <alignment horizontal="center" vertical="top" textRotation="255"/>
      <protection locked="0"/>
    </xf>
    <xf numFmtId="0" fontId="2" fillId="0" borderId="0" xfId="0" applyFont="1" applyAlignment="1">
      <alignment horizontal="center" vertical="center"/>
    </xf>
    <xf numFmtId="0" fontId="4" fillId="0" borderId="9" xfId="1" applyNumberFormat="1" applyFont="1" applyBorder="1" applyAlignment="1" applyProtection="1">
      <alignment horizontal="center"/>
      <protection locked="0"/>
    </xf>
    <xf numFmtId="0" fontId="4" fillId="0" borderId="13" xfId="1" applyNumberFormat="1" applyFont="1" applyBorder="1" applyAlignment="1" applyProtection="1">
      <alignment horizontal="center"/>
      <protection locked="0"/>
    </xf>
    <xf numFmtId="0" fontId="4" fillId="0" borderId="10" xfId="1" applyNumberFormat="1" applyFont="1" applyBorder="1" applyAlignment="1" applyProtection="1">
      <alignment horizontal="center"/>
      <protection locked="0"/>
    </xf>
    <xf numFmtId="0" fontId="4" fillId="0" borderId="5" xfId="1" applyNumberFormat="1" applyFont="1" applyBorder="1" applyAlignment="1" applyProtection="1">
      <alignment horizontal="center" vertical="top" textRotation="255"/>
      <protection locked="0"/>
    </xf>
    <xf numFmtId="0" fontId="0" fillId="0" borderId="6" xfId="0" applyBorder="1" applyAlignment="1">
      <alignment vertical="center"/>
    </xf>
    <xf numFmtId="0" fontId="15" fillId="2" borderId="5" xfId="1" applyNumberFormat="1" applyFont="1" applyFill="1" applyBorder="1" applyAlignment="1" applyProtection="1">
      <alignment horizontal="center" vertical="center" textRotation="255"/>
      <protection locked="0"/>
    </xf>
    <xf numFmtId="0" fontId="15" fillId="2" borderId="6" xfId="1" applyNumberFormat="1" applyFont="1" applyFill="1" applyBorder="1" applyAlignment="1" applyProtection="1">
      <alignment horizontal="center" vertical="center" textRotation="255"/>
      <protection locked="0"/>
    </xf>
    <xf numFmtId="0" fontId="4" fillId="0" borderId="15" xfId="1" applyNumberFormat="1" applyFont="1" applyBorder="1" applyAlignment="1" applyProtection="1">
      <alignment horizontal="center" vertical="center" textRotation="255" shrinkToFit="1"/>
      <protection locked="0"/>
    </xf>
    <xf numFmtId="0" fontId="4" fillId="0" borderId="5" xfId="1" applyNumberFormat="1" applyFont="1" applyBorder="1" applyAlignment="1" applyProtection="1">
      <alignment horizontal="center" vertical="center" textRotation="255" shrinkToFit="1"/>
      <protection locked="0"/>
    </xf>
    <xf numFmtId="0" fontId="4" fillId="0" borderId="6" xfId="1" applyNumberFormat="1" applyFont="1" applyBorder="1" applyAlignment="1" applyProtection="1">
      <alignment horizontal="center" vertical="center" textRotation="255" shrinkToFit="1"/>
      <protection locked="0"/>
    </xf>
    <xf numFmtId="0" fontId="15" fillId="2" borderId="3" xfId="1" applyNumberFormat="1" applyFont="1" applyFill="1" applyBorder="1" applyAlignment="1" applyProtection="1">
      <alignment horizontal="center" vertical="center" textRotation="255"/>
      <protection locked="0"/>
    </xf>
    <xf numFmtId="0" fontId="4" fillId="0" borderId="3" xfId="1" applyNumberFormat="1" applyFont="1" applyBorder="1" applyAlignment="1" applyProtection="1">
      <alignment horizontal="center" vertical="center" textRotation="255" wrapText="1"/>
      <protection locked="0"/>
    </xf>
    <xf numFmtId="0" fontId="4" fillId="0" borderId="6" xfId="1" applyNumberFormat="1" applyFont="1" applyBorder="1" applyAlignment="1" applyProtection="1">
      <alignment horizontal="center" vertical="center" textRotation="255" wrapText="1"/>
      <protection locked="0"/>
    </xf>
    <xf numFmtId="0" fontId="4" fillId="0" borderId="3" xfId="1" applyNumberFormat="1" applyFont="1" applyBorder="1" applyAlignment="1" applyProtection="1">
      <alignment horizontal="center" vertical="center" textRotation="255" shrinkToFit="1"/>
      <protection locked="0"/>
    </xf>
    <xf numFmtId="0" fontId="4" fillId="0" borderId="8" xfId="0" applyNumberFormat="1" applyFont="1" applyBorder="1" applyAlignment="1" applyProtection="1">
      <alignment horizontal="center" vertical="center"/>
      <protection locked="0"/>
    </xf>
    <xf numFmtId="0" fontId="4" fillId="0" borderId="15" xfId="1" applyNumberFormat="1" applyFont="1" applyFill="1" applyBorder="1" applyAlignment="1" applyProtection="1">
      <alignment horizontal="center" vertical="center" textRotation="255"/>
      <protection locked="0"/>
    </xf>
    <xf numFmtId="0" fontId="11" fillId="0" borderId="3" xfId="1" applyNumberFormat="1" applyFont="1" applyFill="1" applyBorder="1" applyAlignment="1" applyProtection="1">
      <alignment horizontal="center" vertical="center" textRotation="255" shrinkToFit="1"/>
      <protection locked="0"/>
    </xf>
    <xf numFmtId="0" fontId="11" fillId="0" borderId="5" xfId="1" applyNumberFormat="1" applyFont="1" applyFill="1" applyBorder="1" applyAlignment="1" applyProtection="1">
      <alignment horizontal="center" vertical="center" textRotation="255" shrinkToFit="1"/>
      <protection locked="0"/>
    </xf>
    <xf numFmtId="0" fontId="11" fillId="0" borderId="6" xfId="1" applyNumberFormat="1" applyFont="1" applyFill="1" applyBorder="1" applyAlignment="1" applyProtection="1">
      <alignment horizontal="center" vertical="center" textRotation="255" shrinkToFit="1"/>
      <protection locked="0"/>
    </xf>
    <xf numFmtId="0" fontId="4" fillId="0" borderId="3" xfId="1" applyNumberFormat="1" applyFont="1" applyFill="1" applyBorder="1" applyAlignment="1" applyProtection="1">
      <alignment horizontal="center" vertical="distributed" textRotation="255" indent="3"/>
      <protection locked="0"/>
    </xf>
    <xf numFmtId="0" fontId="4" fillId="0" borderId="5" xfId="1" applyNumberFormat="1" applyFont="1" applyFill="1" applyBorder="1" applyAlignment="1" applyProtection="1">
      <alignment horizontal="center" vertical="distributed" textRotation="255" indent="3"/>
      <protection locked="0"/>
    </xf>
    <xf numFmtId="0" fontId="4" fillId="0" borderId="3" xfId="1" applyNumberFormat="1" applyFont="1" applyFill="1" applyBorder="1" applyAlignment="1" applyProtection="1">
      <alignment horizontal="center" vertical="center" textRotation="255"/>
      <protection locked="0"/>
    </xf>
    <xf numFmtId="0" fontId="4" fillId="0" borderId="11" xfId="1" applyNumberFormat="1" applyFont="1" applyFill="1" applyBorder="1" applyAlignment="1" applyProtection="1">
      <alignment horizontal="center" vertical="center" textRotation="255"/>
      <protection locked="0"/>
    </xf>
    <xf numFmtId="0" fontId="11" fillId="0" borderId="11" xfId="1" applyNumberFormat="1" applyFont="1" applyFill="1" applyBorder="1" applyAlignment="1" applyProtection="1">
      <alignment horizontal="center" vertical="center" textRotation="255" shrinkToFit="1"/>
      <protection locked="0"/>
    </xf>
    <xf numFmtId="0" fontId="4" fillId="0" borderId="9" xfId="1" applyNumberFormat="1" applyFont="1" applyFill="1" applyBorder="1" applyAlignment="1" applyProtection="1">
      <alignment horizontal="distributed" indent="4"/>
      <protection locked="0"/>
    </xf>
    <xf numFmtId="0" fontId="4" fillId="0" borderId="13" xfId="1" applyNumberFormat="1" applyFont="1" applyFill="1" applyBorder="1" applyAlignment="1" applyProtection="1">
      <alignment horizontal="distributed" indent="4"/>
      <protection locked="0"/>
    </xf>
    <xf numFmtId="0" fontId="4" fillId="0" borderId="10" xfId="1" applyNumberFormat="1" applyFont="1" applyFill="1" applyBorder="1" applyAlignment="1" applyProtection="1">
      <alignment horizontal="distributed" indent="4"/>
      <protection locked="0"/>
    </xf>
    <xf numFmtId="0" fontId="4" fillId="0" borderId="5" xfId="1" applyNumberFormat="1" applyFont="1" applyFill="1" applyBorder="1" applyAlignment="1" applyProtection="1">
      <alignment horizontal="center" vertical="top" textRotation="255" wrapText="1"/>
      <protection locked="0"/>
    </xf>
    <xf numFmtId="0" fontId="4" fillId="0" borderId="6" xfId="1" applyNumberFormat="1" applyFont="1" applyFill="1" applyBorder="1" applyAlignment="1" applyProtection="1">
      <alignment horizontal="center" vertical="top" textRotation="255" wrapText="1"/>
      <protection locked="0"/>
    </xf>
    <xf numFmtId="0" fontId="4" fillId="0" borderId="7" xfId="1" applyNumberFormat="1" applyFont="1" applyFill="1" applyBorder="1" applyAlignment="1" applyProtection="1">
      <alignment horizontal="center" vertical="center"/>
      <protection locked="0"/>
    </xf>
    <xf numFmtId="0" fontId="4" fillId="0" borderId="16" xfId="1" applyNumberFormat="1" applyFont="1" applyFill="1" applyBorder="1" applyAlignment="1" applyProtection="1">
      <alignment horizontal="center" vertical="center"/>
      <protection locked="0"/>
    </xf>
    <xf numFmtId="0" fontId="4" fillId="0" borderId="17" xfId="1" applyNumberFormat="1" applyFont="1" applyFill="1" applyBorder="1" applyAlignment="1" applyProtection="1">
      <alignment horizontal="center" vertical="center"/>
      <protection locked="0"/>
    </xf>
    <xf numFmtId="0" fontId="4" fillId="0" borderId="3" xfId="1" applyNumberFormat="1" applyFont="1" applyFill="1" applyBorder="1" applyAlignment="1" applyProtection="1">
      <alignment horizontal="center" vertical="top" textRotation="255" wrapText="1"/>
      <protection locked="0"/>
    </xf>
    <xf numFmtId="0" fontId="2" fillId="0" borderId="6" xfId="0" applyFont="1" applyFill="1" applyBorder="1" applyAlignment="1">
      <alignment vertical="center" wrapText="1"/>
    </xf>
    <xf numFmtId="0" fontId="4" fillId="0" borderId="3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distributed" textRotation="255" indent="1"/>
    </xf>
    <xf numFmtId="0" fontId="4" fillId="0" borderId="5" xfId="0" applyFont="1" applyBorder="1" applyAlignment="1" applyProtection="1">
      <alignment horizontal="center" vertical="distributed" textRotation="255" indent="1"/>
    </xf>
    <xf numFmtId="0" fontId="4" fillId="0" borderId="6" xfId="0" applyFont="1" applyBorder="1" applyAlignment="1" applyProtection="1">
      <alignment horizontal="center" vertical="distributed" textRotation="255" indent="1"/>
    </xf>
    <xf numFmtId="0" fontId="2" fillId="0" borderId="0" xfId="1" applyFont="1" applyAlignment="1">
      <alignment horizontal="center"/>
    </xf>
  </cellXfs>
  <cellStyles count="5">
    <cellStyle name="標準" xfId="0" builtinId="0"/>
    <cellStyle name="標準_2総" xfId="4"/>
    <cellStyle name="標準_3総" xfId="3"/>
    <cellStyle name="標準_4女" xfId="2"/>
    <cellStyle name="標準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V\&#20225;&#12288;&#12288;&#32113;\&#36895;&#22577;GLP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V\&#20225;&#12288;&#12288;&#32113;\&#36895;&#22577;GLP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2080;&#26524;&#34920;\H25&#24180;&#24230;&#24179;&#22343;\10209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80;&#26524;&#34920;/H24&#24180;&#24179;&#22343;/2012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速報GLP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>
        <row r="15">
          <cell r="C15" t="str">
            <v>　－建設業－　</v>
          </cell>
          <cell r="G15" t="str">
            <v xml:space="preserve"> －製造業－　</v>
          </cell>
        </row>
        <row r="26">
          <cell r="C26" t="str">
            <v>　－卸売・小売業，飲食店－　</v>
          </cell>
          <cell r="G26" t="str">
            <v xml:space="preserve"> －サービス業－　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2090"/>
      <sheetName val="102090 (2)"/>
      <sheetName val="102090 (3)"/>
      <sheetName val="102090 (4)"/>
      <sheetName val="102090 (5)"/>
      <sheetName val="102090 (6)"/>
    </sheetNames>
    <sheetDataSet>
      <sheetData sheetId="0">
        <row r="48">
          <cell r="N48">
            <v>616</v>
          </cell>
          <cell r="O48">
            <v>14</v>
          </cell>
          <cell r="P48">
            <v>602</v>
          </cell>
          <cell r="R48">
            <v>21</v>
          </cell>
          <cell r="V48">
            <v>137</v>
          </cell>
          <cell r="AB48">
            <v>442</v>
          </cell>
          <cell r="AC48">
            <v>224</v>
          </cell>
          <cell r="AD48">
            <v>123</v>
          </cell>
          <cell r="AE48">
            <v>55</v>
          </cell>
          <cell r="AF48">
            <v>40</v>
          </cell>
          <cell r="AK48">
            <v>39.9</v>
          </cell>
        </row>
      </sheetData>
      <sheetData sheetId="1" refreshError="1"/>
      <sheetData sheetId="2">
        <row r="48">
          <cell r="N48">
            <v>338</v>
          </cell>
          <cell r="O48">
            <v>5</v>
          </cell>
          <cell r="P48">
            <v>334</v>
          </cell>
          <cell r="R48">
            <v>7</v>
          </cell>
          <cell r="V48">
            <v>45</v>
          </cell>
          <cell r="AB48">
            <v>280</v>
          </cell>
          <cell r="AC48">
            <v>121</v>
          </cell>
          <cell r="AD48">
            <v>85</v>
          </cell>
          <cell r="AE48">
            <v>42</v>
          </cell>
          <cell r="AF48">
            <v>32</v>
          </cell>
          <cell r="AK48">
            <v>43.5</v>
          </cell>
        </row>
      </sheetData>
      <sheetData sheetId="3" refreshError="1"/>
      <sheetData sheetId="4">
        <row r="48">
          <cell r="N48">
            <v>278</v>
          </cell>
          <cell r="O48">
            <v>9</v>
          </cell>
          <cell r="P48">
            <v>269</v>
          </cell>
          <cell r="R48">
            <v>14</v>
          </cell>
          <cell r="V48">
            <v>92</v>
          </cell>
          <cell r="AB48">
            <v>162</v>
          </cell>
          <cell r="AC48">
            <v>103</v>
          </cell>
          <cell r="AD48">
            <v>38</v>
          </cell>
          <cell r="AE48">
            <v>13</v>
          </cell>
          <cell r="AF48">
            <v>8</v>
          </cell>
          <cell r="AK48">
            <v>35.5</v>
          </cell>
        </row>
      </sheetData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200"/>
    </sheetNames>
    <sheetDataSet>
      <sheetData sheetId="0">
        <row r="43">
          <cell r="M43">
            <v>599</v>
          </cell>
          <cell r="N43">
            <v>11</v>
          </cell>
          <cell r="O43">
            <v>588</v>
          </cell>
          <cell r="P43">
            <v>16</v>
          </cell>
          <cell r="Q43">
            <v>123</v>
          </cell>
          <cell r="R43">
            <v>447</v>
          </cell>
          <cell r="S43">
            <v>225</v>
          </cell>
          <cell r="T43">
            <v>124</v>
          </cell>
          <cell r="U43">
            <v>61</v>
          </cell>
          <cell r="V43">
            <v>37</v>
          </cell>
          <cell r="X43">
            <v>40.5</v>
          </cell>
        </row>
        <row r="99">
          <cell r="M99">
            <v>329</v>
          </cell>
          <cell r="N99">
            <v>5</v>
          </cell>
          <cell r="O99">
            <v>324</v>
          </cell>
          <cell r="P99">
            <v>5</v>
          </cell>
          <cell r="Q99">
            <v>39</v>
          </cell>
          <cell r="R99">
            <v>279</v>
          </cell>
          <cell r="S99">
            <v>117</v>
          </cell>
          <cell r="T99">
            <v>86</v>
          </cell>
          <cell r="U99">
            <v>46</v>
          </cell>
          <cell r="V99">
            <v>30</v>
          </cell>
          <cell r="X99">
            <v>44.1</v>
          </cell>
        </row>
        <row r="155">
          <cell r="M155">
            <v>270</v>
          </cell>
          <cell r="N155">
            <v>6</v>
          </cell>
          <cell r="O155">
            <v>264</v>
          </cell>
          <cell r="P155">
            <v>11</v>
          </cell>
          <cell r="Q155">
            <v>85</v>
          </cell>
          <cell r="R155">
            <v>168</v>
          </cell>
          <cell r="S155">
            <v>108</v>
          </cell>
          <cell r="T155">
            <v>39</v>
          </cell>
          <cell r="U155">
            <v>15</v>
          </cell>
          <cell r="V155">
            <v>6</v>
          </cell>
          <cell r="X155">
            <v>36.200000000000003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6"/>
  <sheetViews>
    <sheetView tabSelected="1" view="pageBreakPreview" topLeftCell="A4" zoomScaleNormal="100" workbookViewId="0">
      <pane xSplit="2" ySplit="5" topLeftCell="C9" activePane="bottomRight" state="frozen"/>
      <selection activeCell="O32" sqref="O32"/>
      <selection pane="topRight" activeCell="O32" sqref="O32"/>
      <selection pane="bottomLeft" activeCell="O32" sqref="O32"/>
      <selection pane="bottomRight" activeCell="C4" sqref="C4"/>
    </sheetView>
  </sheetViews>
  <sheetFormatPr defaultRowHeight="12"/>
  <cols>
    <col min="1" max="1" width="3" style="45" customWidth="1"/>
    <col min="2" max="2" width="11.875" style="2" customWidth="1"/>
    <col min="3" max="11" width="7.875" style="2" customWidth="1"/>
    <col min="12" max="16384" width="9" style="2"/>
  </cols>
  <sheetData>
    <row r="1" spans="1:16" ht="13.5">
      <c r="A1" s="269" t="s">
        <v>0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1"/>
    </row>
    <row r="2" spans="1:16" ht="13.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1"/>
    </row>
    <row r="3" spans="1:16" ht="13.5">
      <c r="A3" s="269" t="s">
        <v>1</v>
      </c>
      <c r="B3" s="269"/>
      <c r="C3" s="269"/>
      <c r="D3" s="269"/>
      <c r="E3" s="269"/>
      <c r="F3" s="269"/>
      <c r="G3" s="269"/>
      <c r="H3" s="269"/>
      <c r="I3" s="269"/>
      <c r="J3" s="269"/>
      <c r="K3" s="269"/>
      <c r="L3" s="1"/>
    </row>
    <row r="4" spans="1:16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248"/>
      <c r="M4" s="249"/>
      <c r="N4" s="249"/>
      <c r="O4" s="249"/>
      <c r="P4" s="249"/>
    </row>
    <row r="5" spans="1:16">
      <c r="A5" s="6"/>
      <c r="B5" s="7" t="s">
        <v>2</v>
      </c>
      <c r="C5" s="7"/>
      <c r="D5" s="7"/>
      <c r="E5" s="7"/>
      <c r="F5" s="7"/>
      <c r="G5" s="7"/>
      <c r="H5" s="7"/>
      <c r="I5" s="7"/>
      <c r="J5" s="8"/>
      <c r="K5" s="8" t="s">
        <v>3</v>
      </c>
      <c r="L5" s="248"/>
      <c r="M5" s="249"/>
      <c r="N5" s="249"/>
      <c r="O5" s="249"/>
      <c r="P5" s="249"/>
    </row>
    <row r="6" spans="1:16" ht="12" customHeight="1">
      <c r="A6" s="9"/>
      <c r="B6" s="10"/>
      <c r="C6" s="10"/>
      <c r="D6" s="10"/>
      <c r="E6" s="11"/>
      <c r="F6" s="11"/>
      <c r="G6" s="11"/>
      <c r="H6" s="11"/>
      <c r="I6" s="10"/>
      <c r="J6" s="12"/>
      <c r="K6" s="12"/>
      <c r="L6" s="248"/>
      <c r="M6" s="249"/>
      <c r="N6" s="249"/>
      <c r="O6" s="249"/>
      <c r="P6" s="249"/>
    </row>
    <row r="7" spans="1:16">
      <c r="A7" s="13"/>
      <c r="B7" s="13" t="s">
        <v>4</v>
      </c>
      <c r="C7" s="13">
        <v>15</v>
      </c>
      <c r="D7" s="270" t="s">
        <v>5</v>
      </c>
      <c r="E7" s="10"/>
      <c r="F7" s="11"/>
      <c r="G7" s="11"/>
      <c r="H7" s="10"/>
      <c r="I7" s="270" t="s">
        <v>6</v>
      </c>
      <c r="J7" s="270" t="s">
        <v>7</v>
      </c>
      <c r="K7" s="270" t="s">
        <v>8</v>
      </c>
      <c r="L7" s="248"/>
      <c r="M7" s="249"/>
      <c r="N7" s="249"/>
      <c r="O7" s="249"/>
      <c r="P7" s="249"/>
    </row>
    <row r="8" spans="1:16" ht="76.5" customHeight="1">
      <c r="A8" s="14"/>
      <c r="B8" s="15" t="s">
        <v>10</v>
      </c>
      <c r="C8" s="16" t="s">
        <v>11</v>
      </c>
      <c r="D8" s="271"/>
      <c r="E8" s="16" t="s">
        <v>12</v>
      </c>
      <c r="F8" s="17" t="s">
        <v>13</v>
      </c>
      <c r="G8" s="17" t="s">
        <v>14</v>
      </c>
      <c r="H8" s="16" t="s">
        <v>15</v>
      </c>
      <c r="I8" s="271"/>
      <c r="J8" s="271"/>
      <c r="K8" s="271"/>
      <c r="L8" s="248"/>
      <c r="M8" s="249"/>
      <c r="N8" s="249"/>
      <c r="O8" s="249"/>
      <c r="P8" s="249"/>
    </row>
    <row r="9" spans="1:16" ht="12" customHeight="1">
      <c r="A9" s="263" t="s">
        <v>16</v>
      </c>
      <c r="B9" s="13" t="s">
        <v>17</v>
      </c>
      <c r="C9" s="18">
        <v>1128</v>
      </c>
      <c r="D9" s="18">
        <v>656</v>
      </c>
      <c r="E9" s="18">
        <v>606</v>
      </c>
      <c r="F9" s="18">
        <v>31</v>
      </c>
      <c r="G9" s="19">
        <v>575</v>
      </c>
      <c r="H9" s="18">
        <v>50</v>
      </c>
      <c r="I9" s="18">
        <v>471</v>
      </c>
      <c r="J9" s="18">
        <v>58.2</v>
      </c>
      <c r="K9" s="19">
        <v>7.6</v>
      </c>
      <c r="L9" s="248"/>
      <c r="M9" s="249"/>
      <c r="N9" s="249"/>
      <c r="O9" s="249"/>
      <c r="P9" s="249"/>
    </row>
    <row r="10" spans="1:16" ht="12" customHeight="1">
      <c r="A10" s="263"/>
      <c r="B10" s="13">
        <v>21</v>
      </c>
      <c r="C10" s="18">
        <v>1134</v>
      </c>
      <c r="D10" s="18">
        <v>669</v>
      </c>
      <c r="E10" s="18">
        <v>619</v>
      </c>
      <c r="F10" s="18">
        <v>33</v>
      </c>
      <c r="G10" s="19">
        <v>585</v>
      </c>
      <c r="H10" s="18">
        <v>50</v>
      </c>
      <c r="I10" s="18">
        <v>465</v>
      </c>
      <c r="J10" s="18">
        <v>59</v>
      </c>
      <c r="K10" s="19">
        <v>7.5</v>
      </c>
      <c r="L10" s="248"/>
      <c r="M10" s="249"/>
      <c r="N10" s="249"/>
      <c r="O10" s="249"/>
      <c r="P10" s="249"/>
    </row>
    <row r="11" spans="1:16" ht="12" customHeight="1">
      <c r="A11" s="263"/>
      <c r="B11" s="13">
        <v>22</v>
      </c>
      <c r="C11" s="18">
        <v>1141</v>
      </c>
      <c r="D11" s="18">
        <v>672</v>
      </c>
      <c r="E11" s="18">
        <v>623</v>
      </c>
      <c r="F11" s="18">
        <v>31</v>
      </c>
      <c r="G11" s="19">
        <v>592</v>
      </c>
      <c r="H11" s="18">
        <v>49</v>
      </c>
      <c r="I11" s="18">
        <v>469</v>
      </c>
      <c r="J11" s="18">
        <v>58.9</v>
      </c>
      <c r="K11" s="19">
        <v>7.3</v>
      </c>
      <c r="L11" s="248"/>
      <c r="M11" s="249"/>
      <c r="N11" s="249"/>
      <c r="O11" s="249"/>
      <c r="P11" s="249"/>
    </row>
    <row r="12" spans="1:16" ht="12" customHeight="1">
      <c r="A12" s="263"/>
      <c r="B12" s="13">
        <v>23</v>
      </c>
      <c r="C12" s="18">
        <v>1153</v>
      </c>
      <c r="D12" s="18">
        <v>661</v>
      </c>
      <c r="E12" s="18">
        <v>614</v>
      </c>
      <c r="F12" s="18">
        <v>26</v>
      </c>
      <c r="G12" s="19">
        <v>588</v>
      </c>
      <c r="H12" s="18">
        <v>46</v>
      </c>
      <c r="I12" s="18">
        <v>492</v>
      </c>
      <c r="J12" s="20">
        <v>57.3</v>
      </c>
      <c r="K12" s="19">
        <v>7</v>
      </c>
      <c r="L12" s="248"/>
      <c r="M12" s="249"/>
      <c r="N12" s="249"/>
      <c r="O12" s="249"/>
      <c r="P12" s="249"/>
    </row>
    <row r="13" spans="1:16" ht="12" customHeight="1">
      <c r="A13" s="263"/>
      <c r="B13" s="21">
        <v>24</v>
      </c>
      <c r="C13" s="22"/>
      <c r="D13" s="18"/>
      <c r="E13" s="18"/>
      <c r="F13" s="18"/>
      <c r="G13" s="18"/>
      <c r="H13" s="18"/>
      <c r="I13" s="18"/>
      <c r="J13" s="23"/>
      <c r="K13" s="19"/>
      <c r="L13" s="248"/>
      <c r="M13" s="249"/>
      <c r="N13" s="249"/>
      <c r="O13" s="249"/>
      <c r="P13" s="249"/>
    </row>
    <row r="14" spans="1:16" ht="12" customHeight="1">
      <c r="A14" s="264"/>
      <c r="B14" s="14">
        <v>25</v>
      </c>
      <c r="C14" s="24">
        <v>1167</v>
      </c>
      <c r="D14" s="24">
        <v>684</v>
      </c>
      <c r="E14" s="24">
        <v>646</v>
      </c>
      <c r="F14" s="24">
        <v>31</v>
      </c>
      <c r="G14" s="25">
        <v>616</v>
      </c>
      <c r="H14" s="24">
        <v>37</v>
      </c>
      <c r="I14" s="24">
        <v>483</v>
      </c>
      <c r="J14" s="26">
        <v>58.6</v>
      </c>
      <c r="K14" s="20">
        <v>5.4</v>
      </c>
      <c r="L14" s="248"/>
      <c r="M14" s="249"/>
      <c r="N14" s="249"/>
      <c r="O14" s="249"/>
      <c r="P14" s="249"/>
    </row>
    <row r="15" spans="1:16" ht="12" customHeight="1">
      <c r="A15" s="267" t="s">
        <v>18</v>
      </c>
      <c r="B15" s="21" t="s">
        <v>19</v>
      </c>
      <c r="C15" s="18">
        <f>C10-C9</f>
        <v>6</v>
      </c>
      <c r="D15" s="18">
        <f t="shared" ref="D15:K16" si="0">D10-D9</f>
        <v>13</v>
      </c>
      <c r="E15" s="18">
        <f t="shared" si="0"/>
        <v>13</v>
      </c>
      <c r="F15" s="18">
        <f t="shared" si="0"/>
        <v>2</v>
      </c>
      <c r="G15" s="18">
        <f t="shared" si="0"/>
        <v>10</v>
      </c>
      <c r="H15" s="18">
        <f t="shared" si="0"/>
        <v>0</v>
      </c>
      <c r="I15" s="18">
        <f t="shared" si="0"/>
        <v>-6</v>
      </c>
      <c r="J15" s="18">
        <f t="shared" si="0"/>
        <v>0.79999999999999716</v>
      </c>
      <c r="K15" s="27">
        <f t="shared" si="0"/>
        <v>-9.9999999999999645E-2</v>
      </c>
      <c r="L15" s="248"/>
      <c r="M15" s="249"/>
      <c r="N15" s="249"/>
      <c r="O15" s="249"/>
      <c r="P15" s="249"/>
    </row>
    <row r="16" spans="1:16" ht="12" customHeight="1">
      <c r="A16" s="265"/>
      <c r="B16" s="21">
        <v>22</v>
      </c>
      <c r="C16" s="18">
        <f>C11-C10</f>
        <v>7</v>
      </c>
      <c r="D16" s="18">
        <f>D11-D10</f>
        <v>3</v>
      </c>
      <c r="E16" s="18">
        <f t="shared" si="0"/>
        <v>4</v>
      </c>
      <c r="F16" s="18">
        <f t="shared" si="0"/>
        <v>-2</v>
      </c>
      <c r="G16" s="18">
        <f t="shared" si="0"/>
        <v>7</v>
      </c>
      <c r="H16" s="18">
        <f t="shared" si="0"/>
        <v>-1</v>
      </c>
      <c r="I16" s="18">
        <f t="shared" si="0"/>
        <v>4</v>
      </c>
      <c r="J16" s="18">
        <f t="shared" si="0"/>
        <v>-0.10000000000000142</v>
      </c>
      <c r="K16" s="19">
        <f t="shared" si="0"/>
        <v>-0.20000000000000018</v>
      </c>
      <c r="L16" s="248"/>
      <c r="M16" s="249"/>
      <c r="N16" s="249"/>
      <c r="O16" s="249"/>
      <c r="P16" s="249"/>
    </row>
    <row r="17" spans="1:16" ht="12" customHeight="1">
      <c r="A17" s="265"/>
      <c r="B17" s="21">
        <v>23</v>
      </c>
      <c r="C17" s="18">
        <f>C12-C11</f>
        <v>12</v>
      </c>
      <c r="D17" s="18">
        <f t="shared" ref="D17:J17" si="1">D12-D11</f>
        <v>-11</v>
      </c>
      <c r="E17" s="18">
        <f t="shared" si="1"/>
        <v>-9</v>
      </c>
      <c r="F17" s="18">
        <f t="shared" si="1"/>
        <v>-5</v>
      </c>
      <c r="G17" s="18">
        <f t="shared" si="1"/>
        <v>-4</v>
      </c>
      <c r="H17" s="18">
        <f t="shared" si="1"/>
        <v>-3</v>
      </c>
      <c r="I17" s="18">
        <f t="shared" si="1"/>
        <v>23</v>
      </c>
      <c r="J17" s="18">
        <f t="shared" si="1"/>
        <v>-1.6000000000000014</v>
      </c>
      <c r="K17" s="19">
        <f>K12-K11</f>
        <v>-0.29999999999999982</v>
      </c>
      <c r="L17" s="248"/>
      <c r="M17" s="249"/>
      <c r="N17" s="249"/>
      <c r="O17" s="249"/>
      <c r="P17" s="249"/>
    </row>
    <row r="18" spans="1:16" ht="12" customHeight="1">
      <c r="A18" s="265"/>
      <c r="B18" s="21">
        <v>24</v>
      </c>
      <c r="C18" s="18"/>
      <c r="D18" s="18"/>
      <c r="E18" s="18"/>
      <c r="F18" s="18"/>
      <c r="G18" s="18"/>
      <c r="H18" s="18"/>
      <c r="I18" s="18"/>
      <c r="J18" s="18"/>
      <c r="K18" s="19"/>
      <c r="L18" s="248"/>
      <c r="M18" s="249"/>
      <c r="N18" s="249"/>
      <c r="O18" s="249"/>
      <c r="P18" s="249"/>
    </row>
    <row r="19" spans="1:16">
      <c r="A19" s="266"/>
      <c r="B19" s="14">
        <v>25</v>
      </c>
      <c r="C19" s="29" t="s">
        <v>20</v>
      </c>
      <c r="D19" s="29" t="s">
        <v>20</v>
      </c>
      <c r="E19" s="29" t="s">
        <v>20</v>
      </c>
      <c r="F19" s="29" t="s">
        <v>20</v>
      </c>
      <c r="G19" s="29" t="s">
        <v>20</v>
      </c>
      <c r="H19" s="29" t="s">
        <v>20</v>
      </c>
      <c r="I19" s="29" t="s">
        <v>20</v>
      </c>
      <c r="J19" s="29" t="s">
        <v>20</v>
      </c>
      <c r="K19" s="30" t="s">
        <v>20</v>
      </c>
      <c r="L19" s="248"/>
      <c r="M19" s="249"/>
      <c r="N19" s="249"/>
      <c r="O19" s="249"/>
      <c r="P19" s="249"/>
    </row>
    <row r="20" spans="1:16">
      <c r="A20" s="267" t="s">
        <v>21</v>
      </c>
      <c r="B20" s="31" t="s">
        <v>19</v>
      </c>
      <c r="C20" s="32">
        <f t="shared" ref="C20:I22" si="2">C15/C9*100</f>
        <v>0.53191489361702127</v>
      </c>
      <c r="D20" s="32">
        <f t="shared" si="2"/>
        <v>1.9817073170731707</v>
      </c>
      <c r="E20" s="32">
        <f t="shared" si="2"/>
        <v>2.1452145214521452</v>
      </c>
      <c r="F20" s="32">
        <f t="shared" si="2"/>
        <v>6.4516129032258061</v>
      </c>
      <c r="G20" s="32">
        <f t="shared" si="2"/>
        <v>1.7391304347826086</v>
      </c>
      <c r="H20" s="32">
        <f t="shared" si="2"/>
        <v>0</v>
      </c>
      <c r="I20" s="32">
        <f t="shared" si="2"/>
        <v>-1.2738853503184715</v>
      </c>
      <c r="J20" s="33" t="s">
        <v>20</v>
      </c>
      <c r="K20" s="34" t="s">
        <v>20</v>
      </c>
      <c r="L20" s="248"/>
      <c r="M20" s="249"/>
      <c r="N20" s="249"/>
      <c r="O20" s="249"/>
      <c r="P20" s="249"/>
    </row>
    <row r="21" spans="1:16">
      <c r="A21" s="265"/>
      <c r="B21" s="21">
        <v>22</v>
      </c>
      <c r="C21" s="35">
        <f>C16/C10*100</f>
        <v>0.61728395061728392</v>
      </c>
      <c r="D21" s="35">
        <f t="shared" si="2"/>
        <v>0.44843049327354262</v>
      </c>
      <c r="E21" s="35">
        <f t="shared" si="2"/>
        <v>0.64620355411954766</v>
      </c>
      <c r="F21" s="35">
        <f t="shared" si="2"/>
        <v>-6.0606060606060606</v>
      </c>
      <c r="G21" s="35">
        <f t="shared" si="2"/>
        <v>1.1965811965811968</v>
      </c>
      <c r="H21" s="35">
        <f t="shared" si="2"/>
        <v>-2</v>
      </c>
      <c r="I21" s="35">
        <f t="shared" si="2"/>
        <v>0.86021505376344087</v>
      </c>
      <c r="J21" s="36" t="s">
        <v>20</v>
      </c>
      <c r="K21" s="37" t="s">
        <v>20</v>
      </c>
      <c r="L21" s="1"/>
    </row>
    <row r="22" spans="1:16">
      <c r="A22" s="265"/>
      <c r="B22" s="21">
        <v>23</v>
      </c>
      <c r="C22" s="35">
        <f>C17/C11*100</f>
        <v>1.0517090271691498</v>
      </c>
      <c r="D22" s="35">
        <f t="shared" si="2"/>
        <v>-1.6369047619047621</v>
      </c>
      <c r="E22" s="35">
        <f t="shared" si="2"/>
        <v>-1.4446227929373996</v>
      </c>
      <c r="F22" s="35">
        <f t="shared" si="2"/>
        <v>-16.129032258064516</v>
      </c>
      <c r="G22" s="35">
        <f t="shared" si="2"/>
        <v>-0.67567567567567566</v>
      </c>
      <c r="H22" s="35">
        <f t="shared" si="2"/>
        <v>-6.1224489795918364</v>
      </c>
      <c r="I22" s="35">
        <f t="shared" si="2"/>
        <v>4.9040511727078888</v>
      </c>
      <c r="J22" s="36" t="s">
        <v>22</v>
      </c>
      <c r="K22" s="37" t="s">
        <v>22</v>
      </c>
      <c r="L22" s="1"/>
    </row>
    <row r="23" spans="1:16">
      <c r="A23" s="265"/>
      <c r="B23" s="21">
        <v>24</v>
      </c>
      <c r="C23" s="35"/>
      <c r="D23" s="35"/>
      <c r="E23" s="35"/>
      <c r="F23" s="35"/>
      <c r="G23" s="35"/>
      <c r="H23" s="35"/>
      <c r="I23" s="35"/>
      <c r="J23" s="36"/>
      <c r="K23" s="37"/>
      <c r="L23" s="1"/>
    </row>
    <row r="24" spans="1:16" ht="12.75" thickBot="1">
      <c r="A24" s="268"/>
      <c r="B24" s="38">
        <v>25</v>
      </c>
      <c r="C24" s="39" t="s">
        <v>20</v>
      </c>
      <c r="D24" s="39" t="s">
        <v>20</v>
      </c>
      <c r="E24" s="39" t="s">
        <v>20</v>
      </c>
      <c r="F24" s="39" t="s">
        <v>20</v>
      </c>
      <c r="G24" s="39" t="s">
        <v>20</v>
      </c>
      <c r="H24" s="39" t="s">
        <v>20</v>
      </c>
      <c r="I24" s="39" t="s">
        <v>20</v>
      </c>
      <c r="J24" s="39" t="s">
        <v>20</v>
      </c>
      <c r="K24" s="40" t="s">
        <v>20</v>
      </c>
      <c r="L24" s="1"/>
    </row>
    <row r="25" spans="1:16" ht="12.75" thickTop="1">
      <c r="A25" s="263" t="s">
        <v>23</v>
      </c>
      <c r="B25" s="13" t="s">
        <v>24</v>
      </c>
      <c r="C25" s="18">
        <v>546</v>
      </c>
      <c r="D25" s="18">
        <v>376</v>
      </c>
      <c r="E25" s="18">
        <v>344</v>
      </c>
      <c r="F25" s="18">
        <v>21</v>
      </c>
      <c r="G25" s="19">
        <v>323</v>
      </c>
      <c r="H25" s="18">
        <v>32</v>
      </c>
      <c r="I25" s="18">
        <v>170</v>
      </c>
      <c r="J25" s="35">
        <v>68.900000000000006</v>
      </c>
      <c r="K25" s="19">
        <v>8.5</v>
      </c>
      <c r="L25" s="1"/>
    </row>
    <row r="26" spans="1:16">
      <c r="A26" s="263"/>
      <c r="B26" s="13">
        <v>21</v>
      </c>
      <c r="C26" s="18">
        <v>549</v>
      </c>
      <c r="D26" s="18">
        <v>382</v>
      </c>
      <c r="E26" s="18">
        <v>350</v>
      </c>
      <c r="F26" s="18">
        <v>23</v>
      </c>
      <c r="G26" s="19">
        <v>327</v>
      </c>
      <c r="H26" s="18">
        <v>32</v>
      </c>
      <c r="I26" s="18">
        <v>168</v>
      </c>
      <c r="J26" s="35">
        <v>69.599999999999994</v>
      </c>
      <c r="K26" s="19">
        <v>8.4</v>
      </c>
      <c r="L26" s="1"/>
    </row>
    <row r="27" spans="1:16">
      <c r="A27" s="263"/>
      <c r="B27" s="13">
        <v>22</v>
      </c>
      <c r="C27" s="18">
        <v>553</v>
      </c>
      <c r="D27" s="18">
        <v>383</v>
      </c>
      <c r="E27" s="18">
        <v>351</v>
      </c>
      <c r="F27" s="18">
        <v>23</v>
      </c>
      <c r="G27" s="19">
        <v>329</v>
      </c>
      <c r="H27" s="18">
        <v>31</v>
      </c>
      <c r="I27" s="18">
        <v>170</v>
      </c>
      <c r="J27" s="35">
        <v>69.3</v>
      </c>
      <c r="K27" s="19">
        <v>8.1</v>
      </c>
      <c r="L27" s="1"/>
    </row>
    <row r="28" spans="1:16">
      <c r="A28" s="263"/>
      <c r="B28" s="13">
        <v>23</v>
      </c>
      <c r="C28" s="18">
        <v>561</v>
      </c>
      <c r="D28" s="18">
        <v>376</v>
      </c>
      <c r="E28" s="18">
        <v>345</v>
      </c>
      <c r="F28" s="18">
        <v>20</v>
      </c>
      <c r="G28" s="19">
        <v>326</v>
      </c>
      <c r="H28" s="18">
        <v>31</v>
      </c>
      <c r="I28" s="18">
        <v>184</v>
      </c>
      <c r="J28" s="18">
        <v>67</v>
      </c>
      <c r="K28" s="19">
        <v>8.1999999999999993</v>
      </c>
      <c r="L28" s="1"/>
    </row>
    <row r="29" spans="1:16">
      <c r="A29" s="263"/>
      <c r="B29" s="21">
        <v>24</v>
      </c>
      <c r="C29" s="22"/>
      <c r="D29" s="18"/>
      <c r="E29" s="18"/>
      <c r="F29" s="18"/>
      <c r="G29" s="18"/>
      <c r="H29" s="18"/>
      <c r="I29" s="18"/>
      <c r="J29" s="18"/>
      <c r="K29" s="19"/>
      <c r="L29" s="1"/>
      <c r="M29" s="249"/>
    </row>
    <row r="30" spans="1:16">
      <c r="A30" s="264"/>
      <c r="B30" s="14">
        <v>25</v>
      </c>
      <c r="C30" s="24">
        <v>567</v>
      </c>
      <c r="D30" s="24">
        <v>385</v>
      </c>
      <c r="E30" s="24">
        <v>360</v>
      </c>
      <c r="F30" s="24">
        <v>22</v>
      </c>
      <c r="G30" s="25">
        <v>338</v>
      </c>
      <c r="H30" s="24">
        <v>25</v>
      </c>
      <c r="I30" s="24">
        <v>182</v>
      </c>
      <c r="J30" s="41">
        <v>67.900000000000006</v>
      </c>
      <c r="K30" s="25">
        <v>6.5</v>
      </c>
      <c r="L30" s="1"/>
      <c r="M30" s="249"/>
    </row>
    <row r="31" spans="1:16">
      <c r="A31" s="265" t="s">
        <v>25</v>
      </c>
      <c r="B31" s="21" t="s">
        <v>19</v>
      </c>
      <c r="C31" s="18">
        <f>C26-C25</f>
        <v>3</v>
      </c>
      <c r="D31" s="18">
        <f t="shared" ref="D31:K33" si="3">D26-D25</f>
        <v>6</v>
      </c>
      <c r="E31" s="18">
        <f t="shared" si="3"/>
        <v>6</v>
      </c>
      <c r="F31" s="18">
        <f t="shared" si="3"/>
        <v>2</v>
      </c>
      <c r="G31" s="18">
        <f t="shared" si="3"/>
        <v>4</v>
      </c>
      <c r="H31" s="18">
        <f t="shared" si="3"/>
        <v>0</v>
      </c>
      <c r="I31" s="18">
        <f t="shared" si="3"/>
        <v>-2</v>
      </c>
      <c r="J31" s="18">
        <f t="shared" si="3"/>
        <v>0.69999999999998863</v>
      </c>
      <c r="K31" s="27">
        <f t="shared" si="3"/>
        <v>-9.9999999999999645E-2</v>
      </c>
      <c r="L31" s="1"/>
    </row>
    <row r="32" spans="1:16">
      <c r="A32" s="265"/>
      <c r="B32" s="21">
        <v>22</v>
      </c>
      <c r="C32" s="18">
        <f>C27-C26</f>
        <v>4</v>
      </c>
      <c r="D32" s="18">
        <f t="shared" si="3"/>
        <v>1</v>
      </c>
      <c r="E32" s="18">
        <f t="shared" si="3"/>
        <v>1</v>
      </c>
      <c r="F32" s="18">
        <f t="shared" si="3"/>
        <v>0</v>
      </c>
      <c r="G32" s="18">
        <f t="shared" si="3"/>
        <v>2</v>
      </c>
      <c r="H32" s="18">
        <f t="shared" si="3"/>
        <v>-1</v>
      </c>
      <c r="I32" s="18">
        <f t="shared" si="3"/>
        <v>2</v>
      </c>
      <c r="J32" s="18">
        <f t="shared" si="3"/>
        <v>-0.29999999999999716</v>
      </c>
      <c r="K32" s="20">
        <f t="shared" si="3"/>
        <v>-0.30000000000000071</v>
      </c>
      <c r="L32" s="1"/>
    </row>
    <row r="33" spans="1:12">
      <c r="A33" s="265"/>
      <c r="B33" s="21">
        <v>23</v>
      </c>
      <c r="C33" s="18">
        <f>C28-C27</f>
        <v>8</v>
      </c>
      <c r="D33" s="18">
        <f t="shared" si="3"/>
        <v>-7</v>
      </c>
      <c r="E33" s="18">
        <f t="shared" si="3"/>
        <v>-6</v>
      </c>
      <c r="F33" s="18">
        <f t="shared" si="3"/>
        <v>-3</v>
      </c>
      <c r="G33" s="18">
        <f t="shared" si="3"/>
        <v>-3</v>
      </c>
      <c r="H33" s="18">
        <f t="shared" si="3"/>
        <v>0</v>
      </c>
      <c r="I33" s="18">
        <f t="shared" si="3"/>
        <v>14</v>
      </c>
      <c r="J33" s="18">
        <f t="shared" si="3"/>
        <v>-2.2999999999999972</v>
      </c>
      <c r="K33" s="19">
        <f t="shared" si="3"/>
        <v>9.9999999999999645E-2</v>
      </c>
      <c r="L33" s="1"/>
    </row>
    <row r="34" spans="1:12">
      <c r="A34" s="265"/>
      <c r="B34" s="21">
        <v>24</v>
      </c>
      <c r="C34" s="18"/>
      <c r="D34" s="18"/>
      <c r="E34" s="18"/>
      <c r="F34" s="18"/>
      <c r="G34" s="18"/>
      <c r="H34" s="18"/>
      <c r="I34" s="18"/>
      <c r="J34" s="18"/>
      <c r="K34" s="19"/>
      <c r="L34" s="1"/>
    </row>
    <row r="35" spans="1:12">
      <c r="A35" s="266"/>
      <c r="B35" s="14">
        <v>25</v>
      </c>
      <c r="C35" s="29" t="s">
        <v>20</v>
      </c>
      <c r="D35" s="29" t="s">
        <v>20</v>
      </c>
      <c r="E35" s="29" t="s">
        <v>20</v>
      </c>
      <c r="F35" s="29" t="s">
        <v>20</v>
      </c>
      <c r="G35" s="29" t="s">
        <v>20</v>
      </c>
      <c r="H35" s="29" t="s">
        <v>20</v>
      </c>
      <c r="I35" s="29" t="s">
        <v>20</v>
      </c>
      <c r="J35" s="29" t="s">
        <v>20</v>
      </c>
      <c r="K35" s="30" t="s">
        <v>20</v>
      </c>
      <c r="L35" s="1"/>
    </row>
    <row r="36" spans="1:12">
      <c r="A36" s="267" t="s">
        <v>26</v>
      </c>
      <c r="B36" s="31" t="s">
        <v>19</v>
      </c>
      <c r="C36" s="32">
        <f>C31/C25*100</f>
        <v>0.5494505494505495</v>
      </c>
      <c r="D36" s="32">
        <f t="shared" ref="D36:I38" si="4">D31/D25*100</f>
        <v>1.5957446808510638</v>
      </c>
      <c r="E36" s="32">
        <f t="shared" si="4"/>
        <v>1.7441860465116279</v>
      </c>
      <c r="F36" s="32">
        <f t="shared" si="4"/>
        <v>9.5238095238095237</v>
      </c>
      <c r="G36" s="32">
        <f t="shared" si="4"/>
        <v>1.2383900928792571</v>
      </c>
      <c r="H36" s="32">
        <f t="shared" si="4"/>
        <v>0</v>
      </c>
      <c r="I36" s="32">
        <f t="shared" si="4"/>
        <v>-1.1764705882352942</v>
      </c>
      <c r="J36" s="33" t="s">
        <v>20</v>
      </c>
      <c r="K36" s="34" t="s">
        <v>20</v>
      </c>
      <c r="L36" s="1"/>
    </row>
    <row r="37" spans="1:12">
      <c r="A37" s="265"/>
      <c r="B37" s="21">
        <v>22</v>
      </c>
      <c r="C37" s="35">
        <f>C32/C26*100</f>
        <v>0.72859744990892528</v>
      </c>
      <c r="D37" s="35">
        <f t="shared" si="4"/>
        <v>0.26178010471204188</v>
      </c>
      <c r="E37" s="35">
        <f t="shared" si="4"/>
        <v>0.2857142857142857</v>
      </c>
      <c r="F37" s="35">
        <f t="shared" si="4"/>
        <v>0</v>
      </c>
      <c r="G37" s="35">
        <f t="shared" si="4"/>
        <v>0.6116207951070336</v>
      </c>
      <c r="H37" s="35">
        <f t="shared" si="4"/>
        <v>-3.125</v>
      </c>
      <c r="I37" s="35">
        <f t="shared" si="4"/>
        <v>1.1904761904761905</v>
      </c>
      <c r="J37" s="36" t="s">
        <v>20</v>
      </c>
      <c r="K37" s="37" t="s">
        <v>20</v>
      </c>
      <c r="L37" s="1"/>
    </row>
    <row r="38" spans="1:12">
      <c r="A38" s="265"/>
      <c r="B38" s="21">
        <v>23</v>
      </c>
      <c r="C38" s="35">
        <f>C33/C27*100</f>
        <v>1.4466546112115732</v>
      </c>
      <c r="D38" s="35">
        <f t="shared" si="4"/>
        <v>-1.8276762402088773</v>
      </c>
      <c r="E38" s="35">
        <f t="shared" si="4"/>
        <v>-1.7094017094017095</v>
      </c>
      <c r="F38" s="35">
        <f t="shared" si="4"/>
        <v>-13.043478260869565</v>
      </c>
      <c r="G38" s="35">
        <f t="shared" si="4"/>
        <v>-0.91185410334346495</v>
      </c>
      <c r="H38" s="35">
        <f t="shared" si="4"/>
        <v>0</v>
      </c>
      <c r="I38" s="35">
        <f t="shared" si="4"/>
        <v>8.235294117647058</v>
      </c>
      <c r="J38" s="36" t="s">
        <v>20</v>
      </c>
      <c r="K38" s="37" t="s">
        <v>20</v>
      </c>
      <c r="L38" s="1"/>
    </row>
    <row r="39" spans="1:12">
      <c r="A39" s="265"/>
      <c r="B39" s="21">
        <v>24</v>
      </c>
      <c r="C39" s="35"/>
      <c r="D39" s="35"/>
      <c r="E39" s="35"/>
      <c r="F39" s="35"/>
      <c r="G39" s="35"/>
      <c r="H39" s="35"/>
      <c r="I39" s="35"/>
      <c r="J39" s="36"/>
      <c r="K39" s="37"/>
      <c r="L39" s="1"/>
    </row>
    <row r="40" spans="1:12" ht="12.75" thickBot="1">
      <c r="A40" s="268"/>
      <c r="B40" s="38">
        <v>25</v>
      </c>
      <c r="C40" s="39" t="s">
        <v>20</v>
      </c>
      <c r="D40" s="39" t="s">
        <v>20</v>
      </c>
      <c r="E40" s="39" t="s">
        <v>20</v>
      </c>
      <c r="F40" s="39" t="s">
        <v>20</v>
      </c>
      <c r="G40" s="39" t="s">
        <v>20</v>
      </c>
      <c r="H40" s="39" t="s">
        <v>20</v>
      </c>
      <c r="I40" s="39" t="s">
        <v>20</v>
      </c>
      <c r="J40" s="39" t="s">
        <v>20</v>
      </c>
      <c r="K40" s="40" t="s">
        <v>20</v>
      </c>
      <c r="L40" s="1"/>
    </row>
    <row r="41" spans="1:12" ht="12.75" thickTop="1">
      <c r="A41" s="263" t="s">
        <v>27</v>
      </c>
      <c r="B41" s="13" t="s">
        <v>24</v>
      </c>
      <c r="C41" s="18">
        <v>581</v>
      </c>
      <c r="D41" s="18">
        <v>280</v>
      </c>
      <c r="E41" s="18">
        <v>261</v>
      </c>
      <c r="F41" s="18">
        <v>9</v>
      </c>
      <c r="G41" s="19">
        <v>252</v>
      </c>
      <c r="H41" s="18">
        <v>18</v>
      </c>
      <c r="I41" s="18">
        <v>301</v>
      </c>
      <c r="J41" s="18">
        <v>48.2</v>
      </c>
      <c r="K41" s="42">
        <v>6.4</v>
      </c>
    </row>
    <row r="42" spans="1:12">
      <c r="A42" s="263"/>
      <c r="B42" s="13">
        <v>21</v>
      </c>
      <c r="C42" s="18">
        <v>585</v>
      </c>
      <c r="D42" s="18">
        <v>287</v>
      </c>
      <c r="E42" s="18">
        <v>269</v>
      </c>
      <c r="F42" s="18">
        <v>11</v>
      </c>
      <c r="G42" s="19">
        <v>258</v>
      </c>
      <c r="H42" s="18">
        <v>18</v>
      </c>
      <c r="I42" s="18">
        <v>297</v>
      </c>
      <c r="J42" s="18">
        <v>49.1</v>
      </c>
      <c r="K42" s="20">
        <v>6.3</v>
      </c>
    </row>
    <row r="43" spans="1:12">
      <c r="A43" s="263"/>
      <c r="B43" s="13">
        <v>22</v>
      </c>
      <c r="C43" s="18">
        <v>588</v>
      </c>
      <c r="D43" s="18">
        <v>290</v>
      </c>
      <c r="E43" s="18">
        <v>272</v>
      </c>
      <c r="F43" s="18">
        <v>9</v>
      </c>
      <c r="G43" s="19">
        <v>263</v>
      </c>
      <c r="H43" s="18">
        <v>18</v>
      </c>
      <c r="I43" s="18">
        <v>298</v>
      </c>
      <c r="J43" s="18">
        <v>49.3</v>
      </c>
      <c r="K43" s="20">
        <v>6.2</v>
      </c>
    </row>
    <row r="44" spans="1:12">
      <c r="A44" s="263"/>
      <c r="B44" s="13">
        <v>23</v>
      </c>
      <c r="C44" s="18">
        <v>593</v>
      </c>
      <c r="D44" s="18">
        <v>285</v>
      </c>
      <c r="E44" s="18">
        <v>269</v>
      </c>
      <c r="F44" s="18">
        <v>6</v>
      </c>
      <c r="G44" s="19">
        <v>263</v>
      </c>
      <c r="H44" s="18">
        <v>16</v>
      </c>
      <c r="I44" s="18">
        <v>308</v>
      </c>
      <c r="J44" s="18">
        <v>48.1</v>
      </c>
      <c r="K44" s="19">
        <v>5.6</v>
      </c>
    </row>
    <row r="45" spans="1:12">
      <c r="A45" s="263"/>
      <c r="B45" s="21">
        <v>24</v>
      </c>
      <c r="C45" s="22"/>
      <c r="D45" s="18"/>
      <c r="E45" s="18"/>
      <c r="F45" s="18"/>
      <c r="G45" s="18"/>
      <c r="H45" s="18"/>
      <c r="I45" s="18"/>
      <c r="J45" s="18"/>
      <c r="K45" s="19"/>
    </row>
    <row r="46" spans="1:12">
      <c r="A46" s="264"/>
      <c r="B46" s="14">
        <v>25</v>
      </c>
      <c r="C46" s="24">
        <v>600</v>
      </c>
      <c r="D46" s="24">
        <v>299</v>
      </c>
      <c r="E46" s="24">
        <v>286</v>
      </c>
      <c r="F46" s="24">
        <v>9</v>
      </c>
      <c r="G46" s="25">
        <v>278</v>
      </c>
      <c r="H46" s="24">
        <v>13</v>
      </c>
      <c r="I46" s="24">
        <v>301</v>
      </c>
      <c r="J46" s="24">
        <v>49.8</v>
      </c>
      <c r="K46" s="25">
        <v>4.3</v>
      </c>
    </row>
    <row r="47" spans="1:12">
      <c r="A47" s="265" t="s">
        <v>25</v>
      </c>
      <c r="B47" s="21" t="s">
        <v>19</v>
      </c>
      <c r="C47" s="18">
        <f>C42-C41</f>
        <v>4</v>
      </c>
      <c r="D47" s="18">
        <f t="shared" ref="D47:K49" si="5">D42-D41</f>
        <v>7</v>
      </c>
      <c r="E47" s="18">
        <f t="shared" si="5"/>
        <v>8</v>
      </c>
      <c r="F47" s="18">
        <f t="shared" si="5"/>
        <v>2</v>
      </c>
      <c r="G47" s="18">
        <f t="shared" si="5"/>
        <v>6</v>
      </c>
      <c r="H47" s="18">
        <f t="shared" si="5"/>
        <v>0</v>
      </c>
      <c r="I47" s="18">
        <f t="shared" si="5"/>
        <v>-4</v>
      </c>
      <c r="J47" s="18">
        <f t="shared" si="5"/>
        <v>0.89999999999999858</v>
      </c>
      <c r="K47" s="27">
        <f t="shared" si="5"/>
        <v>-0.10000000000000053</v>
      </c>
    </row>
    <row r="48" spans="1:12">
      <c r="A48" s="265"/>
      <c r="B48" s="21">
        <v>22</v>
      </c>
      <c r="C48" s="18">
        <f>C43-C42</f>
        <v>3</v>
      </c>
      <c r="D48" s="18">
        <f t="shared" si="5"/>
        <v>3</v>
      </c>
      <c r="E48" s="18">
        <f t="shared" si="5"/>
        <v>3</v>
      </c>
      <c r="F48" s="18">
        <f t="shared" si="5"/>
        <v>-2</v>
      </c>
      <c r="G48" s="18">
        <f t="shared" si="5"/>
        <v>5</v>
      </c>
      <c r="H48" s="18">
        <f t="shared" si="5"/>
        <v>0</v>
      </c>
      <c r="I48" s="18">
        <f t="shared" si="5"/>
        <v>1</v>
      </c>
      <c r="J48" s="18">
        <f t="shared" si="5"/>
        <v>0.19999999999999574</v>
      </c>
      <c r="K48" s="19">
        <f t="shared" si="5"/>
        <v>-9.9999999999999645E-2</v>
      </c>
    </row>
    <row r="49" spans="1:11">
      <c r="A49" s="265"/>
      <c r="B49" s="21">
        <v>23</v>
      </c>
      <c r="C49" s="18">
        <f>C44-C43</f>
        <v>5</v>
      </c>
      <c r="D49" s="18">
        <f t="shared" si="5"/>
        <v>-5</v>
      </c>
      <c r="E49" s="18">
        <f t="shared" si="5"/>
        <v>-3</v>
      </c>
      <c r="F49" s="18">
        <f t="shared" si="5"/>
        <v>-3</v>
      </c>
      <c r="G49" s="18">
        <f t="shared" si="5"/>
        <v>0</v>
      </c>
      <c r="H49" s="18">
        <f t="shared" si="5"/>
        <v>-2</v>
      </c>
      <c r="I49" s="18">
        <f t="shared" si="5"/>
        <v>10</v>
      </c>
      <c r="J49" s="18">
        <f t="shared" si="5"/>
        <v>-1.1999999999999957</v>
      </c>
      <c r="K49" s="19">
        <f t="shared" si="5"/>
        <v>-0.60000000000000053</v>
      </c>
    </row>
    <row r="50" spans="1:11">
      <c r="A50" s="265"/>
      <c r="B50" s="21">
        <v>24</v>
      </c>
      <c r="C50" s="18"/>
      <c r="D50" s="18"/>
      <c r="E50" s="18"/>
      <c r="F50" s="18"/>
      <c r="G50" s="18"/>
      <c r="H50" s="18"/>
      <c r="I50" s="18"/>
      <c r="J50" s="18"/>
      <c r="K50" s="19"/>
    </row>
    <row r="51" spans="1:11">
      <c r="A51" s="266"/>
      <c r="B51" s="14">
        <v>25</v>
      </c>
      <c r="C51" s="29" t="s">
        <v>20</v>
      </c>
      <c r="D51" s="29" t="s">
        <v>20</v>
      </c>
      <c r="E51" s="29" t="s">
        <v>20</v>
      </c>
      <c r="F51" s="29" t="s">
        <v>20</v>
      </c>
      <c r="G51" s="29" t="s">
        <v>20</v>
      </c>
      <c r="H51" s="29" t="s">
        <v>20</v>
      </c>
      <c r="I51" s="29" t="s">
        <v>20</v>
      </c>
      <c r="J51" s="29" t="s">
        <v>20</v>
      </c>
      <c r="K51" s="30" t="s">
        <v>20</v>
      </c>
    </row>
    <row r="52" spans="1:11">
      <c r="A52" s="265" t="s">
        <v>26</v>
      </c>
      <c r="B52" s="21" t="s">
        <v>19</v>
      </c>
      <c r="C52" s="35">
        <f>C47/C41*100</f>
        <v>0.6884681583476765</v>
      </c>
      <c r="D52" s="35">
        <f t="shared" ref="D52:I54" si="6">D47/D41*100</f>
        <v>2.5</v>
      </c>
      <c r="E52" s="35">
        <f t="shared" si="6"/>
        <v>3.0651340996168579</v>
      </c>
      <c r="F52" s="43" t="str">
        <f>IF(F41&lt;10,"※",F47/F41*100)</f>
        <v>※</v>
      </c>
      <c r="G52" s="35">
        <f t="shared" si="6"/>
        <v>2.3809523809523809</v>
      </c>
      <c r="H52" s="35">
        <f t="shared" si="6"/>
        <v>0</v>
      </c>
      <c r="I52" s="35">
        <f t="shared" si="6"/>
        <v>-1.3289036544850499</v>
      </c>
      <c r="J52" s="36" t="s">
        <v>20</v>
      </c>
      <c r="K52" s="37" t="s">
        <v>20</v>
      </c>
    </row>
    <row r="53" spans="1:11">
      <c r="A53" s="265"/>
      <c r="B53" s="21">
        <v>22</v>
      </c>
      <c r="C53" s="35">
        <f>C48/C42*100</f>
        <v>0.51282051282051277</v>
      </c>
      <c r="D53" s="35">
        <f t="shared" si="6"/>
        <v>1.0452961672473868</v>
      </c>
      <c r="E53" s="35">
        <f t="shared" si="6"/>
        <v>1.1152416356877324</v>
      </c>
      <c r="F53" s="43">
        <f>IF(F42&lt;10,"※",F48/F42*100)</f>
        <v>-18.181818181818183</v>
      </c>
      <c r="G53" s="35">
        <f t="shared" si="6"/>
        <v>1.9379844961240309</v>
      </c>
      <c r="H53" s="35">
        <f t="shared" si="6"/>
        <v>0</v>
      </c>
      <c r="I53" s="35">
        <f t="shared" si="6"/>
        <v>0.33670033670033667</v>
      </c>
      <c r="J53" s="36" t="s">
        <v>20</v>
      </c>
      <c r="K53" s="37" t="s">
        <v>20</v>
      </c>
    </row>
    <row r="54" spans="1:11">
      <c r="A54" s="265"/>
      <c r="B54" s="21">
        <v>23</v>
      </c>
      <c r="C54" s="35">
        <f>C49/C43*100</f>
        <v>0.85034013605442182</v>
      </c>
      <c r="D54" s="35">
        <f t="shared" si="6"/>
        <v>-1.7241379310344827</v>
      </c>
      <c r="E54" s="35">
        <f t="shared" si="6"/>
        <v>-1.1029411764705883</v>
      </c>
      <c r="F54" s="43" t="str">
        <f>IF(F43&lt;10,"※",F49/F43*100)</f>
        <v>※</v>
      </c>
      <c r="G54" s="35">
        <f t="shared" si="6"/>
        <v>0</v>
      </c>
      <c r="H54" s="35">
        <f t="shared" si="6"/>
        <v>-11.111111111111111</v>
      </c>
      <c r="I54" s="35">
        <f t="shared" si="6"/>
        <v>3.3557046979865772</v>
      </c>
      <c r="J54" s="36" t="s">
        <v>20</v>
      </c>
      <c r="K54" s="37" t="s">
        <v>20</v>
      </c>
    </row>
    <row r="55" spans="1:11">
      <c r="A55" s="265"/>
      <c r="B55" s="21">
        <v>24</v>
      </c>
      <c r="C55" s="35"/>
      <c r="D55" s="44"/>
      <c r="E55" s="35"/>
      <c r="F55" s="43"/>
      <c r="G55" s="35"/>
      <c r="H55" s="35"/>
      <c r="I55" s="44"/>
      <c r="J55" s="36"/>
      <c r="K55" s="37"/>
    </row>
    <row r="56" spans="1:11">
      <c r="A56" s="266"/>
      <c r="B56" s="14">
        <v>25</v>
      </c>
      <c r="C56" s="29" t="s">
        <v>20</v>
      </c>
      <c r="D56" s="29" t="s">
        <v>20</v>
      </c>
      <c r="E56" s="29" t="s">
        <v>20</v>
      </c>
      <c r="F56" s="29" t="s">
        <v>20</v>
      </c>
      <c r="G56" s="29" t="s">
        <v>20</v>
      </c>
      <c r="H56" s="29" t="s">
        <v>20</v>
      </c>
      <c r="I56" s="29" t="s">
        <v>20</v>
      </c>
      <c r="J56" s="29" t="s">
        <v>20</v>
      </c>
      <c r="K56" s="30" t="s">
        <v>20</v>
      </c>
    </row>
  </sheetData>
  <mergeCells count="15">
    <mergeCell ref="A1:K1"/>
    <mergeCell ref="A3:K3"/>
    <mergeCell ref="D7:D8"/>
    <mergeCell ref="I7:I8"/>
    <mergeCell ref="J7:J8"/>
    <mergeCell ref="K7:K8"/>
    <mergeCell ref="A41:A46"/>
    <mergeCell ref="A47:A51"/>
    <mergeCell ref="A52:A56"/>
    <mergeCell ref="A9:A14"/>
    <mergeCell ref="A15:A19"/>
    <mergeCell ref="A20:A24"/>
    <mergeCell ref="A25:A30"/>
    <mergeCell ref="A31:A35"/>
    <mergeCell ref="A36:A40"/>
  </mergeCells>
  <phoneticPr fontId="3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>&amp;C－1－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4"/>
  <sheetViews>
    <sheetView view="pageBreakPreview" topLeftCell="A4" zoomScaleNormal="100" workbookViewId="0">
      <pane xSplit="2" ySplit="3" topLeftCell="C7" activePane="bottomRight" state="frozen"/>
      <selection activeCell="O32" sqref="O32"/>
      <selection pane="topRight" activeCell="O32" sqref="O32"/>
      <selection pane="bottomLeft" activeCell="O32" sqref="O32"/>
      <selection pane="bottomRight" activeCell="B4" sqref="B4"/>
    </sheetView>
  </sheetViews>
  <sheetFormatPr defaultRowHeight="12"/>
  <cols>
    <col min="1" max="1" width="3" style="45" customWidth="1"/>
    <col min="2" max="2" width="11.625" style="2" customWidth="1"/>
    <col min="3" max="11" width="7.875" style="2" customWidth="1"/>
    <col min="12" max="16384" width="9" style="2"/>
  </cols>
  <sheetData>
    <row r="1" spans="1:21" ht="13.5">
      <c r="A1" s="277" t="s">
        <v>28</v>
      </c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1"/>
    </row>
    <row r="2" spans="1:21">
      <c r="A2" s="46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21">
      <c r="A3" s="47"/>
      <c r="B3" s="48" t="s">
        <v>2</v>
      </c>
      <c r="C3" s="48"/>
      <c r="D3" s="48"/>
      <c r="E3" s="48"/>
      <c r="F3" s="48"/>
      <c r="G3" s="48"/>
      <c r="H3" s="48"/>
      <c r="I3" s="48"/>
      <c r="J3" s="48"/>
      <c r="K3" s="49" t="s">
        <v>3</v>
      </c>
      <c r="L3" s="1"/>
    </row>
    <row r="4" spans="1:21" ht="14.25" customHeight="1">
      <c r="A4" s="50"/>
      <c r="B4" s="51"/>
      <c r="C4" s="278" t="s">
        <v>29</v>
      </c>
      <c r="D4" s="278"/>
      <c r="E4" s="278"/>
      <c r="F4" s="278" t="s">
        <v>13</v>
      </c>
      <c r="G4" s="278"/>
      <c r="H4" s="278"/>
      <c r="I4" s="278" t="s">
        <v>14</v>
      </c>
      <c r="J4" s="278"/>
      <c r="K4" s="278"/>
      <c r="L4" s="1"/>
    </row>
    <row r="5" spans="1:21" ht="13.5" customHeight="1">
      <c r="A5" s="52"/>
      <c r="B5" s="53" t="s">
        <v>4</v>
      </c>
      <c r="C5" s="54"/>
      <c r="D5" s="54"/>
      <c r="E5" s="54"/>
      <c r="F5" s="54"/>
      <c r="G5" s="54"/>
      <c r="H5" s="54"/>
      <c r="I5" s="54"/>
      <c r="J5" s="54"/>
      <c r="K5" s="54"/>
      <c r="L5" s="1"/>
    </row>
    <row r="6" spans="1:21" ht="65.25" customHeight="1">
      <c r="A6" s="52"/>
      <c r="B6" s="55" t="s">
        <v>10</v>
      </c>
      <c r="C6" s="56" t="s">
        <v>30</v>
      </c>
      <c r="D6" s="56" t="s">
        <v>31</v>
      </c>
      <c r="E6" s="56" t="s">
        <v>32</v>
      </c>
      <c r="F6" s="56" t="s">
        <v>30</v>
      </c>
      <c r="G6" s="56" t="s">
        <v>31</v>
      </c>
      <c r="H6" s="56" t="s">
        <v>32</v>
      </c>
      <c r="I6" s="56" t="s">
        <v>30</v>
      </c>
      <c r="J6" s="56" t="s">
        <v>31</v>
      </c>
      <c r="K6" s="56" t="s">
        <v>32</v>
      </c>
      <c r="L6" s="1"/>
    </row>
    <row r="7" spans="1:21" ht="12.75" customHeight="1">
      <c r="A7" s="274" t="s">
        <v>16</v>
      </c>
      <c r="B7" s="52" t="s">
        <v>24</v>
      </c>
      <c r="C7" s="57">
        <v>77</v>
      </c>
      <c r="D7" s="57">
        <v>20</v>
      </c>
      <c r="E7" s="57">
        <v>508</v>
      </c>
      <c r="F7" s="57">
        <v>17</v>
      </c>
      <c r="G7" s="57">
        <v>8</v>
      </c>
      <c r="H7" s="57">
        <v>6</v>
      </c>
      <c r="I7" s="57">
        <v>59</v>
      </c>
      <c r="J7" s="57">
        <v>13</v>
      </c>
      <c r="K7" s="58">
        <v>502</v>
      </c>
      <c r="L7" s="1"/>
    </row>
    <row r="8" spans="1:21" ht="12.75" customHeight="1">
      <c r="A8" s="274"/>
      <c r="B8" s="52">
        <v>21</v>
      </c>
      <c r="C8" s="57">
        <v>77</v>
      </c>
      <c r="D8" s="57">
        <v>20</v>
      </c>
      <c r="E8" s="57">
        <v>521</v>
      </c>
      <c r="F8" s="57">
        <v>19</v>
      </c>
      <c r="G8" s="57">
        <v>8</v>
      </c>
      <c r="H8" s="57">
        <v>6</v>
      </c>
      <c r="I8" s="57">
        <v>58</v>
      </c>
      <c r="J8" s="57">
        <v>12</v>
      </c>
      <c r="K8" s="58">
        <v>514</v>
      </c>
      <c r="L8" s="1"/>
      <c r="M8" s="249"/>
      <c r="N8" s="249"/>
      <c r="O8" s="249"/>
      <c r="P8" s="249"/>
      <c r="Q8" s="249"/>
      <c r="R8" s="249"/>
      <c r="S8" s="249"/>
      <c r="T8" s="249"/>
      <c r="U8" s="249"/>
    </row>
    <row r="9" spans="1:21" ht="12.75" customHeight="1">
      <c r="A9" s="274"/>
      <c r="B9" s="52">
        <v>22</v>
      </c>
      <c r="C9" s="59">
        <v>74</v>
      </c>
      <c r="D9" s="59">
        <v>18</v>
      </c>
      <c r="E9" s="59">
        <v>530</v>
      </c>
      <c r="F9" s="59">
        <v>18</v>
      </c>
      <c r="G9" s="59">
        <v>7</v>
      </c>
      <c r="H9" s="59">
        <v>6</v>
      </c>
      <c r="I9" s="59">
        <v>56</v>
      </c>
      <c r="J9" s="59">
        <v>11</v>
      </c>
      <c r="K9" s="60">
        <v>525</v>
      </c>
      <c r="L9" s="1"/>
      <c r="M9" s="249"/>
      <c r="N9" s="249"/>
      <c r="O9" s="249"/>
      <c r="P9" s="249"/>
      <c r="Q9" s="249"/>
      <c r="R9" s="249"/>
      <c r="S9" s="249"/>
      <c r="T9" s="249"/>
      <c r="U9" s="249"/>
    </row>
    <row r="10" spans="1:21" ht="12.75" customHeight="1">
      <c r="A10" s="274"/>
      <c r="B10" s="52">
        <v>23</v>
      </c>
      <c r="C10" s="59">
        <v>69</v>
      </c>
      <c r="D10" s="59">
        <v>16</v>
      </c>
      <c r="E10" s="59">
        <v>528</v>
      </c>
      <c r="F10" s="59">
        <v>16</v>
      </c>
      <c r="G10" s="59">
        <v>6</v>
      </c>
      <c r="H10" s="59">
        <v>4</v>
      </c>
      <c r="I10" s="59">
        <v>54</v>
      </c>
      <c r="J10" s="59">
        <v>10</v>
      </c>
      <c r="K10" s="60">
        <v>523</v>
      </c>
      <c r="L10" s="5"/>
      <c r="M10" s="249"/>
      <c r="N10" s="249"/>
      <c r="O10" s="249"/>
      <c r="P10" s="249"/>
      <c r="Q10" s="249"/>
      <c r="R10" s="249"/>
      <c r="S10" s="249"/>
      <c r="T10" s="249"/>
      <c r="U10" s="249"/>
    </row>
    <row r="11" spans="1:21" ht="12.75" customHeight="1">
      <c r="A11" s="274"/>
      <c r="B11" s="52">
        <v>24</v>
      </c>
      <c r="C11" s="59"/>
      <c r="D11" s="59"/>
      <c r="E11" s="59"/>
      <c r="F11" s="59"/>
      <c r="G11" s="59"/>
      <c r="H11" s="59"/>
      <c r="I11" s="59"/>
      <c r="J11" s="59"/>
      <c r="K11" s="60"/>
      <c r="L11" s="5"/>
      <c r="M11" s="249"/>
      <c r="N11" s="249"/>
      <c r="O11" s="249"/>
      <c r="P11" s="249"/>
      <c r="Q11" s="249"/>
      <c r="R11" s="249"/>
      <c r="S11" s="249"/>
      <c r="T11" s="249"/>
      <c r="U11" s="249"/>
    </row>
    <row r="12" spans="1:21" ht="12.75" customHeight="1">
      <c r="A12" s="275"/>
      <c r="B12" s="52">
        <v>25</v>
      </c>
      <c r="C12" s="59">
        <v>72</v>
      </c>
      <c r="D12" s="59">
        <v>18</v>
      </c>
      <c r="E12" s="59">
        <v>555</v>
      </c>
      <c r="F12" s="59">
        <v>18</v>
      </c>
      <c r="G12" s="59">
        <v>6</v>
      </c>
      <c r="H12" s="59">
        <v>7</v>
      </c>
      <c r="I12" s="59">
        <v>54</v>
      </c>
      <c r="J12" s="59">
        <v>12</v>
      </c>
      <c r="K12" s="60">
        <v>548</v>
      </c>
      <c r="L12" s="5"/>
      <c r="M12" s="249"/>
      <c r="N12" s="249"/>
      <c r="O12" s="249"/>
      <c r="P12" s="249"/>
      <c r="Q12" s="249"/>
      <c r="R12" s="249"/>
      <c r="S12" s="249"/>
      <c r="T12" s="249"/>
      <c r="U12" s="249"/>
    </row>
    <row r="13" spans="1:21" ht="12.75" customHeight="1">
      <c r="A13" s="276" t="s">
        <v>18</v>
      </c>
      <c r="B13" s="61" t="s">
        <v>19</v>
      </c>
      <c r="C13" s="62">
        <f>C8-C7</f>
        <v>0</v>
      </c>
      <c r="D13" s="62">
        <f t="shared" ref="D13:K15" si="0">D8-D7</f>
        <v>0</v>
      </c>
      <c r="E13" s="62">
        <f t="shared" si="0"/>
        <v>13</v>
      </c>
      <c r="F13" s="62">
        <f t="shared" si="0"/>
        <v>2</v>
      </c>
      <c r="G13" s="62">
        <f t="shared" si="0"/>
        <v>0</v>
      </c>
      <c r="H13" s="62">
        <f t="shared" si="0"/>
        <v>0</v>
      </c>
      <c r="I13" s="62">
        <f t="shared" si="0"/>
        <v>-1</v>
      </c>
      <c r="J13" s="62">
        <f t="shared" si="0"/>
        <v>-1</v>
      </c>
      <c r="K13" s="62">
        <f t="shared" si="0"/>
        <v>12</v>
      </c>
      <c r="L13" s="5"/>
      <c r="M13" s="249"/>
      <c r="N13" s="249"/>
      <c r="O13" s="249"/>
      <c r="P13" s="249"/>
      <c r="Q13" s="249"/>
      <c r="R13" s="249"/>
      <c r="S13" s="249"/>
      <c r="T13" s="249"/>
      <c r="U13" s="249"/>
    </row>
    <row r="14" spans="1:21" ht="12.75" customHeight="1">
      <c r="A14" s="272"/>
      <c r="B14" s="52">
        <v>22</v>
      </c>
      <c r="C14" s="60">
        <f>C9-C8</f>
        <v>-3</v>
      </c>
      <c r="D14" s="60">
        <f t="shared" si="0"/>
        <v>-2</v>
      </c>
      <c r="E14" s="60">
        <f t="shared" si="0"/>
        <v>9</v>
      </c>
      <c r="F14" s="60">
        <f t="shared" si="0"/>
        <v>-1</v>
      </c>
      <c r="G14" s="60">
        <f t="shared" si="0"/>
        <v>-1</v>
      </c>
      <c r="H14" s="60">
        <f t="shared" si="0"/>
        <v>0</v>
      </c>
      <c r="I14" s="60">
        <f t="shared" si="0"/>
        <v>-2</v>
      </c>
      <c r="J14" s="60">
        <f t="shared" si="0"/>
        <v>-1</v>
      </c>
      <c r="K14" s="60">
        <f>K9-K8</f>
        <v>11</v>
      </c>
      <c r="L14" s="5"/>
      <c r="M14" s="249"/>
      <c r="N14" s="249"/>
      <c r="O14" s="249"/>
      <c r="P14" s="249"/>
      <c r="Q14" s="249"/>
      <c r="R14" s="249"/>
      <c r="S14" s="249"/>
      <c r="T14" s="249"/>
      <c r="U14" s="249"/>
    </row>
    <row r="15" spans="1:21" ht="12.75" customHeight="1">
      <c r="A15" s="272"/>
      <c r="B15" s="63">
        <v>23</v>
      </c>
      <c r="C15" s="60">
        <f>C10-C9</f>
        <v>-5</v>
      </c>
      <c r="D15" s="60">
        <f t="shared" si="0"/>
        <v>-2</v>
      </c>
      <c r="E15" s="60">
        <f t="shared" si="0"/>
        <v>-2</v>
      </c>
      <c r="F15" s="60">
        <f t="shared" si="0"/>
        <v>-2</v>
      </c>
      <c r="G15" s="60">
        <f t="shared" si="0"/>
        <v>-1</v>
      </c>
      <c r="H15" s="60">
        <f t="shared" si="0"/>
        <v>-2</v>
      </c>
      <c r="I15" s="60">
        <f>I10-I9</f>
        <v>-2</v>
      </c>
      <c r="J15" s="60">
        <f t="shared" si="0"/>
        <v>-1</v>
      </c>
      <c r="K15" s="60">
        <f>K10-K9</f>
        <v>-2</v>
      </c>
      <c r="L15" s="5"/>
      <c r="M15" s="249"/>
      <c r="N15" s="249"/>
      <c r="O15" s="249"/>
      <c r="P15" s="249"/>
      <c r="Q15" s="249"/>
      <c r="R15" s="249"/>
      <c r="S15" s="249"/>
      <c r="T15" s="249"/>
      <c r="U15" s="249"/>
    </row>
    <row r="16" spans="1:21" ht="12.75" customHeight="1">
      <c r="A16" s="272"/>
      <c r="B16" s="63">
        <v>24</v>
      </c>
      <c r="C16" s="60"/>
      <c r="D16" s="60"/>
      <c r="E16" s="60"/>
      <c r="F16" s="60"/>
      <c r="G16" s="60"/>
      <c r="H16" s="60"/>
      <c r="I16" s="60"/>
      <c r="J16" s="60"/>
      <c r="K16" s="60"/>
      <c r="L16" s="5"/>
      <c r="M16" s="249"/>
      <c r="N16" s="249"/>
      <c r="O16" s="249"/>
      <c r="P16" s="249"/>
      <c r="Q16" s="249"/>
      <c r="R16" s="249"/>
      <c r="S16" s="249"/>
      <c r="T16" s="249"/>
      <c r="U16" s="249"/>
    </row>
    <row r="17" spans="1:21" ht="12.75" customHeight="1">
      <c r="A17" s="273"/>
      <c r="B17" s="55">
        <v>25</v>
      </c>
      <c r="C17" s="64" t="s">
        <v>33</v>
      </c>
      <c r="D17" s="64" t="s">
        <v>33</v>
      </c>
      <c r="E17" s="64" t="s">
        <v>33</v>
      </c>
      <c r="F17" s="64" t="s">
        <v>33</v>
      </c>
      <c r="G17" s="64" t="s">
        <v>33</v>
      </c>
      <c r="H17" s="64" t="s">
        <v>33</v>
      </c>
      <c r="I17" s="64" t="s">
        <v>33</v>
      </c>
      <c r="J17" s="64" t="s">
        <v>33</v>
      </c>
      <c r="K17" s="64" t="s">
        <v>33</v>
      </c>
      <c r="L17" s="5"/>
      <c r="M17" s="249"/>
      <c r="N17" s="249"/>
      <c r="O17" s="249"/>
      <c r="P17" s="249"/>
      <c r="Q17" s="249"/>
      <c r="R17" s="249"/>
      <c r="S17" s="249"/>
      <c r="T17" s="249"/>
      <c r="U17" s="249"/>
    </row>
    <row r="18" spans="1:21" ht="12.75" customHeight="1">
      <c r="A18" s="272" t="s">
        <v>21</v>
      </c>
      <c r="B18" s="61" t="s">
        <v>19</v>
      </c>
      <c r="C18" s="65">
        <f t="shared" ref="C18:K20" si="1">IF(C7&lt;10,"※",C13/C7*100)</f>
        <v>0</v>
      </c>
      <c r="D18" s="65">
        <f t="shared" si="1"/>
        <v>0</v>
      </c>
      <c r="E18" s="65">
        <f t="shared" si="1"/>
        <v>2.5590551181102361</v>
      </c>
      <c r="F18" s="65">
        <f t="shared" si="1"/>
        <v>11.76470588235294</v>
      </c>
      <c r="G18" s="66" t="str">
        <f t="shared" si="1"/>
        <v>※</v>
      </c>
      <c r="H18" s="66" t="str">
        <f t="shared" si="1"/>
        <v>※</v>
      </c>
      <c r="I18" s="65">
        <f t="shared" si="1"/>
        <v>-1.6949152542372881</v>
      </c>
      <c r="J18" s="65">
        <f t="shared" si="1"/>
        <v>-7.6923076923076925</v>
      </c>
      <c r="K18" s="65">
        <f t="shared" si="1"/>
        <v>2.3904382470119523</v>
      </c>
      <c r="L18" s="5"/>
      <c r="M18" s="249"/>
      <c r="N18" s="249"/>
      <c r="O18" s="249"/>
      <c r="P18" s="249"/>
      <c r="Q18" s="249"/>
      <c r="R18" s="249"/>
      <c r="S18" s="249"/>
      <c r="T18" s="249"/>
      <c r="U18" s="249"/>
    </row>
    <row r="19" spans="1:21" ht="12.75" customHeight="1">
      <c r="A19" s="272"/>
      <c r="B19" s="63">
        <v>22</v>
      </c>
      <c r="C19" s="65">
        <f t="shared" si="1"/>
        <v>-3.8961038961038961</v>
      </c>
      <c r="D19" s="65">
        <f t="shared" si="1"/>
        <v>-10</v>
      </c>
      <c r="E19" s="65">
        <f t="shared" si="1"/>
        <v>1.727447216890595</v>
      </c>
      <c r="F19" s="65">
        <f t="shared" si="1"/>
        <v>-5.2631578947368416</v>
      </c>
      <c r="G19" s="66" t="str">
        <f t="shared" si="1"/>
        <v>※</v>
      </c>
      <c r="H19" s="66" t="str">
        <f t="shared" si="1"/>
        <v>※</v>
      </c>
      <c r="I19" s="65">
        <f t="shared" si="1"/>
        <v>-3.4482758620689653</v>
      </c>
      <c r="J19" s="65">
        <f t="shared" si="1"/>
        <v>-8.3333333333333321</v>
      </c>
      <c r="K19" s="65">
        <f t="shared" si="1"/>
        <v>2.1400778210116731</v>
      </c>
      <c r="L19" s="67"/>
      <c r="M19" s="249"/>
      <c r="N19" s="249"/>
      <c r="O19" s="249"/>
      <c r="P19" s="249"/>
      <c r="Q19" s="249"/>
      <c r="R19" s="249"/>
      <c r="S19" s="249"/>
      <c r="T19" s="249"/>
      <c r="U19" s="249"/>
    </row>
    <row r="20" spans="1:21" ht="12.75" customHeight="1">
      <c r="A20" s="272"/>
      <c r="B20" s="63">
        <v>23</v>
      </c>
      <c r="C20" s="65">
        <f t="shared" si="1"/>
        <v>-6.756756756756757</v>
      </c>
      <c r="D20" s="65">
        <f t="shared" si="1"/>
        <v>-11.111111111111111</v>
      </c>
      <c r="E20" s="65">
        <f t="shared" si="1"/>
        <v>-0.37735849056603776</v>
      </c>
      <c r="F20" s="65">
        <f t="shared" si="1"/>
        <v>-11.111111111111111</v>
      </c>
      <c r="G20" s="66" t="str">
        <f t="shared" si="1"/>
        <v>※</v>
      </c>
      <c r="H20" s="66" t="str">
        <f t="shared" si="1"/>
        <v>※</v>
      </c>
      <c r="I20" s="65">
        <f t="shared" si="1"/>
        <v>-3.5714285714285712</v>
      </c>
      <c r="J20" s="65">
        <f t="shared" si="1"/>
        <v>-9.0909090909090917</v>
      </c>
      <c r="K20" s="65">
        <f t="shared" si="1"/>
        <v>-0.38095238095238093</v>
      </c>
      <c r="L20" s="67"/>
      <c r="M20" s="249"/>
      <c r="N20" s="249"/>
      <c r="O20" s="249"/>
      <c r="P20" s="249"/>
      <c r="Q20" s="249"/>
      <c r="R20" s="249"/>
      <c r="S20" s="249"/>
      <c r="T20" s="249"/>
      <c r="U20" s="249"/>
    </row>
    <row r="21" spans="1:21" ht="12.75" customHeight="1">
      <c r="A21" s="272"/>
      <c r="B21" s="63">
        <v>24</v>
      </c>
      <c r="C21" s="65"/>
      <c r="D21" s="65"/>
      <c r="E21" s="65"/>
      <c r="F21" s="65"/>
      <c r="G21" s="66"/>
      <c r="H21" s="66"/>
      <c r="I21" s="65"/>
      <c r="J21" s="65"/>
      <c r="K21" s="65"/>
      <c r="L21" s="67"/>
      <c r="M21" s="249"/>
      <c r="N21" s="249"/>
      <c r="O21" s="249"/>
      <c r="P21" s="249"/>
      <c r="Q21" s="249"/>
      <c r="R21" s="249"/>
      <c r="S21" s="249"/>
      <c r="T21" s="249"/>
      <c r="U21" s="249"/>
    </row>
    <row r="22" spans="1:21" ht="12.75" customHeight="1">
      <c r="A22" s="273"/>
      <c r="B22" s="55">
        <v>25</v>
      </c>
      <c r="C22" s="64" t="s">
        <v>33</v>
      </c>
      <c r="D22" s="64" t="s">
        <v>33</v>
      </c>
      <c r="E22" s="64" t="s">
        <v>33</v>
      </c>
      <c r="F22" s="64" t="s">
        <v>33</v>
      </c>
      <c r="G22" s="64" t="s">
        <v>33</v>
      </c>
      <c r="H22" s="64" t="s">
        <v>33</v>
      </c>
      <c r="I22" s="64" t="s">
        <v>33</v>
      </c>
      <c r="J22" s="64" t="s">
        <v>33</v>
      </c>
      <c r="K22" s="64" t="s">
        <v>33</v>
      </c>
      <c r="L22" s="67"/>
    </row>
    <row r="23" spans="1:21" ht="12.75" customHeight="1">
      <c r="A23"/>
      <c r="B23" s="69"/>
      <c r="C23" s="70"/>
      <c r="D23" s="70"/>
      <c r="E23" s="70"/>
      <c r="F23" s="70"/>
      <c r="G23" s="70"/>
      <c r="H23" s="70"/>
      <c r="I23" s="70"/>
      <c r="J23" s="70"/>
      <c r="K23" s="70"/>
      <c r="L23" s="71"/>
    </row>
    <row r="24" spans="1:21" ht="12.75" customHeight="1">
      <c r="A24" s="274" t="s">
        <v>23</v>
      </c>
      <c r="B24" s="52" t="s">
        <v>24</v>
      </c>
      <c r="C24" s="57">
        <v>60</v>
      </c>
      <c r="D24" s="57">
        <v>4</v>
      </c>
      <c r="E24" s="57">
        <v>280</v>
      </c>
      <c r="F24" s="57">
        <v>16</v>
      </c>
      <c r="G24" s="57">
        <v>2</v>
      </c>
      <c r="H24" s="57">
        <v>3</v>
      </c>
      <c r="I24" s="57">
        <v>43</v>
      </c>
      <c r="J24" s="57">
        <v>2</v>
      </c>
      <c r="K24" s="58">
        <v>277</v>
      </c>
      <c r="L24" s="1"/>
    </row>
    <row r="25" spans="1:21" ht="12.75" customHeight="1">
      <c r="A25" s="274"/>
      <c r="B25" s="52">
        <v>21</v>
      </c>
      <c r="C25" s="59">
        <v>60</v>
      </c>
      <c r="D25" s="59">
        <v>4</v>
      </c>
      <c r="E25" s="59">
        <v>285</v>
      </c>
      <c r="F25" s="59">
        <v>17</v>
      </c>
      <c r="G25" s="59">
        <v>2</v>
      </c>
      <c r="H25" s="59">
        <v>4</v>
      </c>
      <c r="I25" s="59">
        <v>43</v>
      </c>
      <c r="J25" s="59">
        <v>2</v>
      </c>
      <c r="K25" s="60">
        <v>281</v>
      </c>
      <c r="L25" s="1"/>
    </row>
    <row r="26" spans="1:21" ht="12.75" customHeight="1">
      <c r="A26" s="274"/>
      <c r="B26" s="52">
        <v>22</v>
      </c>
      <c r="C26" s="59">
        <v>55</v>
      </c>
      <c r="D26" s="59">
        <v>4</v>
      </c>
      <c r="E26" s="59">
        <v>291</v>
      </c>
      <c r="F26" s="59">
        <v>17</v>
      </c>
      <c r="G26" s="59">
        <v>2</v>
      </c>
      <c r="H26" s="59">
        <v>4</v>
      </c>
      <c r="I26" s="59">
        <v>38</v>
      </c>
      <c r="J26" s="59">
        <v>2</v>
      </c>
      <c r="K26" s="60">
        <v>287</v>
      </c>
      <c r="L26" s="5"/>
    </row>
    <row r="27" spans="1:21" ht="12.75" customHeight="1">
      <c r="A27" s="274"/>
      <c r="B27" s="52">
        <v>23</v>
      </c>
      <c r="C27" s="59">
        <v>52</v>
      </c>
      <c r="D27" s="59">
        <v>4</v>
      </c>
      <c r="E27" s="59">
        <v>289</v>
      </c>
      <c r="F27" s="59">
        <v>15</v>
      </c>
      <c r="G27" s="59">
        <v>2</v>
      </c>
      <c r="H27" s="59">
        <v>3</v>
      </c>
      <c r="I27" s="59">
        <v>37</v>
      </c>
      <c r="J27" s="59">
        <v>2</v>
      </c>
      <c r="K27" s="60">
        <v>286</v>
      </c>
      <c r="L27" s="5"/>
      <c r="M27" s="249"/>
    </row>
    <row r="28" spans="1:21" ht="12.75" customHeight="1">
      <c r="A28" s="274"/>
      <c r="B28" s="52">
        <v>24</v>
      </c>
      <c r="C28" s="59"/>
      <c r="D28" s="59"/>
      <c r="E28" s="59"/>
      <c r="F28" s="59"/>
      <c r="G28" s="59"/>
      <c r="H28" s="59"/>
      <c r="I28" s="59"/>
      <c r="J28" s="59"/>
      <c r="K28" s="60"/>
      <c r="L28" s="5"/>
      <c r="M28" s="249"/>
    </row>
    <row r="29" spans="1:21" ht="12.75" customHeight="1">
      <c r="A29" s="275"/>
      <c r="B29" s="52">
        <v>25</v>
      </c>
      <c r="C29" s="59">
        <v>54</v>
      </c>
      <c r="D29" s="59">
        <v>4</v>
      </c>
      <c r="E29" s="59">
        <v>301</v>
      </c>
      <c r="F29" s="59">
        <v>16</v>
      </c>
      <c r="G29" s="59">
        <v>1</v>
      </c>
      <c r="H29" s="59">
        <v>5</v>
      </c>
      <c r="I29" s="59">
        <v>38</v>
      </c>
      <c r="J29" s="59">
        <v>3</v>
      </c>
      <c r="K29" s="60">
        <v>296</v>
      </c>
      <c r="L29" s="5"/>
      <c r="M29" s="249"/>
    </row>
    <row r="30" spans="1:21" ht="12.75" customHeight="1">
      <c r="A30" s="276" t="s">
        <v>18</v>
      </c>
      <c r="B30" s="61" t="s">
        <v>19</v>
      </c>
      <c r="C30" s="62">
        <f>C25-C24</f>
        <v>0</v>
      </c>
      <c r="D30" s="62">
        <f t="shared" ref="D30:K32" si="2">D25-D24</f>
        <v>0</v>
      </c>
      <c r="E30" s="62">
        <f t="shared" si="2"/>
        <v>5</v>
      </c>
      <c r="F30" s="62">
        <f t="shared" si="2"/>
        <v>1</v>
      </c>
      <c r="G30" s="62">
        <f t="shared" si="2"/>
        <v>0</v>
      </c>
      <c r="H30" s="62">
        <f t="shared" si="2"/>
        <v>1</v>
      </c>
      <c r="I30" s="62">
        <f t="shared" si="2"/>
        <v>0</v>
      </c>
      <c r="J30" s="62">
        <f t="shared" si="2"/>
        <v>0</v>
      </c>
      <c r="K30" s="62">
        <f t="shared" si="2"/>
        <v>4</v>
      </c>
      <c r="L30" s="5"/>
      <c r="M30" s="249"/>
    </row>
    <row r="31" spans="1:21" ht="12.75" customHeight="1">
      <c r="A31" s="272"/>
      <c r="B31" s="52">
        <v>22</v>
      </c>
      <c r="C31" s="60">
        <f>C26-C25</f>
        <v>-5</v>
      </c>
      <c r="D31" s="60">
        <f t="shared" si="2"/>
        <v>0</v>
      </c>
      <c r="E31" s="60">
        <f t="shared" si="2"/>
        <v>6</v>
      </c>
      <c r="F31" s="60">
        <f t="shared" si="2"/>
        <v>0</v>
      </c>
      <c r="G31" s="60">
        <f t="shared" si="2"/>
        <v>0</v>
      </c>
      <c r="H31" s="60">
        <f t="shared" si="2"/>
        <v>0</v>
      </c>
      <c r="I31" s="60">
        <f t="shared" si="2"/>
        <v>-5</v>
      </c>
      <c r="J31" s="60">
        <f t="shared" si="2"/>
        <v>0</v>
      </c>
      <c r="K31" s="60">
        <f t="shared" si="2"/>
        <v>6</v>
      </c>
      <c r="L31" s="5"/>
      <c r="M31" s="249"/>
    </row>
    <row r="32" spans="1:21" ht="12.75" customHeight="1">
      <c r="A32" s="272"/>
      <c r="B32" s="63">
        <v>23</v>
      </c>
      <c r="C32" s="60">
        <f>C27-C26</f>
        <v>-3</v>
      </c>
      <c r="D32" s="60">
        <f t="shared" si="2"/>
        <v>0</v>
      </c>
      <c r="E32" s="60">
        <f t="shared" si="2"/>
        <v>-2</v>
      </c>
      <c r="F32" s="60">
        <f t="shared" si="2"/>
        <v>-2</v>
      </c>
      <c r="G32" s="60">
        <f t="shared" si="2"/>
        <v>0</v>
      </c>
      <c r="H32" s="60">
        <f t="shared" si="2"/>
        <v>-1</v>
      </c>
      <c r="I32" s="60">
        <f t="shared" si="2"/>
        <v>-1</v>
      </c>
      <c r="J32" s="60">
        <f t="shared" si="2"/>
        <v>0</v>
      </c>
      <c r="K32" s="60">
        <f t="shared" si="2"/>
        <v>-1</v>
      </c>
      <c r="L32" s="5"/>
      <c r="M32" s="249"/>
    </row>
    <row r="33" spans="1:13" ht="12.75" customHeight="1">
      <c r="A33" s="272"/>
      <c r="B33" s="63">
        <v>24</v>
      </c>
      <c r="C33" s="60"/>
      <c r="D33" s="60"/>
      <c r="E33" s="60"/>
      <c r="F33" s="60"/>
      <c r="G33" s="60"/>
      <c r="H33" s="60"/>
      <c r="I33" s="60"/>
      <c r="J33" s="60"/>
      <c r="K33" s="60"/>
      <c r="L33" s="5"/>
      <c r="M33" s="249"/>
    </row>
    <row r="34" spans="1:13" ht="12.75" customHeight="1">
      <c r="A34" s="273"/>
      <c r="B34" s="55">
        <v>25</v>
      </c>
      <c r="C34" s="64" t="s">
        <v>33</v>
      </c>
      <c r="D34" s="64" t="s">
        <v>33</v>
      </c>
      <c r="E34" s="64" t="s">
        <v>33</v>
      </c>
      <c r="F34" s="64" t="s">
        <v>33</v>
      </c>
      <c r="G34" s="64" t="s">
        <v>33</v>
      </c>
      <c r="H34" s="64" t="s">
        <v>33</v>
      </c>
      <c r="I34" s="64" t="s">
        <v>33</v>
      </c>
      <c r="J34" s="64" t="s">
        <v>33</v>
      </c>
      <c r="K34" s="64" t="s">
        <v>33</v>
      </c>
      <c r="L34" s="5"/>
    </row>
    <row r="35" spans="1:13" ht="12.75" customHeight="1">
      <c r="A35" s="272" t="s">
        <v>21</v>
      </c>
      <c r="B35" s="61" t="s">
        <v>19</v>
      </c>
      <c r="C35" s="65">
        <f t="shared" ref="C35:K37" si="3">IF(C24&lt;10,"※",C30/C24*100)</f>
        <v>0</v>
      </c>
      <c r="D35" s="66" t="str">
        <f t="shared" si="3"/>
        <v>※</v>
      </c>
      <c r="E35" s="65">
        <f t="shared" si="3"/>
        <v>1.7857142857142856</v>
      </c>
      <c r="F35" s="65">
        <f t="shared" si="3"/>
        <v>6.25</v>
      </c>
      <c r="G35" s="66" t="str">
        <f t="shared" si="3"/>
        <v>※</v>
      </c>
      <c r="H35" s="66" t="str">
        <f t="shared" si="3"/>
        <v>※</v>
      </c>
      <c r="I35" s="65">
        <f t="shared" si="3"/>
        <v>0</v>
      </c>
      <c r="J35" s="66" t="str">
        <f t="shared" si="3"/>
        <v>※</v>
      </c>
      <c r="K35" s="65">
        <f t="shared" si="3"/>
        <v>1.4440433212996391</v>
      </c>
      <c r="L35" s="5"/>
    </row>
    <row r="36" spans="1:13" ht="12.75" customHeight="1">
      <c r="A36" s="272"/>
      <c r="B36" s="63">
        <v>22</v>
      </c>
      <c r="C36" s="65">
        <f t="shared" si="3"/>
        <v>-8.3333333333333321</v>
      </c>
      <c r="D36" s="66" t="str">
        <f t="shared" si="3"/>
        <v>※</v>
      </c>
      <c r="E36" s="65">
        <f t="shared" si="3"/>
        <v>2.1052631578947367</v>
      </c>
      <c r="F36" s="65">
        <f t="shared" si="3"/>
        <v>0</v>
      </c>
      <c r="G36" s="66" t="str">
        <f t="shared" si="3"/>
        <v>※</v>
      </c>
      <c r="H36" s="66" t="str">
        <f t="shared" si="3"/>
        <v>※</v>
      </c>
      <c r="I36" s="65">
        <f t="shared" si="3"/>
        <v>-11.627906976744185</v>
      </c>
      <c r="J36" s="66" t="str">
        <f t="shared" si="3"/>
        <v>※</v>
      </c>
      <c r="K36" s="65">
        <f t="shared" si="3"/>
        <v>2.1352313167259789</v>
      </c>
      <c r="L36" s="67"/>
    </row>
    <row r="37" spans="1:13" ht="12.75" customHeight="1">
      <c r="A37" s="272"/>
      <c r="B37" s="63">
        <v>23</v>
      </c>
      <c r="C37" s="65">
        <f t="shared" si="3"/>
        <v>-5.4545454545454541</v>
      </c>
      <c r="D37" s="66" t="str">
        <f t="shared" si="3"/>
        <v>※</v>
      </c>
      <c r="E37" s="65">
        <f t="shared" si="3"/>
        <v>-0.6872852233676976</v>
      </c>
      <c r="F37" s="65">
        <f t="shared" si="3"/>
        <v>-11.76470588235294</v>
      </c>
      <c r="G37" s="66" t="str">
        <f t="shared" si="3"/>
        <v>※</v>
      </c>
      <c r="H37" s="66" t="str">
        <f t="shared" si="3"/>
        <v>※</v>
      </c>
      <c r="I37" s="65">
        <f t="shared" si="3"/>
        <v>-2.6315789473684208</v>
      </c>
      <c r="J37" s="66" t="str">
        <f t="shared" si="3"/>
        <v>※</v>
      </c>
      <c r="K37" s="65">
        <f t="shared" si="3"/>
        <v>-0.34843205574912894</v>
      </c>
      <c r="L37" s="67"/>
    </row>
    <row r="38" spans="1:13" ht="12.75" customHeight="1">
      <c r="A38" s="272"/>
      <c r="B38" s="63">
        <v>24</v>
      </c>
      <c r="C38" s="65"/>
      <c r="D38" s="66"/>
      <c r="E38" s="65"/>
      <c r="F38" s="65"/>
      <c r="G38" s="66"/>
      <c r="H38" s="66"/>
      <c r="I38" s="65"/>
      <c r="J38" s="66"/>
      <c r="K38" s="65"/>
      <c r="L38" s="67"/>
    </row>
    <row r="39" spans="1:13" ht="12.75" customHeight="1">
      <c r="A39" s="273"/>
      <c r="B39" s="55">
        <v>25</v>
      </c>
      <c r="C39" s="64" t="s">
        <v>33</v>
      </c>
      <c r="D39" s="64" t="s">
        <v>33</v>
      </c>
      <c r="E39" s="64" t="s">
        <v>33</v>
      </c>
      <c r="F39" s="64" t="s">
        <v>33</v>
      </c>
      <c r="G39" s="64" t="s">
        <v>33</v>
      </c>
      <c r="H39" s="64" t="s">
        <v>33</v>
      </c>
      <c r="I39" s="64" t="s">
        <v>33</v>
      </c>
      <c r="J39" s="64" t="s">
        <v>33</v>
      </c>
      <c r="K39" s="64" t="s">
        <v>33</v>
      </c>
      <c r="L39" s="67"/>
    </row>
    <row r="40" spans="1:13" ht="12.75" customHeight="1">
      <c r="A40"/>
      <c r="B40" s="69"/>
      <c r="C40" s="70"/>
      <c r="D40" s="70"/>
      <c r="E40" s="70"/>
      <c r="F40" s="70"/>
      <c r="G40" s="70"/>
      <c r="H40" s="70"/>
      <c r="I40" s="70"/>
      <c r="J40" s="70"/>
      <c r="K40" s="70"/>
      <c r="L40" s="71"/>
    </row>
    <row r="41" spans="1:13" ht="12.75" customHeight="1">
      <c r="A41" s="274" t="s">
        <v>27</v>
      </c>
      <c r="B41" s="52" t="s">
        <v>24</v>
      </c>
      <c r="C41" s="57">
        <v>17</v>
      </c>
      <c r="D41" s="57">
        <v>17</v>
      </c>
      <c r="E41" s="57">
        <v>228</v>
      </c>
      <c r="F41" s="57">
        <v>1</v>
      </c>
      <c r="G41" s="57">
        <v>6</v>
      </c>
      <c r="H41" s="57">
        <v>3</v>
      </c>
      <c r="I41" s="57">
        <v>16</v>
      </c>
      <c r="J41" s="57">
        <v>11</v>
      </c>
      <c r="K41" s="58">
        <v>225</v>
      </c>
      <c r="L41" s="5"/>
    </row>
    <row r="42" spans="1:13" ht="12.75" customHeight="1">
      <c r="A42" s="274"/>
      <c r="B42" s="52">
        <v>21</v>
      </c>
      <c r="C42" s="57">
        <v>17</v>
      </c>
      <c r="D42" s="57">
        <v>16</v>
      </c>
      <c r="E42" s="57">
        <v>236</v>
      </c>
      <c r="F42" s="57">
        <v>1</v>
      </c>
      <c r="G42" s="57">
        <v>7</v>
      </c>
      <c r="H42" s="57">
        <v>3</v>
      </c>
      <c r="I42" s="57">
        <v>16</v>
      </c>
      <c r="J42" s="57">
        <v>9</v>
      </c>
      <c r="K42" s="58">
        <v>233</v>
      </c>
      <c r="L42" s="1"/>
    </row>
    <row r="43" spans="1:13" ht="12.75" customHeight="1">
      <c r="A43" s="274"/>
      <c r="B43" s="52">
        <v>22</v>
      </c>
      <c r="C43" s="59">
        <v>19</v>
      </c>
      <c r="D43" s="59">
        <v>14</v>
      </c>
      <c r="E43" s="59">
        <v>239</v>
      </c>
      <c r="F43" s="59">
        <v>1</v>
      </c>
      <c r="G43" s="59">
        <v>5</v>
      </c>
      <c r="H43" s="59">
        <v>2</v>
      </c>
      <c r="I43" s="59">
        <v>17</v>
      </c>
      <c r="J43" s="59">
        <v>8</v>
      </c>
      <c r="K43" s="60">
        <v>237</v>
      </c>
      <c r="L43" s="1"/>
    </row>
    <row r="44" spans="1:13" ht="12.75" customHeight="1">
      <c r="A44" s="274"/>
      <c r="B44" s="52">
        <v>23</v>
      </c>
      <c r="C44" s="59">
        <v>18</v>
      </c>
      <c r="D44" s="59">
        <v>12</v>
      </c>
      <c r="E44" s="59">
        <v>239</v>
      </c>
      <c r="F44" s="59">
        <v>1</v>
      </c>
      <c r="G44" s="59">
        <v>4</v>
      </c>
      <c r="H44" s="59">
        <v>1</v>
      </c>
      <c r="I44" s="59">
        <v>16</v>
      </c>
      <c r="J44" s="59">
        <v>8</v>
      </c>
      <c r="K44" s="60">
        <v>238</v>
      </c>
      <c r="L44" s="5"/>
    </row>
    <row r="45" spans="1:13" ht="12.75" customHeight="1">
      <c r="A45" s="274"/>
      <c r="B45" s="52">
        <v>24</v>
      </c>
      <c r="C45" s="59"/>
      <c r="D45" s="59"/>
      <c r="E45" s="59"/>
      <c r="F45" s="59"/>
      <c r="G45" s="59"/>
      <c r="H45" s="59"/>
      <c r="I45" s="59"/>
      <c r="J45" s="59"/>
      <c r="K45" s="60"/>
      <c r="L45" s="5"/>
    </row>
    <row r="46" spans="1:13" ht="12.75" customHeight="1">
      <c r="A46" s="275"/>
      <c r="B46" s="52">
        <v>25</v>
      </c>
      <c r="C46" s="59">
        <v>18</v>
      </c>
      <c r="D46" s="59">
        <v>14</v>
      </c>
      <c r="E46" s="59">
        <v>254</v>
      </c>
      <c r="F46" s="59">
        <v>2</v>
      </c>
      <c r="G46" s="59">
        <v>5</v>
      </c>
      <c r="H46" s="59">
        <v>2</v>
      </c>
      <c r="I46" s="59">
        <v>16</v>
      </c>
      <c r="J46" s="59">
        <v>9</v>
      </c>
      <c r="K46" s="60">
        <v>252</v>
      </c>
      <c r="L46" s="5"/>
    </row>
    <row r="47" spans="1:13" ht="12.75" customHeight="1">
      <c r="A47" s="276" t="s">
        <v>18</v>
      </c>
      <c r="B47" s="61" t="s">
        <v>19</v>
      </c>
      <c r="C47" s="62">
        <f>C42-C41</f>
        <v>0</v>
      </c>
      <c r="D47" s="62">
        <f t="shared" ref="D47:K49" si="4">D42-D41</f>
        <v>-1</v>
      </c>
      <c r="E47" s="62">
        <f t="shared" si="4"/>
        <v>8</v>
      </c>
      <c r="F47" s="62">
        <f t="shared" si="4"/>
        <v>0</v>
      </c>
      <c r="G47" s="62">
        <f t="shared" si="4"/>
        <v>1</v>
      </c>
      <c r="H47" s="62">
        <f t="shared" si="4"/>
        <v>0</v>
      </c>
      <c r="I47" s="62">
        <f t="shared" si="4"/>
        <v>0</v>
      </c>
      <c r="J47" s="62">
        <f t="shared" si="4"/>
        <v>-2</v>
      </c>
      <c r="K47" s="62">
        <f t="shared" si="4"/>
        <v>8</v>
      </c>
      <c r="L47" s="5"/>
    </row>
    <row r="48" spans="1:13" ht="12.75" customHeight="1">
      <c r="A48" s="272"/>
      <c r="B48" s="52">
        <v>22</v>
      </c>
      <c r="C48" s="60">
        <f>C43-C42</f>
        <v>2</v>
      </c>
      <c r="D48" s="60">
        <f t="shared" si="4"/>
        <v>-2</v>
      </c>
      <c r="E48" s="60">
        <f t="shared" si="4"/>
        <v>3</v>
      </c>
      <c r="F48" s="60">
        <f t="shared" si="4"/>
        <v>0</v>
      </c>
      <c r="G48" s="60">
        <f t="shared" si="4"/>
        <v>-2</v>
      </c>
      <c r="H48" s="60">
        <f t="shared" si="4"/>
        <v>-1</v>
      </c>
      <c r="I48" s="60">
        <f t="shared" si="4"/>
        <v>1</v>
      </c>
      <c r="J48" s="60">
        <f t="shared" si="4"/>
        <v>-1</v>
      </c>
      <c r="K48" s="60">
        <f t="shared" si="4"/>
        <v>4</v>
      </c>
      <c r="L48" s="5"/>
    </row>
    <row r="49" spans="1:12" ht="12.75" customHeight="1">
      <c r="A49" s="272"/>
      <c r="B49" s="63">
        <v>23</v>
      </c>
      <c r="C49" s="60">
        <f>C44-C43</f>
        <v>-1</v>
      </c>
      <c r="D49" s="60">
        <f t="shared" si="4"/>
        <v>-2</v>
      </c>
      <c r="E49" s="60">
        <f t="shared" si="4"/>
        <v>0</v>
      </c>
      <c r="F49" s="60">
        <f t="shared" si="4"/>
        <v>0</v>
      </c>
      <c r="G49" s="60">
        <f t="shared" si="4"/>
        <v>-1</v>
      </c>
      <c r="H49" s="60">
        <f t="shared" si="4"/>
        <v>-1</v>
      </c>
      <c r="I49" s="60">
        <f t="shared" si="4"/>
        <v>-1</v>
      </c>
      <c r="J49" s="60">
        <f t="shared" si="4"/>
        <v>0</v>
      </c>
      <c r="K49" s="60">
        <f t="shared" si="4"/>
        <v>1</v>
      </c>
      <c r="L49" s="5"/>
    </row>
    <row r="50" spans="1:12" ht="12.75" customHeight="1">
      <c r="A50" s="272"/>
      <c r="B50" s="63">
        <v>24</v>
      </c>
      <c r="C50" s="60"/>
      <c r="D50" s="60"/>
      <c r="E50" s="60"/>
      <c r="F50" s="60"/>
      <c r="G50" s="60"/>
      <c r="H50" s="60"/>
      <c r="I50" s="60"/>
      <c r="J50" s="60"/>
      <c r="K50" s="60"/>
      <c r="L50" s="5"/>
    </row>
    <row r="51" spans="1:12" ht="12.75" customHeight="1">
      <c r="A51" s="273"/>
      <c r="B51" s="55">
        <v>25</v>
      </c>
      <c r="C51" s="64" t="s">
        <v>33</v>
      </c>
      <c r="D51" s="64" t="s">
        <v>33</v>
      </c>
      <c r="E51" s="64" t="s">
        <v>33</v>
      </c>
      <c r="F51" s="64" t="s">
        <v>33</v>
      </c>
      <c r="G51" s="64" t="s">
        <v>33</v>
      </c>
      <c r="H51" s="64" t="s">
        <v>33</v>
      </c>
      <c r="I51" s="64" t="s">
        <v>33</v>
      </c>
      <c r="J51" s="64" t="s">
        <v>33</v>
      </c>
      <c r="K51" s="64" t="s">
        <v>33</v>
      </c>
      <c r="L51" s="5"/>
    </row>
    <row r="52" spans="1:12" ht="12.75" customHeight="1">
      <c r="A52" s="272" t="s">
        <v>21</v>
      </c>
      <c r="B52" s="61" t="s">
        <v>19</v>
      </c>
      <c r="C52" s="65">
        <f t="shared" ref="C52:K54" si="5">IF(C41&lt;10,"※",C47/C41*100)</f>
        <v>0</v>
      </c>
      <c r="D52" s="65">
        <f t="shared" si="5"/>
        <v>-5.8823529411764701</v>
      </c>
      <c r="E52" s="65">
        <f t="shared" si="5"/>
        <v>3.5087719298245612</v>
      </c>
      <c r="F52" s="66" t="str">
        <f t="shared" si="5"/>
        <v>※</v>
      </c>
      <c r="G52" s="66" t="str">
        <f t="shared" si="5"/>
        <v>※</v>
      </c>
      <c r="H52" s="66" t="str">
        <f t="shared" si="5"/>
        <v>※</v>
      </c>
      <c r="I52" s="65">
        <f t="shared" si="5"/>
        <v>0</v>
      </c>
      <c r="J52" s="65">
        <f t="shared" si="5"/>
        <v>-18.181818181818183</v>
      </c>
      <c r="K52" s="65">
        <f t="shared" si="5"/>
        <v>3.5555555555555554</v>
      </c>
      <c r="L52" s="5"/>
    </row>
    <row r="53" spans="1:12" ht="12.75" customHeight="1">
      <c r="A53" s="272"/>
      <c r="B53" s="63">
        <v>22</v>
      </c>
      <c r="C53" s="65">
        <f t="shared" si="5"/>
        <v>11.76470588235294</v>
      </c>
      <c r="D53" s="65">
        <f t="shared" si="5"/>
        <v>-12.5</v>
      </c>
      <c r="E53" s="65">
        <f t="shared" si="5"/>
        <v>1.2711864406779663</v>
      </c>
      <c r="F53" s="66" t="str">
        <f t="shared" si="5"/>
        <v>※</v>
      </c>
      <c r="G53" s="66" t="str">
        <f t="shared" si="5"/>
        <v>※</v>
      </c>
      <c r="H53" s="66" t="str">
        <f t="shared" si="5"/>
        <v>※</v>
      </c>
      <c r="I53" s="65">
        <f t="shared" si="5"/>
        <v>6.25</v>
      </c>
      <c r="J53" s="74" t="str">
        <f t="shared" si="5"/>
        <v>※</v>
      </c>
      <c r="K53" s="65">
        <f t="shared" si="5"/>
        <v>1.7167381974248928</v>
      </c>
      <c r="L53" s="67"/>
    </row>
    <row r="54" spans="1:12" ht="12.75" customHeight="1">
      <c r="A54" s="272"/>
      <c r="B54" s="63">
        <v>23</v>
      </c>
      <c r="C54" s="65">
        <f t="shared" si="5"/>
        <v>-5.2631578947368416</v>
      </c>
      <c r="D54" s="65">
        <f t="shared" si="5"/>
        <v>-14.285714285714285</v>
      </c>
      <c r="E54" s="65">
        <f t="shared" si="5"/>
        <v>0</v>
      </c>
      <c r="F54" s="66" t="str">
        <f t="shared" si="5"/>
        <v>※</v>
      </c>
      <c r="G54" s="66" t="str">
        <f t="shared" si="5"/>
        <v>※</v>
      </c>
      <c r="H54" s="66" t="str">
        <f t="shared" si="5"/>
        <v>※</v>
      </c>
      <c r="I54" s="65">
        <f t="shared" si="5"/>
        <v>-5.8823529411764701</v>
      </c>
      <c r="J54" s="74" t="str">
        <f t="shared" si="5"/>
        <v>※</v>
      </c>
      <c r="K54" s="65">
        <f t="shared" si="5"/>
        <v>0.42194092827004215</v>
      </c>
      <c r="L54" s="67"/>
    </row>
    <row r="55" spans="1:12" ht="12.75" customHeight="1">
      <c r="A55" s="272"/>
      <c r="B55" s="63">
        <v>24</v>
      </c>
      <c r="C55" s="65"/>
      <c r="D55" s="65"/>
      <c r="E55" s="65"/>
      <c r="F55" s="66"/>
      <c r="G55" s="66"/>
      <c r="H55" s="66"/>
      <c r="I55" s="65"/>
      <c r="J55" s="74"/>
      <c r="K55" s="65"/>
      <c r="L55" s="67"/>
    </row>
    <row r="56" spans="1:12" ht="12.75" customHeight="1">
      <c r="A56" s="273"/>
      <c r="B56" s="55">
        <v>25</v>
      </c>
      <c r="C56" s="64" t="s">
        <v>33</v>
      </c>
      <c r="D56" s="64" t="s">
        <v>33</v>
      </c>
      <c r="E56" s="64" t="s">
        <v>33</v>
      </c>
      <c r="F56" s="64" t="s">
        <v>33</v>
      </c>
      <c r="G56" s="64" t="s">
        <v>33</v>
      </c>
      <c r="H56" s="64" t="s">
        <v>33</v>
      </c>
      <c r="I56" s="64" t="s">
        <v>33</v>
      </c>
      <c r="J56" s="64" t="s">
        <v>33</v>
      </c>
      <c r="K56" s="64" t="s">
        <v>33</v>
      </c>
      <c r="L56" s="67"/>
    </row>
    <row r="57" spans="1:12" ht="12" customHeight="1">
      <c r="A57"/>
      <c r="B57"/>
      <c r="C57" s="71"/>
      <c r="D57" s="71"/>
      <c r="E57" s="71"/>
      <c r="F57" s="71"/>
      <c r="G57" s="71"/>
      <c r="H57" s="71"/>
      <c r="I57" s="71"/>
      <c r="J57" s="71"/>
      <c r="K57" s="71"/>
      <c r="L57" s="71"/>
    </row>
    <row r="58" spans="1:12" ht="12" customHeight="1">
      <c r="A58"/>
      <c r="B58"/>
      <c r="C58"/>
      <c r="D58"/>
      <c r="E58"/>
      <c r="F58"/>
      <c r="G58"/>
      <c r="H58"/>
      <c r="I58"/>
      <c r="J58"/>
      <c r="K58"/>
      <c r="L58"/>
    </row>
    <row r="59" spans="1:12" ht="13.5">
      <c r="A59"/>
      <c r="B59"/>
      <c r="C59"/>
      <c r="D59"/>
      <c r="E59"/>
      <c r="F59"/>
      <c r="G59"/>
      <c r="H59"/>
      <c r="I59"/>
      <c r="J59"/>
      <c r="K59"/>
      <c r="L59"/>
    </row>
    <row r="60" spans="1:12" ht="13.5">
      <c r="A60"/>
      <c r="B60"/>
      <c r="C60"/>
      <c r="D60"/>
      <c r="E60"/>
      <c r="F60"/>
      <c r="G60"/>
      <c r="H60"/>
      <c r="I60"/>
      <c r="J60"/>
      <c r="K60"/>
      <c r="L60"/>
    </row>
    <row r="61" spans="1:12" ht="13.5">
      <c r="A61"/>
      <c r="B61"/>
      <c r="C61"/>
      <c r="D61"/>
      <c r="E61"/>
      <c r="F61"/>
      <c r="G61"/>
      <c r="H61"/>
      <c r="I61"/>
      <c r="J61"/>
      <c r="K61"/>
      <c r="L61"/>
    </row>
    <row r="62" spans="1:12" ht="13.5">
      <c r="A62"/>
      <c r="B62"/>
      <c r="C62"/>
      <c r="D62"/>
      <c r="E62"/>
      <c r="F62"/>
      <c r="G62"/>
      <c r="H62"/>
      <c r="I62"/>
      <c r="J62"/>
      <c r="K62"/>
      <c r="L62"/>
    </row>
    <row r="63" spans="1:12" ht="13.5">
      <c r="A63"/>
      <c r="B63"/>
      <c r="C63"/>
      <c r="D63"/>
      <c r="E63"/>
      <c r="F63"/>
      <c r="G63"/>
      <c r="H63"/>
      <c r="I63"/>
      <c r="J63"/>
      <c r="K63"/>
      <c r="L63"/>
    </row>
    <row r="64" spans="1:12" ht="13.5">
      <c r="A64"/>
      <c r="B64"/>
      <c r="C64"/>
      <c r="D64"/>
      <c r="E64"/>
      <c r="F64"/>
      <c r="G64"/>
      <c r="H64"/>
      <c r="I64"/>
      <c r="J64"/>
      <c r="K64"/>
      <c r="L64"/>
    </row>
    <row r="65" spans="1:12" ht="13.5">
      <c r="A65"/>
      <c r="B65"/>
      <c r="C65"/>
      <c r="D65"/>
      <c r="E65"/>
      <c r="F65"/>
      <c r="G65"/>
      <c r="H65"/>
      <c r="I65"/>
      <c r="J65"/>
      <c r="K65"/>
      <c r="L65"/>
    </row>
    <row r="66" spans="1:12" ht="13.5">
      <c r="A66"/>
      <c r="B66"/>
      <c r="C66"/>
      <c r="D66"/>
      <c r="E66"/>
      <c r="F66"/>
      <c r="G66"/>
      <c r="H66"/>
      <c r="I66"/>
      <c r="J66"/>
      <c r="K66"/>
      <c r="L66"/>
    </row>
    <row r="67" spans="1:12" ht="13.5">
      <c r="A67"/>
      <c r="B67"/>
      <c r="C67"/>
      <c r="D67"/>
      <c r="E67"/>
      <c r="F67"/>
      <c r="G67"/>
      <c r="H67"/>
      <c r="I67"/>
      <c r="J67"/>
      <c r="K67"/>
      <c r="L67"/>
    </row>
    <row r="68" spans="1:12" ht="13.5">
      <c r="A68"/>
      <c r="B68"/>
      <c r="C68"/>
      <c r="D68"/>
      <c r="E68"/>
      <c r="F68"/>
      <c r="G68"/>
      <c r="H68"/>
      <c r="I68"/>
      <c r="J68"/>
      <c r="K68"/>
      <c r="L68"/>
    </row>
    <row r="69" spans="1:12">
      <c r="A69" s="46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</row>
    <row r="70" spans="1:12">
      <c r="A70" s="46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</row>
    <row r="71" spans="1:12">
      <c r="A71" s="46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</row>
    <row r="72" spans="1:12">
      <c r="A72" s="46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</row>
    <row r="73" spans="1:12">
      <c r="A73" s="46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</row>
    <row r="74" spans="1:12">
      <c r="A74" s="46"/>
      <c r="B74" s="1"/>
      <c r="C74" s="75"/>
      <c r="D74" s="1"/>
      <c r="E74" s="1"/>
      <c r="F74" s="1"/>
      <c r="G74" s="1"/>
      <c r="H74" s="1"/>
      <c r="I74" s="1"/>
      <c r="J74" s="1"/>
      <c r="K74" s="1"/>
      <c r="L74" s="1"/>
    </row>
    <row r="75" spans="1:12">
      <c r="A75" s="46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</row>
    <row r="76" spans="1:12">
      <c r="A76" s="46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</row>
    <row r="77" spans="1:12">
      <c r="A77" s="46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</row>
    <row r="78" spans="1:12">
      <c r="A78" s="46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</row>
    <row r="79" spans="1:12">
      <c r="A79" s="46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</row>
    <row r="80" spans="1:12">
      <c r="A80" s="46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</row>
    <row r="81" spans="1:12">
      <c r="A81" s="46"/>
      <c r="B81" s="1"/>
      <c r="C81" s="48"/>
      <c r="D81" s="48"/>
      <c r="E81" s="48"/>
      <c r="F81" s="48"/>
      <c r="G81" s="1"/>
      <c r="H81" s="1"/>
      <c r="I81" s="1"/>
      <c r="J81" s="1"/>
      <c r="K81" s="1"/>
      <c r="L81" s="1"/>
    </row>
    <row r="82" spans="1:12">
      <c r="A82" s="46"/>
      <c r="B82" s="1"/>
      <c r="C82" s="75"/>
      <c r="D82" s="48"/>
      <c r="E82" s="48"/>
      <c r="F82" s="48"/>
      <c r="G82" s="1"/>
      <c r="H82" s="68"/>
      <c r="I82" s="68"/>
      <c r="J82" s="1"/>
      <c r="K82" s="1"/>
      <c r="L82" s="1"/>
    </row>
    <row r="83" spans="1:12">
      <c r="A83" s="46"/>
      <c r="B83" s="1"/>
      <c r="C83" s="1"/>
      <c r="D83" s="1"/>
      <c r="E83" s="1"/>
      <c r="F83" s="1"/>
      <c r="G83" s="1"/>
      <c r="H83" s="68"/>
      <c r="I83" s="68"/>
      <c r="J83" s="1"/>
      <c r="K83" s="1"/>
      <c r="L83" s="1"/>
    </row>
    <row r="84" spans="1:12">
      <c r="A84" s="46"/>
      <c r="B84" s="1"/>
      <c r="C84" s="1"/>
      <c r="D84" s="1"/>
      <c r="E84" s="1"/>
      <c r="F84" s="1"/>
      <c r="G84" s="1"/>
      <c r="H84" s="68"/>
      <c r="I84" s="68"/>
      <c r="J84" s="1"/>
      <c r="K84" s="1"/>
      <c r="L84" s="1"/>
    </row>
  </sheetData>
  <mergeCells count="13">
    <mergeCell ref="A13:A17"/>
    <mergeCell ref="A1:K1"/>
    <mergeCell ref="C4:E4"/>
    <mergeCell ref="F4:H4"/>
    <mergeCell ref="I4:K4"/>
    <mergeCell ref="A7:A12"/>
    <mergeCell ref="A52:A56"/>
    <mergeCell ref="A18:A22"/>
    <mergeCell ref="A24:A29"/>
    <mergeCell ref="A30:A34"/>
    <mergeCell ref="A35:A39"/>
    <mergeCell ref="A41:A46"/>
    <mergeCell ref="A47:A51"/>
  </mergeCells>
  <phoneticPr fontId="5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>&amp;C－2－</oddFooter>
  </headerFooter>
  <colBreaks count="1" manualBreakCount="1">
    <brk id="11" max="5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8"/>
  <sheetViews>
    <sheetView view="pageBreakPreview" zoomScaleNormal="100" workbookViewId="0">
      <selection activeCell="W1" sqref="W1:AR1048576"/>
    </sheetView>
  </sheetViews>
  <sheetFormatPr defaultRowHeight="12"/>
  <cols>
    <col min="1" max="1" width="3" style="45" customWidth="1"/>
    <col min="2" max="2" width="11.625" style="2" customWidth="1"/>
    <col min="3" max="21" width="4.125" style="2" customWidth="1"/>
    <col min="22" max="16384" width="9" style="2"/>
  </cols>
  <sheetData>
    <row r="1" spans="1:24" ht="13.5" customHeight="1">
      <c r="A1" s="297" t="s">
        <v>34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297"/>
      <c r="R1" s="297"/>
      <c r="S1" s="297"/>
      <c r="T1" s="297"/>
      <c r="U1" s="297"/>
    </row>
    <row r="2" spans="1:24" ht="6.75" customHeight="1">
      <c r="A2" s="46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4">
      <c r="A3" s="47"/>
      <c r="B3" s="48" t="s">
        <v>2</v>
      </c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9" t="s">
        <v>3</v>
      </c>
      <c r="V3" s="1"/>
      <c r="W3" s="249"/>
      <c r="X3" s="249"/>
    </row>
    <row r="4" spans="1:24" ht="14.25" customHeight="1">
      <c r="A4" s="50"/>
      <c r="B4" s="51"/>
      <c r="C4" s="76"/>
      <c r="D4" s="298" t="s">
        <v>35</v>
      </c>
      <c r="E4" s="299"/>
      <c r="F4" s="300"/>
      <c r="G4" s="298" t="s">
        <v>36</v>
      </c>
      <c r="H4" s="299"/>
      <c r="I4" s="299"/>
      <c r="J4" s="299"/>
      <c r="K4" s="298" t="s">
        <v>37</v>
      </c>
      <c r="L4" s="299"/>
      <c r="M4" s="299"/>
      <c r="N4" s="299"/>
      <c r="O4" s="299"/>
      <c r="P4" s="299"/>
      <c r="Q4" s="299"/>
      <c r="R4" s="299"/>
      <c r="S4" s="299"/>
      <c r="T4" s="299"/>
      <c r="U4" s="300"/>
      <c r="V4" s="1"/>
      <c r="W4" s="249"/>
      <c r="X4" s="249"/>
    </row>
    <row r="5" spans="1:24" ht="12" customHeight="1">
      <c r="A5" s="52"/>
      <c r="B5" s="53" t="s">
        <v>4</v>
      </c>
      <c r="C5" s="301" t="s">
        <v>29</v>
      </c>
      <c r="D5" s="296" t="s">
        <v>38</v>
      </c>
      <c r="E5" s="296" t="s">
        <v>39</v>
      </c>
      <c r="F5" s="296" t="s">
        <v>40</v>
      </c>
      <c r="G5" s="296" t="s">
        <v>38</v>
      </c>
      <c r="H5" s="291" t="s">
        <v>41</v>
      </c>
      <c r="I5" s="296" t="s">
        <v>42</v>
      </c>
      <c r="J5" s="296" t="s">
        <v>43</v>
      </c>
      <c r="K5" s="296" t="s">
        <v>38</v>
      </c>
      <c r="L5" s="291" t="s">
        <v>44</v>
      </c>
      <c r="M5" s="291" t="s">
        <v>45</v>
      </c>
      <c r="N5" s="291" t="s">
        <v>46</v>
      </c>
      <c r="O5" s="293" t="s">
        <v>47</v>
      </c>
      <c r="P5" s="291" t="s">
        <v>48</v>
      </c>
      <c r="Q5" s="291" t="s">
        <v>49</v>
      </c>
      <c r="R5" s="291" t="s">
        <v>50</v>
      </c>
      <c r="S5" s="291" t="s">
        <v>51</v>
      </c>
      <c r="T5" s="291" t="s">
        <v>52</v>
      </c>
      <c r="U5" s="291" t="s">
        <v>53</v>
      </c>
      <c r="V5" s="1"/>
      <c r="W5" s="249"/>
      <c r="X5" s="249"/>
    </row>
    <row r="6" spans="1:24" ht="113.25" customHeight="1">
      <c r="A6" s="55"/>
      <c r="B6" s="77" t="s">
        <v>54</v>
      </c>
      <c r="C6" s="295"/>
      <c r="D6" s="295"/>
      <c r="E6" s="295"/>
      <c r="F6" s="295"/>
      <c r="G6" s="295"/>
      <c r="H6" s="302"/>
      <c r="I6" s="295"/>
      <c r="J6" s="295"/>
      <c r="K6" s="295"/>
      <c r="L6" s="292"/>
      <c r="M6" s="292"/>
      <c r="N6" s="292"/>
      <c r="O6" s="294"/>
      <c r="P6" s="292"/>
      <c r="Q6" s="295"/>
      <c r="R6" s="292"/>
      <c r="S6" s="292"/>
      <c r="T6" s="292"/>
      <c r="U6" s="292"/>
      <c r="V6" s="1"/>
      <c r="W6" s="249"/>
      <c r="X6" s="249"/>
    </row>
    <row r="7" spans="1:24" ht="12" customHeight="1">
      <c r="A7" s="286" t="s">
        <v>16</v>
      </c>
      <c r="B7" s="52" t="s">
        <v>55</v>
      </c>
      <c r="C7" s="78">
        <v>606</v>
      </c>
      <c r="D7" s="78">
        <v>36</v>
      </c>
      <c r="E7" s="79">
        <v>31</v>
      </c>
      <c r="F7" s="78">
        <v>5</v>
      </c>
      <c r="G7" s="78">
        <v>101</v>
      </c>
      <c r="H7" s="78">
        <v>0</v>
      </c>
      <c r="I7" s="78">
        <v>69</v>
      </c>
      <c r="J7" s="78">
        <v>32</v>
      </c>
      <c r="K7" s="78">
        <v>466</v>
      </c>
      <c r="L7" s="80">
        <v>3</v>
      </c>
      <c r="M7" s="81">
        <v>46</v>
      </c>
      <c r="N7" s="81">
        <v>99</v>
      </c>
      <c r="O7" s="81">
        <v>24</v>
      </c>
      <c r="P7" s="81">
        <v>18</v>
      </c>
      <c r="Q7" s="81">
        <v>52</v>
      </c>
      <c r="R7" s="81">
        <v>27</v>
      </c>
      <c r="S7" s="81">
        <v>104</v>
      </c>
      <c r="T7" s="81">
        <v>59</v>
      </c>
      <c r="U7" s="82">
        <v>34</v>
      </c>
      <c r="V7" s="68"/>
      <c r="W7" s="249"/>
      <c r="X7" s="249"/>
    </row>
    <row r="8" spans="1:24" ht="12" customHeight="1">
      <c r="A8" s="286"/>
      <c r="B8" s="52">
        <v>21</v>
      </c>
      <c r="C8" s="78">
        <v>619</v>
      </c>
      <c r="D8" s="78">
        <v>36</v>
      </c>
      <c r="E8" s="78">
        <v>33</v>
      </c>
      <c r="F8" s="78">
        <v>3</v>
      </c>
      <c r="G8" s="78">
        <v>101</v>
      </c>
      <c r="H8" s="78">
        <v>1</v>
      </c>
      <c r="I8" s="83">
        <v>68</v>
      </c>
      <c r="J8" s="83">
        <v>32</v>
      </c>
      <c r="K8" s="78">
        <v>479</v>
      </c>
      <c r="L8" s="84">
        <v>3</v>
      </c>
      <c r="M8" s="85">
        <v>49</v>
      </c>
      <c r="N8" s="85">
        <v>99</v>
      </c>
      <c r="O8" s="85">
        <v>24</v>
      </c>
      <c r="P8" s="85">
        <v>18</v>
      </c>
      <c r="Q8" s="85">
        <v>54</v>
      </c>
      <c r="R8" s="85">
        <v>29</v>
      </c>
      <c r="S8" s="85">
        <v>111</v>
      </c>
      <c r="T8" s="85">
        <v>60</v>
      </c>
      <c r="U8" s="85">
        <v>32</v>
      </c>
      <c r="V8" s="68"/>
      <c r="W8" s="249"/>
      <c r="X8" s="249"/>
    </row>
    <row r="9" spans="1:24" ht="12" customHeight="1">
      <c r="A9" s="286"/>
      <c r="B9" s="52">
        <v>22</v>
      </c>
      <c r="C9" s="78">
        <v>623</v>
      </c>
      <c r="D9" s="78">
        <v>33</v>
      </c>
      <c r="E9" s="78">
        <v>31</v>
      </c>
      <c r="F9" s="78">
        <v>2</v>
      </c>
      <c r="G9" s="78">
        <v>97</v>
      </c>
      <c r="H9" s="78">
        <v>0</v>
      </c>
      <c r="I9" s="83">
        <v>65</v>
      </c>
      <c r="J9" s="83">
        <v>32</v>
      </c>
      <c r="K9" s="78">
        <v>489</v>
      </c>
      <c r="L9" s="84">
        <v>3</v>
      </c>
      <c r="M9" s="85">
        <v>46</v>
      </c>
      <c r="N9" s="85">
        <v>102</v>
      </c>
      <c r="O9" s="85">
        <v>25</v>
      </c>
      <c r="P9" s="85">
        <v>20</v>
      </c>
      <c r="Q9" s="85">
        <v>54</v>
      </c>
      <c r="R9" s="85">
        <v>28</v>
      </c>
      <c r="S9" s="85">
        <v>113</v>
      </c>
      <c r="T9" s="85">
        <v>63</v>
      </c>
      <c r="U9" s="85">
        <v>35</v>
      </c>
      <c r="V9" s="68"/>
      <c r="W9" s="249"/>
      <c r="X9" s="249"/>
    </row>
    <row r="10" spans="1:24" ht="12" customHeight="1">
      <c r="A10" s="286"/>
      <c r="B10" s="52">
        <v>23</v>
      </c>
      <c r="C10" s="83">
        <v>614</v>
      </c>
      <c r="D10" s="78">
        <v>29</v>
      </c>
      <c r="E10" s="86">
        <v>26</v>
      </c>
      <c r="F10" s="83">
        <v>3</v>
      </c>
      <c r="G10" s="78">
        <v>95</v>
      </c>
      <c r="H10" s="83">
        <v>0</v>
      </c>
      <c r="I10" s="83">
        <v>65</v>
      </c>
      <c r="J10" s="83">
        <v>30</v>
      </c>
      <c r="K10" s="78">
        <v>488</v>
      </c>
      <c r="L10" s="84">
        <v>4</v>
      </c>
      <c r="M10" s="85">
        <v>46</v>
      </c>
      <c r="N10" s="85">
        <v>106</v>
      </c>
      <c r="O10" s="85">
        <v>26</v>
      </c>
      <c r="P10" s="85">
        <v>16</v>
      </c>
      <c r="Q10" s="85">
        <v>50</v>
      </c>
      <c r="R10" s="85">
        <v>27</v>
      </c>
      <c r="S10" s="85">
        <v>113</v>
      </c>
      <c r="T10" s="85">
        <v>66</v>
      </c>
      <c r="U10" s="85">
        <v>34</v>
      </c>
      <c r="V10" s="68"/>
      <c r="W10" s="249"/>
      <c r="X10" s="249"/>
    </row>
    <row r="11" spans="1:24" ht="12" customHeight="1">
      <c r="A11" s="286"/>
      <c r="B11" s="52">
        <v>24</v>
      </c>
      <c r="C11" s="83"/>
      <c r="D11" s="83"/>
      <c r="E11" s="86"/>
      <c r="F11" s="83"/>
      <c r="G11" s="83"/>
      <c r="H11" s="83"/>
      <c r="I11" s="83"/>
      <c r="J11" s="83"/>
      <c r="K11" s="83"/>
      <c r="L11" s="84"/>
      <c r="M11" s="85"/>
      <c r="N11" s="85"/>
      <c r="O11" s="85"/>
      <c r="P11" s="85"/>
      <c r="Q11" s="85"/>
      <c r="R11" s="85"/>
      <c r="S11" s="85"/>
      <c r="T11" s="85"/>
      <c r="U11" s="85"/>
      <c r="V11" s="73"/>
      <c r="W11" s="249"/>
      <c r="X11" s="249"/>
    </row>
    <row r="12" spans="1:24" ht="12" customHeight="1">
      <c r="A12" s="288"/>
      <c r="B12" s="87">
        <v>25</v>
      </c>
      <c r="C12" s="88">
        <v>646</v>
      </c>
      <c r="D12" s="88">
        <v>33</v>
      </c>
      <c r="E12" s="89">
        <v>31</v>
      </c>
      <c r="F12" s="88">
        <v>2</v>
      </c>
      <c r="G12" s="88">
        <v>104</v>
      </c>
      <c r="H12" s="88">
        <v>0</v>
      </c>
      <c r="I12" s="88">
        <v>74</v>
      </c>
      <c r="J12" s="88">
        <v>30</v>
      </c>
      <c r="K12" s="88">
        <v>503</v>
      </c>
      <c r="L12" s="90">
        <v>3</v>
      </c>
      <c r="M12" s="91">
        <v>43</v>
      </c>
      <c r="N12" s="91">
        <v>102</v>
      </c>
      <c r="O12" s="91">
        <v>26</v>
      </c>
      <c r="P12" s="91">
        <v>19</v>
      </c>
      <c r="Q12" s="91">
        <v>53</v>
      </c>
      <c r="R12" s="91">
        <v>27</v>
      </c>
      <c r="S12" s="91">
        <v>130</v>
      </c>
      <c r="T12" s="91">
        <v>63</v>
      </c>
      <c r="U12" s="91">
        <v>37</v>
      </c>
      <c r="V12" s="73"/>
      <c r="W12" s="249"/>
      <c r="X12" s="249"/>
    </row>
    <row r="13" spans="1:24" ht="12" customHeight="1">
      <c r="A13" s="272" t="s">
        <v>56</v>
      </c>
      <c r="B13" s="63" t="s">
        <v>19</v>
      </c>
      <c r="C13" s="84">
        <f>C8-C7</f>
        <v>13</v>
      </c>
      <c r="D13" s="84">
        <f t="shared" ref="D13:U15" si="0">D8-D7</f>
        <v>0</v>
      </c>
      <c r="E13" s="84">
        <f t="shared" si="0"/>
        <v>2</v>
      </c>
      <c r="F13" s="84">
        <f t="shared" si="0"/>
        <v>-2</v>
      </c>
      <c r="G13" s="84">
        <f t="shared" si="0"/>
        <v>0</v>
      </c>
      <c r="H13" s="84">
        <f t="shared" si="0"/>
        <v>1</v>
      </c>
      <c r="I13" s="84">
        <f t="shared" si="0"/>
        <v>-1</v>
      </c>
      <c r="J13" s="84">
        <f t="shared" si="0"/>
        <v>0</v>
      </c>
      <c r="K13" s="84">
        <f t="shared" si="0"/>
        <v>13</v>
      </c>
      <c r="L13" s="84">
        <f t="shared" si="0"/>
        <v>0</v>
      </c>
      <c r="M13" s="84">
        <f t="shared" si="0"/>
        <v>3</v>
      </c>
      <c r="N13" s="84">
        <f t="shared" si="0"/>
        <v>0</v>
      </c>
      <c r="O13" s="84">
        <f>O8-O7</f>
        <v>0</v>
      </c>
      <c r="P13" s="84"/>
      <c r="Q13" s="84">
        <f t="shared" si="0"/>
        <v>2</v>
      </c>
      <c r="R13" s="84"/>
      <c r="S13" s="84">
        <f t="shared" si="0"/>
        <v>7</v>
      </c>
      <c r="T13" s="84">
        <f t="shared" si="0"/>
        <v>1</v>
      </c>
      <c r="U13" s="84">
        <f t="shared" si="0"/>
        <v>-2</v>
      </c>
      <c r="V13" s="73"/>
      <c r="W13" s="249"/>
      <c r="X13" s="249"/>
    </row>
    <row r="14" spans="1:24" ht="12" customHeight="1">
      <c r="A14" s="272"/>
      <c r="B14" s="63">
        <v>22</v>
      </c>
      <c r="C14" s="84">
        <f>C9-C8</f>
        <v>4</v>
      </c>
      <c r="D14" s="84">
        <f t="shared" si="0"/>
        <v>-3</v>
      </c>
      <c r="E14" s="84">
        <f t="shared" si="0"/>
        <v>-2</v>
      </c>
      <c r="F14" s="84">
        <f t="shared" si="0"/>
        <v>-1</v>
      </c>
      <c r="G14" s="84">
        <f t="shared" si="0"/>
        <v>-4</v>
      </c>
      <c r="H14" s="84">
        <f t="shared" si="0"/>
        <v>-1</v>
      </c>
      <c r="I14" s="84">
        <f t="shared" si="0"/>
        <v>-3</v>
      </c>
      <c r="J14" s="84">
        <f>J9-J8</f>
        <v>0</v>
      </c>
      <c r="K14" s="84">
        <f t="shared" si="0"/>
        <v>10</v>
      </c>
      <c r="L14" s="84">
        <f t="shared" si="0"/>
        <v>0</v>
      </c>
      <c r="M14" s="84">
        <f t="shared" si="0"/>
        <v>-3</v>
      </c>
      <c r="N14" s="84">
        <f>N9-N8</f>
        <v>3</v>
      </c>
      <c r="O14" s="84">
        <f>O9-O8</f>
        <v>1</v>
      </c>
      <c r="P14" s="84"/>
      <c r="Q14" s="84">
        <f t="shared" si="0"/>
        <v>0</v>
      </c>
      <c r="R14" s="84"/>
      <c r="S14" s="84">
        <f>S9-S8</f>
        <v>2</v>
      </c>
      <c r="T14" s="84">
        <f t="shared" si="0"/>
        <v>3</v>
      </c>
      <c r="U14" s="84">
        <f t="shared" si="0"/>
        <v>3</v>
      </c>
      <c r="V14" s="73"/>
      <c r="W14" s="249"/>
      <c r="X14" s="249"/>
    </row>
    <row r="15" spans="1:24" ht="12" customHeight="1">
      <c r="A15" s="272"/>
      <c r="B15" s="63">
        <v>23</v>
      </c>
      <c r="C15" s="84">
        <f>C10-C9</f>
        <v>-9</v>
      </c>
      <c r="D15" s="84">
        <f t="shared" si="0"/>
        <v>-4</v>
      </c>
      <c r="E15" s="84">
        <f t="shared" si="0"/>
        <v>-5</v>
      </c>
      <c r="F15" s="84">
        <f t="shared" si="0"/>
        <v>1</v>
      </c>
      <c r="G15" s="84">
        <f t="shared" si="0"/>
        <v>-2</v>
      </c>
      <c r="H15" s="84">
        <f t="shared" si="0"/>
        <v>0</v>
      </c>
      <c r="I15" s="84"/>
      <c r="J15" s="84">
        <f t="shared" si="0"/>
        <v>-2</v>
      </c>
      <c r="K15" s="84">
        <f t="shared" si="0"/>
        <v>-1</v>
      </c>
      <c r="L15" s="84">
        <f t="shared" si="0"/>
        <v>1</v>
      </c>
      <c r="M15" s="84"/>
      <c r="N15" s="84"/>
      <c r="O15" s="84"/>
      <c r="P15" s="84"/>
      <c r="Q15" s="84"/>
      <c r="R15" s="84"/>
      <c r="S15" s="84"/>
      <c r="T15" s="84"/>
      <c r="U15" s="84"/>
      <c r="V15" s="73"/>
      <c r="W15" s="249"/>
      <c r="X15" s="249"/>
    </row>
    <row r="16" spans="1:24" ht="12" customHeight="1">
      <c r="A16" s="272"/>
      <c r="B16" s="63">
        <v>24</v>
      </c>
      <c r="C16" s="84"/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73"/>
      <c r="W16" s="249"/>
      <c r="X16" s="249"/>
    </row>
    <row r="17" spans="1:24" ht="12" customHeight="1">
      <c r="A17" s="273"/>
      <c r="B17" s="55">
        <v>25</v>
      </c>
      <c r="C17" s="93" t="s">
        <v>57</v>
      </c>
      <c r="D17" s="93" t="s">
        <v>57</v>
      </c>
      <c r="E17" s="93" t="s">
        <v>57</v>
      </c>
      <c r="F17" s="93" t="s">
        <v>57</v>
      </c>
      <c r="G17" s="93" t="s">
        <v>57</v>
      </c>
      <c r="H17" s="93" t="s">
        <v>57</v>
      </c>
      <c r="I17" s="93" t="s">
        <v>57</v>
      </c>
      <c r="J17" s="93" t="s">
        <v>57</v>
      </c>
      <c r="K17" s="93" t="s">
        <v>57</v>
      </c>
      <c r="L17" s="93" t="s">
        <v>57</v>
      </c>
      <c r="M17" s="93" t="s">
        <v>57</v>
      </c>
      <c r="N17" s="93" t="s">
        <v>57</v>
      </c>
      <c r="O17" s="93" t="s">
        <v>57</v>
      </c>
      <c r="P17" s="93" t="s">
        <v>57</v>
      </c>
      <c r="Q17" s="93" t="s">
        <v>57</v>
      </c>
      <c r="R17" s="93" t="s">
        <v>57</v>
      </c>
      <c r="S17" s="93" t="s">
        <v>57</v>
      </c>
      <c r="T17" s="93" t="s">
        <v>57</v>
      </c>
      <c r="U17" s="93" t="s">
        <v>57</v>
      </c>
      <c r="V17" s="67"/>
      <c r="W17" s="249"/>
      <c r="X17" s="249"/>
    </row>
    <row r="18" spans="1:24" ht="12" customHeight="1">
      <c r="A18" s="276" t="s">
        <v>58</v>
      </c>
      <c r="B18" s="63" t="s">
        <v>19</v>
      </c>
      <c r="C18" s="94">
        <f>IF(C7&lt;10,"※",C13/C7*100)</f>
        <v>2.1452145214521452</v>
      </c>
      <c r="D18" s="94">
        <f t="shared" ref="D18:O18" si="1">IF(D7&lt;10,"※",D13/D7*100)</f>
        <v>0</v>
      </c>
      <c r="E18" s="94">
        <f t="shared" si="1"/>
        <v>6.4516129032258061</v>
      </c>
      <c r="F18" s="95" t="str">
        <f t="shared" si="1"/>
        <v>※</v>
      </c>
      <c r="G18" s="94">
        <f t="shared" si="1"/>
        <v>0</v>
      </c>
      <c r="H18" s="95" t="str">
        <f t="shared" si="1"/>
        <v>※</v>
      </c>
      <c r="I18" s="94">
        <f t="shared" si="1"/>
        <v>-1.4492753623188406</v>
      </c>
      <c r="J18" s="94">
        <f t="shared" si="1"/>
        <v>0</v>
      </c>
      <c r="K18" s="94">
        <f t="shared" si="1"/>
        <v>2.7896995708154506</v>
      </c>
      <c r="L18" s="95" t="str">
        <f t="shared" si="1"/>
        <v>※</v>
      </c>
      <c r="M18" s="94">
        <f t="shared" si="1"/>
        <v>6.5217391304347823</v>
      </c>
      <c r="N18" s="94">
        <f t="shared" si="1"/>
        <v>0</v>
      </c>
      <c r="O18" s="94">
        <f t="shared" si="1"/>
        <v>0</v>
      </c>
      <c r="P18" s="94"/>
      <c r="Q18" s="94">
        <f>IF(Q7&lt;10,"※",Q13/Q7*100)</f>
        <v>3.8461538461538463</v>
      </c>
      <c r="R18" s="94"/>
      <c r="S18" s="94">
        <f t="shared" ref="S18:U19" si="2">IF(S7&lt;10,"※",S13/S7*100)</f>
        <v>6.7307692307692308</v>
      </c>
      <c r="T18" s="94">
        <f t="shared" si="2"/>
        <v>1.6949152542372881</v>
      </c>
      <c r="U18" s="94">
        <f t="shared" si="2"/>
        <v>-5.8823529411764701</v>
      </c>
      <c r="V18" s="67"/>
      <c r="W18" s="249"/>
      <c r="X18" s="249"/>
    </row>
    <row r="19" spans="1:24" ht="12" customHeight="1">
      <c r="A19" s="272"/>
      <c r="B19" s="63">
        <v>22</v>
      </c>
      <c r="C19" s="94">
        <f t="shared" ref="C19:O20" si="3">IF(C8&lt;10,"※",C14/C8*100)</f>
        <v>0.64620355411954766</v>
      </c>
      <c r="D19" s="94">
        <f t="shared" si="3"/>
        <v>-8.3333333333333321</v>
      </c>
      <c r="E19" s="94">
        <f t="shared" si="3"/>
        <v>-6.0606060606060606</v>
      </c>
      <c r="F19" s="95" t="str">
        <f t="shared" si="3"/>
        <v>※</v>
      </c>
      <c r="G19" s="94">
        <f t="shared" si="3"/>
        <v>-3.9603960396039604</v>
      </c>
      <c r="H19" s="95" t="str">
        <f t="shared" si="3"/>
        <v>※</v>
      </c>
      <c r="I19" s="94">
        <f t="shared" si="3"/>
        <v>-4.4117647058823533</v>
      </c>
      <c r="J19" s="94">
        <f t="shared" si="3"/>
        <v>0</v>
      </c>
      <c r="K19" s="94">
        <f t="shared" si="3"/>
        <v>2.0876826722338206</v>
      </c>
      <c r="L19" s="95" t="str">
        <f t="shared" si="3"/>
        <v>※</v>
      </c>
      <c r="M19" s="94">
        <f t="shared" si="3"/>
        <v>-6.1224489795918364</v>
      </c>
      <c r="N19" s="94">
        <f t="shared" si="3"/>
        <v>3.0303030303030303</v>
      </c>
      <c r="O19" s="94">
        <f t="shared" si="3"/>
        <v>4.1666666666666661</v>
      </c>
      <c r="P19" s="94"/>
      <c r="Q19" s="94">
        <f>IF(Q8&lt;10,"※",Q14/Q8*100)</f>
        <v>0</v>
      </c>
      <c r="R19" s="94"/>
      <c r="S19" s="94">
        <f t="shared" si="2"/>
        <v>1.8018018018018018</v>
      </c>
      <c r="T19" s="94">
        <f t="shared" si="2"/>
        <v>5</v>
      </c>
      <c r="U19" s="94">
        <f t="shared" si="2"/>
        <v>9.375</v>
      </c>
      <c r="V19" s="67"/>
      <c r="W19" s="249"/>
      <c r="X19" s="249"/>
    </row>
    <row r="20" spans="1:24" ht="12" customHeight="1">
      <c r="A20" s="272"/>
      <c r="B20" s="63">
        <v>23</v>
      </c>
      <c r="C20" s="94">
        <f t="shared" si="3"/>
        <v>-1.4446227929373996</v>
      </c>
      <c r="D20" s="94">
        <f t="shared" si="3"/>
        <v>-12.121212121212121</v>
      </c>
      <c r="E20" s="94">
        <f t="shared" si="3"/>
        <v>-16.129032258064516</v>
      </c>
      <c r="F20" s="95" t="str">
        <f t="shared" si="3"/>
        <v>※</v>
      </c>
      <c r="G20" s="94">
        <f t="shared" si="3"/>
        <v>-2.0618556701030926</v>
      </c>
      <c r="H20" s="95" t="str">
        <f t="shared" si="3"/>
        <v>※</v>
      </c>
      <c r="I20" s="94"/>
      <c r="J20" s="94">
        <f t="shared" si="3"/>
        <v>-6.25</v>
      </c>
      <c r="K20" s="94">
        <f t="shared" si="3"/>
        <v>-0.20449897750511251</v>
      </c>
      <c r="L20" s="95" t="str">
        <f t="shared" si="3"/>
        <v>※</v>
      </c>
      <c r="M20" s="94"/>
      <c r="N20" s="94"/>
      <c r="O20" s="94"/>
      <c r="P20" s="94"/>
      <c r="Q20" s="94"/>
      <c r="R20" s="94"/>
      <c r="S20" s="94"/>
      <c r="T20" s="94"/>
      <c r="U20" s="94"/>
      <c r="V20" s="67"/>
      <c r="W20" s="249"/>
      <c r="X20" s="249"/>
    </row>
    <row r="21" spans="1:24" ht="12" customHeight="1">
      <c r="A21" s="272"/>
      <c r="B21" s="63">
        <v>24</v>
      </c>
      <c r="C21" s="94"/>
      <c r="D21" s="94"/>
      <c r="E21" s="96"/>
      <c r="F21" s="95"/>
      <c r="G21" s="97"/>
      <c r="H21" s="95"/>
      <c r="I21" s="98"/>
      <c r="J21" s="94"/>
      <c r="K21" s="94"/>
      <c r="L21" s="95"/>
      <c r="M21" s="94"/>
      <c r="N21" s="94"/>
      <c r="O21" s="94"/>
      <c r="P21" s="94"/>
      <c r="Q21" s="94"/>
      <c r="R21" s="94"/>
      <c r="S21" s="94"/>
      <c r="T21" s="94"/>
      <c r="U21" s="94"/>
      <c r="V21" s="67"/>
      <c r="W21" s="249"/>
      <c r="X21" s="249"/>
    </row>
    <row r="22" spans="1:24" ht="12" customHeight="1" thickBot="1">
      <c r="A22" s="285"/>
      <c r="B22" s="99">
        <v>25</v>
      </c>
      <c r="C22" s="100" t="s">
        <v>33</v>
      </c>
      <c r="D22" s="100" t="s">
        <v>33</v>
      </c>
      <c r="E22" s="100" t="s">
        <v>33</v>
      </c>
      <c r="F22" s="100" t="s">
        <v>33</v>
      </c>
      <c r="G22" s="100" t="s">
        <v>33</v>
      </c>
      <c r="H22" s="100" t="s">
        <v>33</v>
      </c>
      <c r="I22" s="100" t="s">
        <v>33</v>
      </c>
      <c r="J22" s="100" t="s">
        <v>33</v>
      </c>
      <c r="K22" s="100" t="s">
        <v>33</v>
      </c>
      <c r="L22" s="100" t="s">
        <v>33</v>
      </c>
      <c r="M22" s="100" t="s">
        <v>33</v>
      </c>
      <c r="N22" s="100" t="s">
        <v>33</v>
      </c>
      <c r="O22" s="100" t="s">
        <v>33</v>
      </c>
      <c r="P22" s="100" t="s">
        <v>33</v>
      </c>
      <c r="Q22" s="100" t="s">
        <v>33</v>
      </c>
      <c r="R22" s="100" t="s">
        <v>33</v>
      </c>
      <c r="S22" s="100" t="s">
        <v>33</v>
      </c>
      <c r="T22" s="100" t="s">
        <v>33</v>
      </c>
      <c r="U22" s="100" t="s">
        <v>33</v>
      </c>
      <c r="V22" s="67"/>
      <c r="W22" s="249"/>
      <c r="X22" s="249"/>
    </row>
    <row r="23" spans="1:24" ht="12" customHeight="1" thickTop="1">
      <c r="A23" s="286" t="s">
        <v>23</v>
      </c>
      <c r="B23" s="52" t="s">
        <v>24</v>
      </c>
      <c r="C23" s="78">
        <v>344</v>
      </c>
      <c r="D23" s="78">
        <v>25</v>
      </c>
      <c r="E23" s="79">
        <v>21</v>
      </c>
      <c r="F23" s="78">
        <v>4</v>
      </c>
      <c r="G23" s="78">
        <v>80</v>
      </c>
      <c r="H23" s="78">
        <v>0</v>
      </c>
      <c r="I23" s="78">
        <v>61</v>
      </c>
      <c r="J23" s="78">
        <v>19</v>
      </c>
      <c r="K23" s="78">
        <v>236</v>
      </c>
      <c r="L23" s="80">
        <v>3</v>
      </c>
      <c r="M23" s="81">
        <v>36</v>
      </c>
      <c r="N23" s="81">
        <v>46</v>
      </c>
      <c r="O23" s="81">
        <v>13</v>
      </c>
      <c r="P23" s="81">
        <v>13</v>
      </c>
      <c r="Q23" s="81">
        <v>20</v>
      </c>
      <c r="R23" s="81">
        <v>12</v>
      </c>
      <c r="S23" s="81">
        <v>35</v>
      </c>
      <c r="T23" s="81">
        <v>33</v>
      </c>
      <c r="U23" s="81">
        <v>25</v>
      </c>
      <c r="V23" s="68"/>
      <c r="W23" s="249"/>
      <c r="X23" s="249"/>
    </row>
    <row r="24" spans="1:24" ht="12" customHeight="1">
      <c r="A24" s="286"/>
      <c r="B24" s="52">
        <v>21</v>
      </c>
      <c r="C24" s="78">
        <v>350</v>
      </c>
      <c r="D24" s="78">
        <v>26</v>
      </c>
      <c r="E24" s="78">
        <v>23</v>
      </c>
      <c r="F24" s="78">
        <v>3</v>
      </c>
      <c r="G24" s="78">
        <v>80</v>
      </c>
      <c r="H24" s="78">
        <v>1</v>
      </c>
      <c r="I24" s="83">
        <v>60</v>
      </c>
      <c r="J24" s="83">
        <v>19</v>
      </c>
      <c r="K24" s="78">
        <v>243</v>
      </c>
      <c r="L24" s="84">
        <v>3</v>
      </c>
      <c r="M24" s="85">
        <v>39</v>
      </c>
      <c r="N24" s="85">
        <v>47</v>
      </c>
      <c r="O24" s="85">
        <v>13</v>
      </c>
      <c r="P24" s="85">
        <v>13</v>
      </c>
      <c r="Q24" s="85">
        <v>22</v>
      </c>
      <c r="R24" s="85">
        <v>13</v>
      </c>
      <c r="S24" s="85">
        <v>34</v>
      </c>
      <c r="T24" s="85">
        <v>36</v>
      </c>
      <c r="U24" s="85">
        <v>23</v>
      </c>
      <c r="V24" s="68"/>
      <c r="W24" s="249"/>
      <c r="X24" s="249"/>
    </row>
    <row r="25" spans="1:24" ht="12" customHeight="1">
      <c r="A25" s="286"/>
      <c r="B25" s="52">
        <v>22</v>
      </c>
      <c r="C25" s="83">
        <v>351</v>
      </c>
      <c r="D25" s="78">
        <v>25</v>
      </c>
      <c r="E25" s="83">
        <v>23</v>
      </c>
      <c r="F25" s="83">
        <v>2</v>
      </c>
      <c r="G25" s="78">
        <v>77</v>
      </c>
      <c r="H25" s="83">
        <v>0</v>
      </c>
      <c r="I25" s="83">
        <v>58</v>
      </c>
      <c r="J25" s="83">
        <v>19</v>
      </c>
      <c r="K25" s="78">
        <v>250</v>
      </c>
      <c r="L25" s="84">
        <v>3</v>
      </c>
      <c r="M25" s="85">
        <v>37</v>
      </c>
      <c r="N25" s="85">
        <v>49</v>
      </c>
      <c r="O25" s="85">
        <v>13</v>
      </c>
      <c r="P25" s="85">
        <v>14</v>
      </c>
      <c r="Q25" s="85">
        <v>21</v>
      </c>
      <c r="R25" s="85">
        <v>13</v>
      </c>
      <c r="S25" s="85">
        <v>37</v>
      </c>
      <c r="T25" s="85">
        <v>38</v>
      </c>
      <c r="U25" s="85">
        <v>25</v>
      </c>
      <c r="V25" s="68"/>
      <c r="W25" s="249"/>
      <c r="X25" s="249"/>
    </row>
    <row r="26" spans="1:24" ht="12" customHeight="1">
      <c r="A26" s="286"/>
      <c r="B26" s="52">
        <v>23</v>
      </c>
      <c r="C26" s="83">
        <v>345</v>
      </c>
      <c r="D26" s="78">
        <v>22</v>
      </c>
      <c r="E26" s="86">
        <v>20</v>
      </c>
      <c r="F26" s="83">
        <v>2</v>
      </c>
      <c r="G26" s="78">
        <v>76</v>
      </c>
      <c r="H26" s="83">
        <v>0</v>
      </c>
      <c r="I26" s="83">
        <v>58</v>
      </c>
      <c r="J26" s="83">
        <v>18</v>
      </c>
      <c r="K26" s="78">
        <v>246</v>
      </c>
      <c r="L26" s="84">
        <v>3</v>
      </c>
      <c r="M26" s="85">
        <v>37</v>
      </c>
      <c r="N26" s="85">
        <v>51</v>
      </c>
      <c r="O26" s="85">
        <v>14</v>
      </c>
      <c r="P26" s="85">
        <v>11</v>
      </c>
      <c r="Q26" s="85">
        <v>19</v>
      </c>
      <c r="R26" s="85">
        <v>12</v>
      </c>
      <c r="S26" s="85">
        <v>37</v>
      </c>
      <c r="T26" s="85">
        <v>38</v>
      </c>
      <c r="U26" s="85">
        <v>24</v>
      </c>
      <c r="V26" s="73"/>
    </row>
    <row r="27" spans="1:24" ht="12" customHeight="1">
      <c r="A27" s="287"/>
      <c r="B27" s="63">
        <v>24</v>
      </c>
      <c r="C27" s="101"/>
      <c r="D27" s="83"/>
      <c r="E27" s="86"/>
      <c r="F27" s="83"/>
      <c r="G27" s="83"/>
      <c r="H27" s="83"/>
      <c r="I27" s="83"/>
      <c r="J27" s="83"/>
      <c r="K27" s="83"/>
      <c r="L27" s="83"/>
      <c r="M27" s="102"/>
      <c r="N27" s="102"/>
      <c r="O27" s="102"/>
      <c r="P27" s="102"/>
      <c r="Q27" s="102"/>
      <c r="R27" s="102"/>
      <c r="S27" s="102"/>
      <c r="T27" s="102"/>
      <c r="U27" s="85"/>
      <c r="V27" s="73"/>
    </row>
    <row r="28" spans="1:24" ht="12" customHeight="1">
      <c r="A28" s="288"/>
      <c r="B28" s="87">
        <v>25</v>
      </c>
      <c r="C28" s="88">
        <v>360</v>
      </c>
      <c r="D28" s="88">
        <v>24</v>
      </c>
      <c r="E28" s="89">
        <v>22</v>
      </c>
      <c r="F28" s="88">
        <v>2</v>
      </c>
      <c r="G28" s="88">
        <v>84</v>
      </c>
      <c r="H28" s="88">
        <v>0</v>
      </c>
      <c r="I28" s="88">
        <v>66</v>
      </c>
      <c r="J28" s="88">
        <v>18</v>
      </c>
      <c r="K28" s="88">
        <v>249</v>
      </c>
      <c r="L28" s="90">
        <v>3</v>
      </c>
      <c r="M28" s="91">
        <v>35</v>
      </c>
      <c r="N28" s="91">
        <v>48</v>
      </c>
      <c r="O28" s="91">
        <v>14</v>
      </c>
      <c r="P28" s="91">
        <v>13</v>
      </c>
      <c r="Q28" s="91">
        <v>21</v>
      </c>
      <c r="R28" s="91">
        <v>12</v>
      </c>
      <c r="S28" s="91">
        <v>41</v>
      </c>
      <c r="T28" s="91">
        <v>35</v>
      </c>
      <c r="U28" s="91">
        <v>27</v>
      </c>
      <c r="V28" s="73"/>
    </row>
    <row r="29" spans="1:24" ht="12" customHeight="1">
      <c r="A29" s="276" t="s">
        <v>56</v>
      </c>
      <c r="B29" s="61" t="s">
        <v>19</v>
      </c>
      <c r="C29" s="84">
        <f>C24-C23</f>
        <v>6</v>
      </c>
      <c r="D29" s="84">
        <f t="shared" ref="D29:U31" si="4">D24-D23</f>
        <v>1</v>
      </c>
      <c r="E29" s="84">
        <f t="shared" si="4"/>
        <v>2</v>
      </c>
      <c r="F29" s="84">
        <f t="shared" si="4"/>
        <v>-1</v>
      </c>
      <c r="G29" s="84">
        <f t="shared" si="4"/>
        <v>0</v>
      </c>
      <c r="H29" s="84">
        <f t="shared" si="4"/>
        <v>1</v>
      </c>
      <c r="I29" s="84">
        <f t="shared" si="4"/>
        <v>-1</v>
      </c>
      <c r="J29" s="84">
        <f t="shared" si="4"/>
        <v>0</v>
      </c>
      <c r="K29" s="84">
        <f t="shared" si="4"/>
        <v>7</v>
      </c>
      <c r="L29" s="84">
        <f t="shared" si="4"/>
        <v>0</v>
      </c>
      <c r="M29" s="84">
        <f t="shared" si="4"/>
        <v>3</v>
      </c>
      <c r="N29" s="84">
        <f t="shared" si="4"/>
        <v>1</v>
      </c>
      <c r="O29" s="84">
        <f>O24-O23</f>
        <v>0</v>
      </c>
      <c r="P29" s="84"/>
      <c r="Q29" s="84">
        <f t="shared" si="4"/>
        <v>2</v>
      </c>
      <c r="R29" s="84"/>
      <c r="S29" s="84">
        <f t="shared" si="4"/>
        <v>-1</v>
      </c>
      <c r="T29" s="84">
        <f t="shared" si="4"/>
        <v>3</v>
      </c>
      <c r="U29" s="84">
        <f t="shared" si="4"/>
        <v>-2</v>
      </c>
      <c r="V29" s="73"/>
    </row>
    <row r="30" spans="1:24" ht="12" customHeight="1">
      <c r="A30" s="272"/>
      <c r="B30" s="63">
        <v>22</v>
      </c>
      <c r="C30" s="84">
        <f>C25-C24</f>
        <v>1</v>
      </c>
      <c r="D30" s="84">
        <f t="shared" si="4"/>
        <v>-1</v>
      </c>
      <c r="E30" s="84">
        <f t="shared" si="4"/>
        <v>0</v>
      </c>
      <c r="F30" s="84">
        <f t="shared" si="4"/>
        <v>-1</v>
      </c>
      <c r="G30" s="84">
        <f t="shared" si="4"/>
        <v>-3</v>
      </c>
      <c r="H30" s="84">
        <f t="shared" si="4"/>
        <v>-1</v>
      </c>
      <c r="I30" s="84">
        <f t="shared" si="4"/>
        <v>-2</v>
      </c>
      <c r="J30" s="84">
        <f t="shared" si="4"/>
        <v>0</v>
      </c>
      <c r="K30" s="84">
        <f t="shared" si="4"/>
        <v>7</v>
      </c>
      <c r="L30" s="84">
        <f t="shared" si="4"/>
        <v>0</v>
      </c>
      <c r="M30" s="84">
        <f t="shared" si="4"/>
        <v>-2</v>
      </c>
      <c r="N30" s="84">
        <f t="shared" si="4"/>
        <v>2</v>
      </c>
      <c r="O30" s="84">
        <f>O25-O24</f>
        <v>0</v>
      </c>
      <c r="P30" s="84"/>
      <c r="Q30" s="84">
        <f t="shared" si="4"/>
        <v>-1</v>
      </c>
      <c r="R30" s="84"/>
      <c r="S30" s="84">
        <f t="shared" si="4"/>
        <v>3</v>
      </c>
      <c r="T30" s="84">
        <f t="shared" si="4"/>
        <v>2</v>
      </c>
      <c r="U30" s="84">
        <f t="shared" si="4"/>
        <v>2</v>
      </c>
      <c r="V30" s="73"/>
    </row>
    <row r="31" spans="1:24" ht="12" customHeight="1">
      <c r="A31" s="272"/>
      <c r="B31" s="63">
        <v>23</v>
      </c>
      <c r="C31" s="84">
        <f>C26-C25</f>
        <v>-6</v>
      </c>
      <c r="D31" s="84">
        <f t="shared" si="4"/>
        <v>-3</v>
      </c>
      <c r="E31" s="84">
        <f t="shared" si="4"/>
        <v>-3</v>
      </c>
      <c r="F31" s="84">
        <f t="shared" si="4"/>
        <v>0</v>
      </c>
      <c r="G31" s="84">
        <f t="shared" si="4"/>
        <v>-1</v>
      </c>
      <c r="H31" s="84">
        <f t="shared" si="4"/>
        <v>0</v>
      </c>
      <c r="I31" s="84"/>
      <c r="J31" s="84">
        <f t="shared" si="4"/>
        <v>-1</v>
      </c>
      <c r="K31" s="84">
        <f t="shared" si="4"/>
        <v>-4</v>
      </c>
      <c r="L31" s="84">
        <f t="shared" si="4"/>
        <v>0</v>
      </c>
      <c r="M31" s="84"/>
      <c r="N31" s="84"/>
      <c r="O31" s="84"/>
      <c r="P31" s="84"/>
      <c r="Q31" s="84"/>
      <c r="R31" s="84"/>
      <c r="S31" s="84"/>
      <c r="T31" s="84"/>
      <c r="U31" s="84"/>
      <c r="V31" s="73"/>
    </row>
    <row r="32" spans="1:24" ht="12" customHeight="1">
      <c r="A32" s="272"/>
      <c r="B32" s="63">
        <v>24</v>
      </c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84"/>
      <c r="V32" s="73"/>
    </row>
    <row r="33" spans="1:22" ht="12" customHeight="1" thickBot="1">
      <c r="A33" s="285"/>
      <c r="B33" s="99">
        <v>25</v>
      </c>
      <c r="C33" s="100" t="s">
        <v>33</v>
      </c>
      <c r="D33" s="100" t="s">
        <v>33</v>
      </c>
      <c r="E33" s="100" t="s">
        <v>33</v>
      </c>
      <c r="F33" s="100" t="s">
        <v>33</v>
      </c>
      <c r="G33" s="100" t="s">
        <v>33</v>
      </c>
      <c r="H33" s="100" t="s">
        <v>33</v>
      </c>
      <c r="I33" s="100" t="s">
        <v>33</v>
      </c>
      <c r="J33" s="100" t="s">
        <v>33</v>
      </c>
      <c r="K33" s="100" t="s">
        <v>33</v>
      </c>
      <c r="L33" s="100" t="s">
        <v>33</v>
      </c>
      <c r="M33" s="100" t="s">
        <v>33</v>
      </c>
      <c r="N33" s="100" t="s">
        <v>33</v>
      </c>
      <c r="O33" s="100" t="s">
        <v>33</v>
      </c>
      <c r="P33" s="100" t="s">
        <v>33</v>
      </c>
      <c r="Q33" s="100" t="s">
        <v>33</v>
      </c>
      <c r="R33" s="100" t="s">
        <v>33</v>
      </c>
      <c r="S33" s="100" t="s">
        <v>33</v>
      </c>
      <c r="T33" s="100" t="s">
        <v>33</v>
      </c>
      <c r="U33" s="100" t="s">
        <v>33</v>
      </c>
      <c r="V33" s="67"/>
    </row>
    <row r="34" spans="1:22" ht="12" customHeight="1" thickTop="1">
      <c r="A34" s="272" t="s">
        <v>26</v>
      </c>
      <c r="B34" s="63" t="s">
        <v>19</v>
      </c>
      <c r="C34" s="94">
        <f t="shared" ref="C34:O36" si="5">IF(C23&lt;10,"※",C29/C23*100)</f>
        <v>1.7441860465116279</v>
      </c>
      <c r="D34" s="94">
        <f t="shared" si="5"/>
        <v>4</v>
      </c>
      <c r="E34" s="94">
        <f t="shared" si="5"/>
        <v>9.5238095238095237</v>
      </c>
      <c r="F34" s="95" t="str">
        <f t="shared" si="5"/>
        <v>※</v>
      </c>
      <c r="G34" s="94">
        <f t="shared" si="5"/>
        <v>0</v>
      </c>
      <c r="H34" s="95" t="str">
        <f t="shared" si="5"/>
        <v>※</v>
      </c>
      <c r="I34" s="94">
        <f t="shared" si="5"/>
        <v>-1.639344262295082</v>
      </c>
      <c r="J34" s="94">
        <f t="shared" si="5"/>
        <v>0</v>
      </c>
      <c r="K34" s="94">
        <f t="shared" si="5"/>
        <v>2.9661016949152543</v>
      </c>
      <c r="L34" s="95" t="str">
        <f t="shared" si="5"/>
        <v>※</v>
      </c>
      <c r="M34" s="94">
        <f t="shared" si="5"/>
        <v>8.3333333333333321</v>
      </c>
      <c r="N34" s="94">
        <f t="shared" si="5"/>
        <v>2.1739130434782608</v>
      </c>
      <c r="O34" s="95">
        <f t="shared" si="5"/>
        <v>0</v>
      </c>
      <c r="P34" s="94"/>
      <c r="Q34" s="94">
        <f>IF(Q23&lt;10,"※",Q29/Q23*100)</f>
        <v>10</v>
      </c>
      <c r="R34" s="94"/>
      <c r="S34" s="94">
        <f t="shared" ref="S34:U35" si="6">IF(S23&lt;10,"※",S29/S23*100)</f>
        <v>-2.8571428571428572</v>
      </c>
      <c r="T34" s="94">
        <f t="shared" si="6"/>
        <v>9.0909090909090917</v>
      </c>
      <c r="U34" s="94">
        <f t="shared" si="6"/>
        <v>-8</v>
      </c>
      <c r="V34" s="67"/>
    </row>
    <row r="35" spans="1:22" ht="12" customHeight="1">
      <c r="A35" s="272"/>
      <c r="B35" s="63">
        <v>22</v>
      </c>
      <c r="C35" s="94">
        <f t="shared" si="5"/>
        <v>0.2857142857142857</v>
      </c>
      <c r="D35" s="94">
        <f t="shared" si="5"/>
        <v>-3.8461538461538463</v>
      </c>
      <c r="E35" s="94">
        <f t="shared" si="5"/>
        <v>0</v>
      </c>
      <c r="F35" s="95" t="str">
        <f t="shared" si="5"/>
        <v>※</v>
      </c>
      <c r="G35" s="94">
        <f t="shared" si="5"/>
        <v>-3.75</v>
      </c>
      <c r="H35" s="95" t="str">
        <f t="shared" si="5"/>
        <v>※</v>
      </c>
      <c r="I35" s="94">
        <f t="shared" si="5"/>
        <v>-3.3333333333333335</v>
      </c>
      <c r="J35" s="94">
        <f t="shared" si="5"/>
        <v>0</v>
      </c>
      <c r="K35" s="94">
        <f t="shared" si="5"/>
        <v>2.880658436213992</v>
      </c>
      <c r="L35" s="95" t="str">
        <f t="shared" si="5"/>
        <v>※</v>
      </c>
      <c r="M35" s="94">
        <f t="shared" si="5"/>
        <v>-5.1282051282051277</v>
      </c>
      <c r="N35" s="94">
        <f t="shared" si="5"/>
        <v>4.2553191489361701</v>
      </c>
      <c r="O35" s="95">
        <f t="shared" si="5"/>
        <v>0</v>
      </c>
      <c r="P35" s="94"/>
      <c r="Q35" s="94">
        <f>IF(Q24&lt;10,"※",Q30/Q24*100)</f>
        <v>-4.5454545454545459</v>
      </c>
      <c r="R35" s="94"/>
      <c r="S35" s="94">
        <f t="shared" si="6"/>
        <v>8.8235294117647065</v>
      </c>
      <c r="T35" s="94">
        <f t="shared" si="6"/>
        <v>5.5555555555555554</v>
      </c>
      <c r="U35" s="94">
        <f t="shared" si="6"/>
        <v>8.695652173913043</v>
      </c>
      <c r="V35" s="67"/>
    </row>
    <row r="36" spans="1:22" ht="12" customHeight="1">
      <c r="A36" s="272"/>
      <c r="B36" s="63">
        <v>23</v>
      </c>
      <c r="C36" s="94">
        <f t="shared" si="5"/>
        <v>-1.7094017094017095</v>
      </c>
      <c r="D36" s="94">
        <f t="shared" si="5"/>
        <v>-12</v>
      </c>
      <c r="E36" s="94">
        <f t="shared" si="5"/>
        <v>-13.043478260869565</v>
      </c>
      <c r="F36" s="95" t="str">
        <f t="shared" si="5"/>
        <v>※</v>
      </c>
      <c r="G36" s="94">
        <f t="shared" si="5"/>
        <v>-1.2987012987012987</v>
      </c>
      <c r="H36" s="95" t="str">
        <f t="shared" si="5"/>
        <v>※</v>
      </c>
      <c r="I36" s="94"/>
      <c r="J36" s="94">
        <f t="shared" si="5"/>
        <v>-5.2631578947368416</v>
      </c>
      <c r="K36" s="94">
        <f t="shared" si="5"/>
        <v>-1.6</v>
      </c>
      <c r="L36" s="95" t="str">
        <f t="shared" si="5"/>
        <v>※</v>
      </c>
      <c r="M36" s="94"/>
      <c r="N36" s="94"/>
      <c r="O36" s="95"/>
      <c r="P36" s="94"/>
      <c r="Q36" s="94"/>
      <c r="R36" s="94"/>
      <c r="S36" s="94"/>
      <c r="T36" s="94"/>
      <c r="U36" s="94"/>
      <c r="V36" s="67"/>
    </row>
    <row r="37" spans="1:22" ht="12" customHeight="1">
      <c r="A37" s="272"/>
      <c r="B37" s="63">
        <v>24</v>
      </c>
      <c r="C37" s="94"/>
      <c r="D37" s="94"/>
      <c r="E37" s="96"/>
      <c r="F37" s="95"/>
      <c r="G37" s="97"/>
      <c r="H37" s="95"/>
      <c r="I37" s="98"/>
      <c r="J37" s="94"/>
      <c r="K37" s="94"/>
      <c r="L37" s="95"/>
      <c r="M37" s="94"/>
      <c r="N37" s="96"/>
      <c r="O37" s="103"/>
      <c r="P37" s="103"/>
      <c r="Q37" s="94"/>
      <c r="R37" s="94"/>
      <c r="S37" s="94"/>
      <c r="T37" s="94"/>
      <c r="U37" s="94"/>
      <c r="V37" s="67"/>
    </row>
    <row r="38" spans="1:22" ht="12" customHeight="1" thickBot="1">
      <c r="A38" s="285"/>
      <c r="B38" s="99">
        <v>25</v>
      </c>
      <c r="C38" s="100" t="s">
        <v>33</v>
      </c>
      <c r="D38" s="100" t="s">
        <v>33</v>
      </c>
      <c r="E38" s="100" t="s">
        <v>33</v>
      </c>
      <c r="F38" s="100" t="s">
        <v>33</v>
      </c>
      <c r="G38" s="100" t="s">
        <v>33</v>
      </c>
      <c r="H38" s="100" t="s">
        <v>33</v>
      </c>
      <c r="I38" s="100" t="s">
        <v>33</v>
      </c>
      <c r="J38" s="100" t="s">
        <v>33</v>
      </c>
      <c r="K38" s="100" t="s">
        <v>33</v>
      </c>
      <c r="L38" s="100" t="s">
        <v>33</v>
      </c>
      <c r="M38" s="100" t="s">
        <v>33</v>
      </c>
      <c r="N38" s="100" t="s">
        <v>33</v>
      </c>
      <c r="O38" s="100" t="s">
        <v>33</v>
      </c>
      <c r="P38" s="100" t="s">
        <v>33</v>
      </c>
      <c r="Q38" s="100" t="s">
        <v>33</v>
      </c>
      <c r="R38" s="100" t="s">
        <v>33</v>
      </c>
      <c r="S38" s="100" t="s">
        <v>33</v>
      </c>
      <c r="T38" s="100" t="s">
        <v>33</v>
      </c>
      <c r="U38" s="100" t="s">
        <v>33</v>
      </c>
      <c r="V38" s="67"/>
    </row>
    <row r="39" spans="1:22" ht="12" customHeight="1" thickTop="1">
      <c r="A39" s="286" t="s">
        <v>27</v>
      </c>
      <c r="B39" s="52" t="s">
        <v>24</v>
      </c>
      <c r="C39" s="78">
        <v>261</v>
      </c>
      <c r="D39" s="78">
        <v>9</v>
      </c>
      <c r="E39" s="86">
        <v>9</v>
      </c>
      <c r="F39" s="83">
        <v>0</v>
      </c>
      <c r="G39" s="78">
        <v>21</v>
      </c>
      <c r="H39" s="86" t="s">
        <v>61</v>
      </c>
      <c r="I39" s="83">
        <v>8</v>
      </c>
      <c r="J39" s="83">
        <v>13</v>
      </c>
      <c r="K39" s="78">
        <v>232</v>
      </c>
      <c r="L39" s="84">
        <v>1</v>
      </c>
      <c r="M39" s="85">
        <v>9</v>
      </c>
      <c r="N39" s="85">
        <v>53</v>
      </c>
      <c r="O39" s="85">
        <v>11</v>
      </c>
      <c r="P39" s="85">
        <v>6</v>
      </c>
      <c r="Q39" s="85">
        <v>33</v>
      </c>
      <c r="R39" s="85">
        <v>15</v>
      </c>
      <c r="S39" s="85">
        <v>69</v>
      </c>
      <c r="T39" s="85">
        <v>26</v>
      </c>
      <c r="U39" s="85">
        <v>9</v>
      </c>
      <c r="V39" s="73"/>
    </row>
    <row r="40" spans="1:22" ht="12" customHeight="1">
      <c r="A40" s="286"/>
      <c r="B40" s="52">
        <v>21</v>
      </c>
      <c r="C40" s="83">
        <v>269</v>
      </c>
      <c r="D40" s="78">
        <v>11</v>
      </c>
      <c r="E40" s="78">
        <v>11</v>
      </c>
      <c r="F40" s="78">
        <v>0</v>
      </c>
      <c r="G40" s="78">
        <v>21</v>
      </c>
      <c r="H40" s="78">
        <v>0</v>
      </c>
      <c r="I40" s="83">
        <v>8</v>
      </c>
      <c r="J40" s="83">
        <v>13</v>
      </c>
      <c r="K40" s="78">
        <v>236</v>
      </c>
      <c r="L40" s="84">
        <v>0</v>
      </c>
      <c r="M40" s="85">
        <v>9</v>
      </c>
      <c r="N40" s="85">
        <v>52</v>
      </c>
      <c r="O40" s="85">
        <v>11</v>
      </c>
      <c r="P40" s="85">
        <v>5</v>
      </c>
      <c r="Q40" s="85">
        <v>32</v>
      </c>
      <c r="R40" s="85">
        <v>16</v>
      </c>
      <c r="S40" s="85">
        <v>76</v>
      </c>
      <c r="T40" s="85">
        <v>25</v>
      </c>
      <c r="U40" s="85">
        <v>10</v>
      </c>
      <c r="V40" s="73"/>
    </row>
    <row r="41" spans="1:22" ht="12" customHeight="1">
      <c r="A41" s="286"/>
      <c r="B41" s="52">
        <v>22</v>
      </c>
      <c r="C41" s="83">
        <v>272</v>
      </c>
      <c r="D41" s="78">
        <v>9</v>
      </c>
      <c r="E41" s="83">
        <v>9</v>
      </c>
      <c r="F41" s="83">
        <v>0</v>
      </c>
      <c r="G41" s="78">
        <v>19</v>
      </c>
      <c r="H41" s="83">
        <v>0</v>
      </c>
      <c r="I41" s="83">
        <v>7</v>
      </c>
      <c r="J41" s="83">
        <v>12</v>
      </c>
      <c r="K41" s="78">
        <v>243</v>
      </c>
      <c r="L41" s="84">
        <v>1</v>
      </c>
      <c r="M41" s="85">
        <v>10</v>
      </c>
      <c r="N41" s="85">
        <v>54</v>
      </c>
      <c r="O41" s="85">
        <v>11</v>
      </c>
      <c r="P41" s="85">
        <v>6</v>
      </c>
      <c r="Q41" s="85">
        <v>33</v>
      </c>
      <c r="R41" s="85">
        <v>16</v>
      </c>
      <c r="S41" s="85">
        <v>76</v>
      </c>
      <c r="T41" s="85">
        <v>26</v>
      </c>
      <c r="U41" s="85">
        <v>10</v>
      </c>
      <c r="V41" s="68"/>
    </row>
    <row r="42" spans="1:22" ht="12" customHeight="1">
      <c r="A42" s="286"/>
      <c r="B42" s="52">
        <v>23</v>
      </c>
      <c r="C42" s="84">
        <v>269</v>
      </c>
      <c r="D42" s="78">
        <v>6</v>
      </c>
      <c r="E42" s="86">
        <v>6</v>
      </c>
      <c r="F42" s="83">
        <v>0</v>
      </c>
      <c r="G42" s="78">
        <v>19</v>
      </c>
      <c r="H42" s="86" t="s">
        <v>61</v>
      </c>
      <c r="I42" s="83">
        <v>7</v>
      </c>
      <c r="J42" s="83">
        <v>12</v>
      </c>
      <c r="K42" s="78">
        <v>243</v>
      </c>
      <c r="L42" s="84">
        <v>1</v>
      </c>
      <c r="M42" s="85">
        <v>9</v>
      </c>
      <c r="N42" s="85">
        <v>56</v>
      </c>
      <c r="O42" s="85">
        <v>11</v>
      </c>
      <c r="P42" s="85">
        <v>6</v>
      </c>
      <c r="Q42" s="85">
        <v>31</v>
      </c>
      <c r="R42" s="85">
        <v>15</v>
      </c>
      <c r="S42" s="85">
        <v>76</v>
      </c>
      <c r="T42" s="85">
        <v>28</v>
      </c>
      <c r="U42" s="85">
        <v>10</v>
      </c>
      <c r="V42" s="73"/>
    </row>
    <row r="43" spans="1:22" ht="12" customHeight="1">
      <c r="A43" s="287"/>
      <c r="B43" s="63">
        <v>24</v>
      </c>
      <c r="C43" s="84"/>
      <c r="D43" s="83"/>
      <c r="E43" s="104"/>
      <c r="F43" s="84"/>
      <c r="G43" s="83"/>
      <c r="H43" s="86"/>
      <c r="I43" s="83"/>
      <c r="J43" s="83"/>
      <c r="K43" s="83"/>
      <c r="L43" s="83"/>
      <c r="M43" s="102"/>
      <c r="N43" s="102"/>
      <c r="O43" s="102"/>
      <c r="P43" s="102"/>
      <c r="Q43" s="102"/>
      <c r="R43" s="102"/>
      <c r="S43" s="102"/>
      <c r="T43" s="102"/>
      <c r="U43" s="85"/>
      <c r="V43" s="73"/>
    </row>
    <row r="44" spans="1:22" ht="12" customHeight="1">
      <c r="A44" s="288"/>
      <c r="B44" s="87">
        <v>25</v>
      </c>
      <c r="C44" s="88">
        <v>286</v>
      </c>
      <c r="D44" s="88">
        <v>9</v>
      </c>
      <c r="E44" s="89">
        <v>9</v>
      </c>
      <c r="F44" s="88">
        <v>0</v>
      </c>
      <c r="G44" s="88">
        <v>21</v>
      </c>
      <c r="H44" s="89">
        <v>0</v>
      </c>
      <c r="I44" s="88">
        <v>8</v>
      </c>
      <c r="J44" s="88">
        <v>13</v>
      </c>
      <c r="K44" s="88">
        <v>256</v>
      </c>
      <c r="L44" s="90">
        <v>0</v>
      </c>
      <c r="M44" s="91">
        <v>9</v>
      </c>
      <c r="N44" s="91">
        <v>54</v>
      </c>
      <c r="O44" s="91">
        <v>12</v>
      </c>
      <c r="P44" s="91">
        <v>6</v>
      </c>
      <c r="Q44" s="91">
        <v>32</v>
      </c>
      <c r="R44" s="91">
        <v>15</v>
      </c>
      <c r="S44" s="91">
        <v>90</v>
      </c>
      <c r="T44" s="91">
        <v>28</v>
      </c>
      <c r="U44" s="91">
        <v>10</v>
      </c>
      <c r="V44" s="73"/>
    </row>
    <row r="45" spans="1:22" ht="12" customHeight="1">
      <c r="A45" s="276" t="s">
        <v>56</v>
      </c>
      <c r="B45" s="61" t="s">
        <v>19</v>
      </c>
      <c r="C45" s="84">
        <f>C40-C39</f>
        <v>8</v>
      </c>
      <c r="D45" s="84">
        <f t="shared" ref="D45:U46" si="7">D40-D39</f>
        <v>2</v>
      </c>
      <c r="E45" s="84">
        <f t="shared" si="7"/>
        <v>2</v>
      </c>
      <c r="F45" s="84">
        <f t="shared" si="7"/>
        <v>0</v>
      </c>
      <c r="G45" s="84">
        <f t="shared" si="7"/>
        <v>0</v>
      </c>
      <c r="H45" s="84">
        <f>SUBSTITUTE(H40,"-",0)-SUBSTITUTE(H39,"-",0)</f>
        <v>0</v>
      </c>
      <c r="I45" s="84">
        <f t="shared" si="7"/>
        <v>0</v>
      </c>
      <c r="J45" s="84">
        <f t="shared" si="7"/>
        <v>0</v>
      </c>
      <c r="K45" s="84">
        <f t="shared" si="7"/>
        <v>4</v>
      </c>
      <c r="L45" s="84">
        <f t="shared" si="7"/>
        <v>-1</v>
      </c>
      <c r="M45" s="84">
        <f t="shared" si="7"/>
        <v>0</v>
      </c>
      <c r="N45" s="84">
        <f t="shared" si="7"/>
        <v>-1</v>
      </c>
      <c r="O45" s="84">
        <f>O40-O39</f>
        <v>0</v>
      </c>
      <c r="P45" s="84"/>
      <c r="Q45" s="84">
        <f t="shared" si="7"/>
        <v>-1</v>
      </c>
      <c r="R45" s="84"/>
      <c r="S45" s="84">
        <f t="shared" si="7"/>
        <v>7</v>
      </c>
      <c r="T45" s="84">
        <f t="shared" si="7"/>
        <v>-1</v>
      </c>
      <c r="U45" s="84">
        <f t="shared" si="7"/>
        <v>1</v>
      </c>
      <c r="V45" s="73"/>
    </row>
    <row r="46" spans="1:22" ht="12" customHeight="1">
      <c r="A46" s="272"/>
      <c r="B46" s="63">
        <v>22</v>
      </c>
      <c r="C46" s="84">
        <f>C41-C40</f>
        <v>3</v>
      </c>
      <c r="D46" s="84">
        <f t="shared" si="7"/>
        <v>-2</v>
      </c>
      <c r="E46" s="84">
        <f t="shared" si="7"/>
        <v>-2</v>
      </c>
      <c r="F46" s="84">
        <f t="shared" si="7"/>
        <v>0</v>
      </c>
      <c r="G46" s="84">
        <f t="shared" si="7"/>
        <v>-2</v>
      </c>
      <c r="H46" s="84">
        <f>SUBSTITUTE(H41,"-",0)-SUBSTITUTE(H40,"-",0)</f>
        <v>0</v>
      </c>
      <c r="I46" s="84">
        <f t="shared" si="7"/>
        <v>-1</v>
      </c>
      <c r="J46" s="84">
        <f t="shared" si="7"/>
        <v>-1</v>
      </c>
      <c r="K46" s="84">
        <f t="shared" si="7"/>
        <v>7</v>
      </c>
      <c r="L46" s="84">
        <f t="shared" si="7"/>
        <v>1</v>
      </c>
      <c r="M46" s="84">
        <f t="shared" si="7"/>
        <v>1</v>
      </c>
      <c r="N46" s="84">
        <f t="shared" si="7"/>
        <v>2</v>
      </c>
      <c r="O46" s="84">
        <f>O41-O40</f>
        <v>0</v>
      </c>
      <c r="P46" s="84"/>
      <c r="Q46" s="84">
        <f t="shared" si="7"/>
        <v>1</v>
      </c>
      <c r="R46" s="84"/>
      <c r="S46" s="84">
        <f t="shared" si="7"/>
        <v>0</v>
      </c>
      <c r="T46" s="84">
        <f t="shared" si="7"/>
        <v>1</v>
      </c>
      <c r="U46" s="84">
        <f t="shared" si="7"/>
        <v>0</v>
      </c>
      <c r="V46" s="73"/>
    </row>
    <row r="47" spans="1:22" ht="12" customHeight="1">
      <c r="A47" s="272"/>
      <c r="B47" s="63">
        <v>23</v>
      </c>
      <c r="C47" s="84">
        <f>C42-C41</f>
        <v>-3</v>
      </c>
      <c r="D47" s="84">
        <f>D42-D41</f>
        <v>-3</v>
      </c>
      <c r="E47" s="84">
        <f>E42-E41</f>
        <v>-3</v>
      </c>
      <c r="F47" s="84">
        <f>F42-F41</f>
        <v>0</v>
      </c>
      <c r="G47" s="84">
        <f>G42-G41</f>
        <v>0</v>
      </c>
      <c r="H47" s="84">
        <f>SUBSTITUTE(H42,"-",0)-SUBSTITUTE(H41,"-",0)</f>
        <v>0</v>
      </c>
      <c r="I47" s="84"/>
      <c r="J47" s="84">
        <f>J42-J41</f>
        <v>0</v>
      </c>
      <c r="K47" s="84">
        <f>K42-K41</f>
        <v>0</v>
      </c>
      <c r="L47" s="84">
        <f>L42-L41</f>
        <v>0</v>
      </c>
      <c r="M47" s="84"/>
      <c r="N47" s="84"/>
      <c r="O47" s="84"/>
      <c r="P47" s="84"/>
      <c r="Q47" s="84"/>
      <c r="R47" s="84"/>
      <c r="S47" s="84"/>
      <c r="T47" s="84"/>
      <c r="U47" s="84"/>
      <c r="V47" s="73"/>
    </row>
    <row r="48" spans="1:22" ht="12" customHeight="1">
      <c r="A48" s="272"/>
      <c r="B48" s="63">
        <v>24</v>
      </c>
      <c r="C48" s="84"/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84"/>
      <c r="V48" s="73"/>
    </row>
    <row r="49" spans="1:22" ht="12" customHeight="1" thickBot="1">
      <c r="A49" s="285"/>
      <c r="B49" s="99">
        <v>25</v>
      </c>
      <c r="C49" s="100" t="s">
        <v>33</v>
      </c>
      <c r="D49" s="100" t="s">
        <v>33</v>
      </c>
      <c r="E49" s="100" t="s">
        <v>33</v>
      </c>
      <c r="F49" s="100" t="s">
        <v>33</v>
      </c>
      <c r="G49" s="100" t="s">
        <v>33</v>
      </c>
      <c r="H49" s="100" t="s">
        <v>33</v>
      </c>
      <c r="I49" s="100" t="s">
        <v>33</v>
      </c>
      <c r="J49" s="100" t="s">
        <v>33</v>
      </c>
      <c r="K49" s="100" t="s">
        <v>33</v>
      </c>
      <c r="L49" s="100" t="s">
        <v>33</v>
      </c>
      <c r="M49" s="100" t="s">
        <v>33</v>
      </c>
      <c r="N49" s="100" t="s">
        <v>33</v>
      </c>
      <c r="O49" s="100" t="s">
        <v>33</v>
      </c>
      <c r="P49" s="100" t="s">
        <v>33</v>
      </c>
      <c r="Q49" s="100" t="s">
        <v>33</v>
      </c>
      <c r="R49" s="100" t="s">
        <v>33</v>
      </c>
      <c r="S49" s="100" t="s">
        <v>33</v>
      </c>
      <c r="T49" s="100" t="s">
        <v>33</v>
      </c>
      <c r="U49" s="100" t="s">
        <v>33</v>
      </c>
      <c r="V49" s="67"/>
    </row>
    <row r="50" spans="1:22" ht="12" customHeight="1" thickTop="1">
      <c r="A50" s="289" t="s">
        <v>26</v>
      </c>
      <c r="B50" s="105" t="s">
        <v>19</v>
      </c>
      <c r="C50" s="94">
        <f t="shared" ref="C50:G52" si="8">IF(C39&lt;10,"※",C45/C39*100)</f>
        <v>3.0651340996168579</v>
      </c>
      <c r="D50" s="95" t="str">
        <f t="shared" si="8"/>
        <v>※</v>
      </c>
      <c r="E50" s="95" t="str">
        <f t="shared" si="8"/>
        <v>※</v>
      </c>
      <c r="F50" s="95" t="str">
        <f t="shared" si="8"/>
        <v>※</v>
      </c>
      <c r="G50" s="94">
        <f t="shared" si="8"/>
        <v>0</v>
      </c>
      <c r="H50" s="95" t="str">
        <f>IF(OR(H39="-",H39&lt;10),"※",H45/H39*100)</f>
        <v>※</v>
      </c>
      <c r="I50" s="95" t="str">
        <f t="shared" ref="I50:O52" si="9">IF(I39&lt;10,"※",I45/I39*100)</f>
        <v>※</v>
      </c>
      <c r="J50" s="94">
        <f t="shared" si="9"/>
        <v>0</v>
      </c>
      <c r="K50" s="94">
        <f t="shared" si="9"/>
        <v>1.7241379310344827</v>
      </c>
      <c r="L50" s="95" t="str">
        <f t="shared" si="9"/>
        <v>※</v>
      </c>
      <c r="M50" s="95" t="str">
        <f t="shared" si="9"/>
        <v>※</v>
      </c>
      <c r="N50" s="94">
        <f t="shared" si="9"/>
        <v>-1.8867924528301887</v>
      </c>
      <c r="O50" s="95">
        <f t="shared" si="9"/>
        <v>0</v>
      </c>
      <c r="P50" s="94"/>
      <c r="Q50" s="94">
        <f t="shared" ref="Q50:U51" si="10">IF(Q39&lt;10,"※",Q45/Q39*100)</f>
        <v>-3.0303030303030303</v>
      </c>
      <c r="R50" s="94"/>
      <c r="S50" s="94">
        <f t="shared" si="10"/>
        <v>10.144927536231885</v>
      </c>
      <c r="T50" s="94">
        <f t="shared" si="10"/>
        <v>-3.8461538461538463</v>
      </c>
      <c r="U50" s="95" t="str">
        <f t="shared" si="10"/>
        <v>※</v>
      </c>
      <c r="V50" s="67"/>
    </row>
    <row r="51" spans="1:22" ht="12" customHeight="1">
      <c r="A51" s="272"/>
      <c r="B51" s="63">
        <v>22</v>
      </c>
      <c r="C51" s="94">
        <f t="shared" si="8"/>
        <v>1.1152416356877324</v>
      </c>
      <c r="D51" s="95">
        <f t="shared" si="8"/>
        <v>-18.181818181818183</v>
      </c>
      <c r="E51" s="95">
        <f t="shared" si="8"/>
        <v>-18.181818181818183</v>
      </c>
      <c r="F51" s="95" t="str">
        <f t="shared" si="8"/>
        <v>※</v>
      </c>
      <c r="G51" s="94">
        <f t="shared" si="8"/>
        <v>-9.5238095238095237</v>
      </c>
      <c r="H51" s="95" t="str">
        <f>IF(OR(H40="-",H40&lt;10),"※",H46/H40*100)</f>
        <v>※</v>
      </c>
      <c r="I51" s="95" t="str">
        <f t="shared" si="9"/>
        <v>※</v>
      </c>
      <c r="J51" s="94">
        <f t="shared" si="9"/>
        <v>-7.6923076923076925</v>
      </c>
      <c r="K51" s="94">
        <f t="shared" si="9"/>
        <v>2.9661016949152543</v>
      </c>
      <c r="L51" s="95" t="str">
        <f t="shared" si="9"/>
        <v>※</v>
      </c>
      <c r="M51" s="95" t="str">
        <f t="shared" si="9"/>
        <v>※</v>
      </c>
      <c r="N51" s="94">
        <f t="shared" si="9"/>
        <v>3.8461538461538463</v>
      </c>
      <c r="O51" s="98">
        <f t="shared" si="9"/>
        <v>0</v>
      </c>
      <c r="P51" s="94"/>
      <c r="Q51" s="94">
        <f>IF(Q40&lt;10,"※",Q46/Q40*100)</f>
        <v>3.125</v>
      </c>
      <c r="R51" s="94"/>
      <c r="S51" s="94">
        <f t="shared" si="10"/>
        <v>0</v>
      </c>
      <c r="T51" s="94">
        <f t="shared" si="10"/>
        <v>4</v>
      </c>
      <c r="U51" s="95">
        <f t="shared" si="10"/>
        <v>0</v>
      </c>
      <c r="V51" s="67"/>
    </row>
    <row r="52" spans="1:22" ht="12" customHeight="1">
      <c r="A52" s="272"/>
      <c r="B52" s="63">
        <v>23</v>
      </c>
      <c r="C52" s="94">
        <f t="shared" si="8"/>
        <v>-1.1029411764705883</v>
      </c>
      <c r="D52" s="95" t="str">
        <f t="shared" si="8"/>
        <v>※</v>
      </c>
      <c r="E52" s="95" t="str">
        <f t="shared" si="8"/>
        <v>※</v>
      </c>
      <c r="F52" s="95" t="str">
        <f t="shared" si="8"/>
        <v>※</v>
      </c>
      <c r="G52" s="94">
        <f t="shared" si="8"/>
        <v>0</v>
      </c>
      <c r="H52" s="95" t="str">
        <f>IF(OR(H41="-",H41&lt;10),"※",H47/H41*100)</f>
        <v>※</v>
      </c>
      <c r="I52" s="95"/>
      <c r="J52" s="94">
        <f t="shared" si="9"/>
        <v>0</v>
      </c>
      <c r="K52" s="94">
        <f t="shared" si="9"/>
        <v>0</v>
      </c>
      <c r="L52" s="95" t="str">
        <f t="shared" si="9"/>
        <v>※</v>
      </c>
      <c r="M52" s="95"/>
      <c r="N52" s="94"/>
      <c r="O52" s="94"/>
      <c r="P52" s="94"/>
      <c r="Q52" s="94"/>
      <c r="R52" s="94"/>
      <c r="S52" s="94"/>
      <c r="T52" s="94"/>
      <c r="U52" s="95"/>
      <c r="V52" s="67"/>
    </row>
    <row r="53" spans="1:22" ht="12" customHeight="1">
      <c r="A53" s="272"/>
      <c r="B53" s="63">
        <v>24</v>
      </c>
      <c r="C53" s="94"/>
      <c r="D53" s="95"/>
      <c r="E53" s="106"/>
      <c r="F53" s="95"/>
      <c r="G53" s="97"/>
      <c r="H53" s="95"/>
      <c r="I53" s="95"/>
      <c r="J53" s="94"/>
      <c r="K53" s="94"/>
      <c r="L53" s="95"/>
      <c r="M53" s="95"/>
      <c r="N53" s="94"/>
      <c r="O53" s="98"/>
      <c r="P53" s="95"/>
      <c r="Q53" s="94"/>
      <c r="R53" s="94"/>
      <c r="S53" s="94"/>
      <c r="T53" s="94"/>
      <c r="U53" s="95"/>
      <c r="V53" s="67"/>
    </row>
    <row r="54" spans="1:22" ht="12" customHeight="1" thickBot="1">
      <c r="A54" s="285"/>
      <c r="B54" s="99">
        <v>25</v>
      </c>
      <c r="C54" s="100" t="s">
        <v>33</v>
      </c>
      <c r="D54" s="100" t="s">
        <v>33</v>
      </c>
      <c r="E54" s="100" t="s">
        <v>33</v>
      </c>
      <c r="F54" s="100" t="s">
        <v>33</v>
      </c>
      <c r="G54" s="100" t="s">
        <v>33</v>
      </c>
      <c r="H54" s="100" t="s">
        <v>33</v>
      </c>
      <c r="I54" s="100" t="s">
        <v>33</v>
      </c>
      <c r="J54" s="100" t="s">
        <v>33</v>
      </c>
      <c r="K54" s="100" t="s">
        <v>33</v>
      </c>
      <c r="L54" s="100" t="s">
        <v>33</v>
      </c>
      <c r="M54" s="100" t="s">
        <v>33</v>
      </c>
      <c r="N54" s="100" t="s">
        <v>33</v>
      </c>
      <c r="O54" s="100" t="s">
        <v>33</v>
      </c>
      <c r="P54" s="100" t="s">
        <v>33</v>
      </c>
      <c r="Q54" s="100" t="s">
        <v>33</v>
      </c>
      <c r="R54" s="100" t="s">
        <v>33</v>
      </c>
      <c r="S54" s="100" t="s">
        <v>33</v>
      </c>
      <c r="T54" s="100" t="s">
        <v>33</v>
      </c>
      <c r="U54" s="100" t="s">
        <v>33</v>
      </c>
      <c r="V54" s="67"/>
    </row>
    <row r="55" spans="1:22" ht="14.25" thickTop="1">
      <c r="A55" s="2"/>
      <c r="B55" s="107" t="s">
        <v>62</v>
      </c>
      <c r="C55" s="108"/>
      <c r="D55" s="108"/>
      <c r="E55" s="108"/>
      <c r="F55" s="108"/>
      <c r="G55" s="108"/>
      <c r="H55" s="108"/>
      <c r="I55" s="108"/>
      <c r="J55" s="108"/>
      <c r="K55" s="108"/>
      <c r="L55" s="108"/>
      <c r="M55" s="108"/>
      <c r="N55" s="108"/>
      <c r="O55" s="108"/>
      <c r="P55" s="108"/>
      <c r="Q55" s="108"/>
      <c r="R55" s="108"/>
      <c r="S55" s="108"/>
      <c r="T55" s="108"/>
      <c r="U55" s="108"/>
      <c r="V55" s="71"/>
    </row>
    <row r="56" spans="1:22" ht="13.5">
      <c r="A56" s="2"/>
      <c r="B56" s="107" t="s">
        <v>63</v>
      </c>
      <c r="C56" s="109"/>
      <c r="D56" s="109"/>
      <c r="E56" s="109"/>
      <c r="F56" s="109"/>
      <c r="G56" s="109"/>
      <c r="H56" s="109"/>
      <c r="I56" s="109"/>
      <c r="J56" s="109"/>
      <c r="K56" s="109"/>
      <c r="L56" s="109"/>
      <c r="M56" s="109"/>
      <c r="N56" s="109"/>
      <c r="O56" s="109"/>
      <c r="P56" s="109"/>
      <c r="Q56" s="109"/>
      <c r="R56" s="109"/>
      <c r="S56" s="109"/>
      <c r="T56" s="109"/>
      <c r="U56" s="109"/>
      <c r="V56"/>
    </row>
    <row r="57" spans="1:22" ht="13.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</row>
    <row r="58" spans="1:22" ht="13.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</row>
    <row r="59" spans="1:22" ht="13.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</row>
    <row r="60" spans="1:22" ht="13.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</row>
    <row r="61" spans="1:22" ht="13.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</row>
    <row r="62" spans="1:22" ht="13.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</row>
    <row r="63" spans="1:22" ht="13.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</row>
    <row r="64" spans="1:22" ht="12" customHeight="1">
      <c r="A64" s="52"/>
      <c r="B64" s="261" t="s">
        <v>64</v>
      </c>
      <c r="C64" s="290" t="s">
        <v>29</v>
      </c>
      <c r="D64" s="284" t="s">
        <v>38</v>
      </c>
      <c r="E64" s="284" t="s">
        <v>13</v>
      </c>
      <c r="F64" s="284" t="s">
        <v>40</v>
      </c>
      <c r="G64" s="284" t="s">
        <v>38</v>
      </c>
      <c r="H64" s="279" t="s">
        <v>65</v>
      </c>
      <c r="I64" s="284" t="s">
        <v>42</v>
      </c>
      <c r="J64" s="284" t="s">
        <v>43</v>
      </c>
      <c r="K64" s="284" t="s">
        <v>38</v>
      </c>
      <c r="L64" s="279" t="s">
        <v>66</v>
      </c>
      <c r="M64" s="279" t="s">
        <v>67</v>
      </c>
      <c r="N64" s="279" t="s">
        <v>68</v>
      </c>
      <c r="O64" s="279" t="s">
        <v>69</v>
      </c>
      <c r="P64" s="279"/>
      <c r="Q64" s="279" t="s">
        <v>70</v>
      </c>
      <c r="R64" s="279"/>
      <c r="S64" s="282" t="s">
        <v>71</v>
      </c>
      <c r="T64" s="279" t="s">
        <v>72</v>
      </c>
      <c r="U64" s="279" t="s">
        <v>73</v>
      </c>
      <c r="V64" s="1"/>
    </row>
    <row r="65" spans="1:22" ht="80.25" customHeight="1">
      <c r="A65" s="52"/>
      <c r="B65" s="262" t="s">
        <v>74</v>
      </c>
      <c r="C65" s="280"/>
      <c r="D65" s="280"/>
      <c r="E65" s="280"/>
      <c r="F65" s="280"/>
      <c r="G65" s="280"/>
      <c r="H65" s="281"/>
      <c r="I65" s="280"/>
      <c r="J65" s="280"/>
      <c r="K65" s="280"/>
      <c r="L65" s="281"/>
      <c r="M65" s="281"/>
      <c r="N65" s="281"/>
      <c r="O65" s="281"/>
      <c r="P65" s="281"/>
      <c r="Q65" s="280"/>
      <c r="R65" s="281"/>
      <c r="S65" s="283"/>
      <c r="T65" s="281"/>
      <c r="U65" s="281"/>
      <c r="V65" s="1"/>
    </row>
    <row r="66" spans="1:22" ht="13.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</row>
    <row r="67" spans="1:22" ht="13.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</row>
    <row r="68" spans="1:22" ht="13.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</row>
    <row r="69" spans="1:22" ht="13.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</row>
    <row r="70" spans="1:22" ht="13.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</row>
    <row r="71" spans="1:22" ht="13.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</row>
    <row r="72" spans="1:22" ht="13.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</row>
    <row r="73" spans="1:22" ht="13.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</row>
    <row r="74" spans="1:22" ht="13.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</row>
    <row r="75" spans="1:22" ht="13.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</row>
    <row r="76" spans="1:22" ht="13.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</row>
    <row r="77" spans="1:22" ht="13.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</row>
    <row r="78" spans="1:22" ht="13.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</row>
  </sheetData>
  <mergeCells count="51">
    <mergeCell ref="L5:L6"/>
    <mergeCell ref="M5:M6"/>
    <mergeCell ref="N5:N6"/>
    <mergeCell ref="A1:U1"/>
    <mergeCell ref="D4:F4"/>
    <mergeCell ref="G4:J4"/>
    <mergeCell ref="K4:U4"/>
    <mergeCell ref="C5:C6"/>
    <mergeCell ref="D5:D6"/>
    <mergeCell ref="E5:E6"/>
    <mergeCell ref="F5:F6"/>
    <mergeCell ref="G5:G6"/>
    <mergeCell ref="H5:H6"/>
    <mergeCell ref="D64:D65"/>
    <mergeCell ref="U5:U6"/>
    <mergeCell ref="A7:A12"/>
    <mergeCell ref="A13:A17"/>
    <mergeCell ref="A18:A22"/>
    <mergeCell ref="A23:A28"/>
    <mergeCell ref="A29:A33"/>
    <mergeCell ref="O5:O6"/>
    <mergeCell ref="P5:P6"/>
    <mergeCell ref="Q5:Q6"/>
    <mergeCell ref="R5:R6"/>
    <mergeCell ref="S5:S6"/>
    <mergeCell ref="T5:T6"/>
    <mergeCell ref="I5:I6"/>
    <mergeCell ref="J5:J6"/>
    <mergeCell ref="K5:K6"/>
    <mergeCell ref="A34:A38"/>
    <mergeCell ref="A39:A44"/>
    <mergeCell ref="A45:A49"/>
    <mergeCell ref="A50:A54"/>
    <mergeCell ref="C64:C65"/>
    <mergeCell ref="P64:P65"/>
    <mergeCell ref="E64:E65"/>
    <mergeCell ref="F64:F65"/>
    <mergeCell ref="G64:G65"/>
    <mergeCell ref="H64:H65"/>
    <mergeCell ref="I64:I65"/>
    <mergeCell ref="J64:J65"/>
    <mergeCell ref="K64:K65"/>
    <mergeCell ref="L64:L65"/>
    <mergeCell ref="M64:M65"/>
    <mergeCell ref="N64:N65"/>
    <mergeCell ref="O64:O65"/>
    <mergeCell ref="Q64:Q65"/>
    <mergeCell ref="R64:R65"/>
    <mergeCell ref="S64:S65"/>
    <mergeCell ref="T64:T65"/>
    <mergeCell ref="U64:U65"/>
  </mergeCells>
  <phoneticPr fontId="5"/>
  <pageMargins left="0.78740157480314965" right="0.19685039370078741" top="0.35433070866141736" bottom="0.6692913385826772" header="0.19685039370078741" footer="0.39370078740157483"/>
  <pageSetup paperSize="9" scale="97" orientation="portrait" r:id="rId1"/>
  <headerFooter alignWithMargins="0">
    <oddFooter>&amp;C－3－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8"/>
  <sheetViews>
    <sheetView view="pageBreakPreview" zoomScaleNormal="100" workbookViewId="0">
      <selection activeCell="O1" sqref="O1:AA1048576"/>
    </sheetView>
  </sheetViews>
  <sheetFormatPr defaultRowHeight="12"/>
  <cols>
    <col min="1" max="1" width="3" style="45" customWidth="1"/>
    <col min="2" max="2" width="10.75" style="2" customWidth="1"/>
    <col min="3" max="14" width="6.375" style="2" customWidth="1"/>
    <col min="15" max="16384" width="9" style="2"/>
  </cols>
  <sheetData>
    <row r="1" spans="1:15" ht="13.5">
      <c r="A1" s="277" t="s">
        <v>75</v>
      </c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1"/>
    </row>
    <row r="2" spans="1:15" ht="0.75" customHeight="1">
      <c r="A2" s="46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5" ht="10.5" customHeight="1">
      <c r="A3" s="47"/>
      <c r="B3" s="48" t="s">
        <v>2</v>
      </c>
      <c r="C3" s="48"/>
      <c r="D3" s="48"/>
      <c r="E3" s="48"/>
      <c r="F3" s="48"/>
      <c r="G3" s="48"/>
      <c r="H3" s="1"/>
      <c r="I3" s="48"/>
      <c r="J3" s="48"/>
      <c r="K3" s="48"/>
      <c r="L3" s="1"/>
      <c r="M3" s="49" t="s">
        <v>3</v>
      </c>
      <c r="N3" s="1"/>
    </row>
    <row r="4" spans="1:15" ht="39" customHeight="1">
      <c r="A4" s="50"/>
      <c r="B4" s="110" t="s">
        <v>76</v>
      </c>
      <c r="C4" s="275" t="s">
        <v>77</v>
      </c>
      <c r="D4" s="111" t="s">
        <v>78</v>
      </c>
      <c r="E4" s="275" t="s">
        <v>79</v>
      </c>
      <c r="F4" s="275" t="s">
        <v>80</v>
      </c>
      <c r="G4" s="309" t="s">
        <v>81</v>
      </c>
      <c r="H4" s="309" t="s">
        <v>82</v>
      </c>
      <c r="I4" s="275" t="s">
        <v>83</v>
      </c>
      <c r="J4" s="311" t="s">
        <v>84</v>
      </c>
      <c r="K4" s="112" t="s">
        <v>85</v>
      </c>
      <c r="L4" s="309" t="s">
        <v>86</v>
      </c>
      <c r="M4" s="112" t="s">
        <v>87</v>
      </c>
      <c r="N4" s="1"/>
    </row>
    <row r="5" spans="1:15" ht="28.5" customHeight="1">
      <c r="A5" s="87"/>
      <c r="B5" s="55"/>
      <c r="C5" s="288"/>
      <c r="D5" s="113" t="s">
        <v>88</v>
      </c>
      <c r="E5" s="288"/>
      <c r="F5" s="288"/>
      <c r="G5" s="310"/>
      <c r="H5" s="310"/>
      <c r="I5" s="288"/>
      <c r="J5" s="307"/>
      <c r="K5" s="114" t="s">
        <v>89</v>
      </c>
      <c r="L5" s="310"/>
      <c r="M5" s="114" t="s">
        <v>90</v>
      </c>
      <c r="N5" s="1"/>
    </row>
    <row r="6" spans="1:15" ht="12" customHeight="1">
      <c r="A6" s="306" t="s">
        <v>91</v>
      </c>
      <c r="B6" s="52" t="s">
        <v>92</v>
      </c>
      <c r="C6" s="115">
        <v>13</v>
      </c>
      <c r="D6" s="115">
        <v>97</v>
      </c>
      <c r="E6" s="115">
        <v>123</v>
      </c>
      <c r="F6" s="115">
        <v>75</v>
      </c>
      <c r="G6" s="115">
        <v>99</v>
      </c>
      <c r="H6" s="116"/>
      <c r="I6" s="115">
        <v>37</v>
      </c>
      <c r="J6" s="115">
        <v>105</v>
      </c>
      <c r="K6" s="115">
        <v>27</v>
      </c>
      <c r="L6" s="116"/>
      <c r="M6" s="117">
        <v>41</v>
      </c>
      <c r="N6" s="68"/>
    </row>
    <row r="7" spans="1:15" ht="12" customHeight="1">
      <c r="A7" s="306"/>
      <c r="B7" s="52">
        <v>20</v>
      </c>
      <c r="C7" s="115">
        <v>14</v>
      </c>
      <c r="D7" s="115">
        <v>96</v>
      </c>
      <c r="E7" s="115">
        <v>120</v>
      </c>
      <c r="F7" s="115">
        <v>82</v>
      </c>
      <c r="G7" s="115">
        <v>92</v>
      </c>
      <c r="H7" s="116">
        <v>17</v>
      </c>
      <c r="I7" s="115">
        <v>35</v>
      </c>
      <c r="J7" s="115">
        <v>49</v>
      </c>
      <c r="K7" s="115">
        <v>29</v>
      </c>
      <c r="L7" s="116">
        <v>42</v>
      </c>
      <c r="M7" s="118">
        <v>45</v>
      </c>
      <c r="N7" s="68"/>
    </row>
    <row r="8" spans="1:15" ht="12" customHeight="1">
      <c r="A8" s="306"/>
      <c r="B8" s="52">
        <v>21</v>
      </c>
      <c r="C8" s="18">
        <v>16</v>
      </c>
      <c r="D8" s="18">
        <v>92</v>
      </c>
      <c r="E8" s="18">
        <v>120</v>
      </c>
      <c r="F8" s="18">
        <v>83</v>
      </c>
      <c r="G8" s="18">
        <v>89</v>
      </c>
      <c r="H8" s="116">
        <v>18</v>
      </c>
      <c r="I8" s="18">
        <v>29</v>
      </c>
      <c r="J8" s="18">
        <v>47</v>
      </c>
      <c r="K8" s="18">
        <v>27</v>
      </c>
      <c r="L8" s="116">
        <v>43</v>
      </c>
      <c r="M8" s="19">
        <v>47</v>
      </c>
      <c r="N8" s="68"/>
    </row>
    <row r="9" spans="1:15" ht="12" customHeight="1">
      <c r="A9" s="306"/>
      <c r="B9" s="52">
        <v>22</v>
      </c>
      <c r="C9" s="18">
        <v>14</v>
      </c>
      <c r="D9" s="18">
        <v>96</v>
      </c>
      <c r="E9" s="18">
        <v>120</v>
      </c>
      <c r="F9" s="18">
        <v>82</v>
      </c>
      <c r="G9" s="18">
        <v>92</v>
      </c>
      <c r="H9" s="119">
        <v>17</v>
      </c>
      <c r="I9" s="18">
        <v>35</v>
      </c>
      <c r="J9" s="18">
        <v>49</v>
      </c>
      <c r="K9" s="18">
        <v>29</v>
      </c>
      <c r="L9" s="119">
        <v>42</v>
      </c>
      <c r="M9" s="19">
        <v>45</v>
      </c>
      <c r="N9" s="73"/>
    </row>
    <row r="10" spans="1:15" ht="12" customHeight="1">
      <c r="A10" s="306"/>
      <c r="B10" s="63">
        <v>23</v>
      </c>
      <c r="C10" s="22">
        <v>16</v>
      </c>
      <c r="D10" s="18">
        <v>92</v>
      </c>
      <c r="E10" s="18">
        <v>120</v>
      </c>
      <c r="F10" s="18">
        <v>83</v>
      </c>
      <c r="G10" s="18">
        <v>89</v>
      </c>
      <c r="H10" s="119">
        <v>18</v>
      </c>
      <c r="I10" s="18">
        <v>29</v>
      </c>
      <c r="J10" s="18">
        <v>47</v>
      </c>
      <c r="K10" s="18">
        <v>27</v>
      </c>
      <c r="L10" s="119">
        <v>43</v>
      </c>
      <c r="M10" s="19">
        <v>47</v>
      </c>
      <c r="N10" s="73"/>
    </row>
    <row r="11" spans="1:15" ht="12" customHeight="1">
      <c r="A11" s="306"/>
      <c r="B11" s="63">
        <v>24</v>
      </c>
      <c r="C11" s="18"/>
      <c r="D11" s="18"/>
      <c r="E11" s="18"/>
      <c r="F11" s="18"/>
      <c r="G11" s="18"/>
      <c r="H11" s="119"/>
      <c r="I11" s="18"/>
      <c r="J11" s="18"/>
      <c r="K11" s="18"/>
      <c r="L11" s="119"/>
      <c r="M11" s="19"/>
      <c r="N11" s="73"/>
      <c r="O11" s="249"/>
    </row>
    <row r="12" spans="1:15" ht="12" customHeight="1">
      <c r="A12" s="307"/>
      <c r="B12" s="55">
        <v>25</v>
      </c>
      <c r="C12" s="24">
        <v>14</v>
      </c>
      <c r="D12" s="24">
        <v>106</v>
      </c>
      <c r="E12" s="24">
        <v>123</v>
      </c>
      <c r="F12" s="24">
        <v>79</v>
      </c>
      <c r="G12" s="24">
        <v>95</v>
      </c>
      <c r="H12" s="120">
        <v>19</v>
      </c>
      <c r="I12" s="24">
        <v>33</v>
      </c>
      <c r="J12" s="24">
        <v>51</v>
      </c>
      <c r="K12" s="24">
        <v>26</v>
      </c>
      <c r="L12" s="120">
        <v>49</v>
      </c>
      <c r="M12" s="25">
        <v>47</v>
      </c>
      <c r="N12" s="73"/>
      <c r="O12" s="249"/>
    </row>
    <row r="13" spans="1:15" ht="12" customHeight="1">
      <c r="A13" s="276" t="s">
        <v>93</v>
      </c>
      <c r="B13" s="63" t="s">
        <v>94</v>
      </c>
      <c r="C13" s="18">
        <f>C7-C6</f>
        <v>1</v>
      </c>
      <c r="D13" s="18">
        <f t="shared" ref="D13:M15" si="0">D7-D6</f>
        <v>-1</v>
      </c>
      <c r="E13" s="18">
        <f t="shared" si="0"/>
        <v>-3</v>
      </c>
      <c r="F13" s="18">
        <f t="shared" si="0"/>
        <v>7</v>
      </c>
      <c r="G13" s="18">
        <f t="shared" si="0"/>
        <v>-7</v>
      </c>
      <c r="H13" s="119"/>
      <c r="I13" s="18">
        <f t="shared" si="0"/>
        <v>-2</v>
      </c>
      <c r="J13" s="18">
        <f t="shared" si="0"/>
        <v>-56</v>
      </c>
      <c r="K13" s="18">
        <f t="shared" si="0"/>
        <v>2</v>
      </c>
      <c r="L13" s="119"/>
      <c r="M13" s="19">
        <f t="shared" si="0"/>
        <v>4</v>
      </c>
      <c r="N13" s="73"/>
      <c r="O13" s="249"/>
    </row>
    <row r="14" spans="1:15" ht="12" customHeight="1">
      <c r="A14" s="272"/>
      <c r="B14" s="63">
        <v>21</v>
      </c>
      <c r="C14" s="18">
        <f>C8-C7</f>
        <v>2</v>
      </c>
      <c r="D14" s="18">
        <f t="shared" si="0"/>
        <v>-4</v>
      </c>
      <c r="E14" s="18">
        <f t="shared" si="0"/>
        <v>0</v>
      </c>
      <c r="F14" s="18">
        <f t="shared" si="0"/>
        <v>1</v>
      </c>
      <c r="G14" s="18">
        <f t="shared" si="0"/>
        <v>-3</v>
      </c>
      <c r="H14" s="119"/>
      <c r="I14" s="18">
        <f t="shared" si="0"/>
        <v>-6</v>
      </c>
      <c r="J14" s="18">
        <f t="shared" si="0"/>
        <v>-2</v>
      </c>
      <c r="K14" s="18">
        <f t="shared" si="0"/>
        <v>-2</v>
      </c>
      <c r="L14" s="119"/>
      <c r="M14" s="19">
        <f>M8-M7</f>
        <v>2</v>
      </c>
      <c r="N14" s="73"/>
      <c r="O14" s="249"/>
    </row>
    <row r="15" spans="1:15" ht="12" customHeight="1">
      <c r="A15" s="272"/>
      <c r="B15" s="63">
        <v>22</v>
      </c>
      <c r="C15" s="18">
        <f>C9-C8</f>
        <v>-2</v>
      </c>
      <c r="D15" s="18">
        <f t="shared" si="0"/>
        <v>4</v>
      </c>
      <c r="E15" s="18">
        <f t="shared" si="0"/>
        <v>0</v>
      </c>
      <c r="F15" s="18">
        <f t="shared" si="0"/>
        <v>-1</v>
      </c>
      <c r="G15" s="18">
        <f t="shared" si="0"/>
        <v>3</v>
      </c>
      <c r="H15" s="119"/>
      <c r="I15" s="18">
        <f t="shared" si="0"/>
        <v>6</v>
      </c>
      <c r="J15" s="18">
        <f t="shared" si="0"/>
        <v>2</v>
      </c>
      <c r="K15" s="18">
        <f t="shared" si="0"/>
        <v>2</v>
      </c>
      <c r="L15" s="119"/>
      <c r="M15" s="19">
        <f>M9-M8</f>
        <v>-2</v>
      </c>
      <c r="N15" s="73"/>
      <c r="O15" s="249"/>
    </row>
    <row r="16" spans="1:15" ht="12" customHeight="1">
      <c r="A16" s="272"/>
      <c r="B16" s="63">
        <v>23</v>
      </c>
      <c r="C16" s="18">
        <f>C10-C9</f>
        <v>2</v>
      </c>
      <c r="D16" s="18">
        <f>D10-D9</f>
        <v>-4</v>
      </c>
      <c r="E16" s="18">
        <f>E10-E9</f>
        <v>0</v>
      </c>
      <c r="F16" s="18">
        <f>F10-F9</f>
        <v>1</v>
      </c>
      <c r="G16" s="18">
        <f>G10-G9</f>
        <v>-3</v>
      </c>
      <c r="H16" s="119"/>
      <c r="I16" s="18">
        <f>I10-I9</f>
        <v>-6</v>
      </c>
      <c r="J16" s="18">
        <f>J10-J9</f>
        <v>-2</v>
      </c>
      <c r="K16" s="18">
        <f>K10-K9</f>
        <v>-2</v>
      </c>
      <c r="L16" s="119"/>
      <c r="M16" s="19">
        <f>M10-M9</f>
        <v>2</v>
      </c>
      <c r="N16" s="73"/>
      <c r="O16" s="249" t="e">
        <f>SUM(#REF!)</f>
        <v>#REF!</v>
      </c>
    </row>
    <row r="17" spans="1:15" ht="12" customHeight="1">
      <c r="A17" s="272"/>
      <c r="B17" s="63">
        <v>24</v>
      </c>
      <c r="C17" s="18"/>
      <c r="D17" s="18"/>
      <c r="E17" s="18"/>
      <c r="F17" s="18"/>
      <c r="G17" s="18"/>
      <c r="H17" s="121"/>
      <c r="I17" s="18"/>
      <c r="J17" s="18"/>
      <c r="K17" s="18"/>
      <c r="L17" s="121"/>
      <c r="M17" s="19"/>
      <c r="N17" s="73"/>
      <c r="O17" s="249" t="e">
        <f>SUM(#REF!)</f>
        <v>#REF!</v>
      </c>
    </row>
    <row r="18" spans="1:15" ht="12" customHeight="1">
      <c r="A18" s="273"/>
      <c r="B18" s="55">
        <v>25</v>
      </c>
      <c r="C18" s="29" t="s">
        <v>96</v>
      </c>
      <c r="D18" s="29" t="s">
        <v>96</v>
      </c>
      <c r="E18" s="29" t="s">
        <v>96</v>
      </c>
      <c r="F18" s="29" t="s">
        <v>96</v>
      </c>
      <c r="G18" s="29" t="s">
        <v>96</v>
      </c>
      <c r="H18" s="29" t="s">
        <v>96</v>
      </c>
      <c r="I18" s="29" t="s">
        <v>96</v>
      </c>
      <c r="J18" s="29" t="s">
        <v>96</v>
      </c>
      <c r="K18" s="29" t="s">
        <v>96</v>
      </c>
      <c r="L18" s="29" t="s">
        <v>96</v>
      </c>
      <c r="M18" s="30" t="s">
        <v>96</v>
      </c>
      <c r="N18" s="73"/>
      <c r="O18" s="249" t="e">
        <f>SUM(#REF!)</f>
        <v>#REF!</v>
      </c>
    </row>
    <row r="19" spans="1:15" ht="12" customHeight="1">
      <c r="A19" s="276" t="s">
        <v>98</v>
      </c>
      <c r="B19" s="63" t="s">
        <v>94</v>
      </c>
      <c r="C19" s="35">
        <f t="shared" ref="C19:M22" si="1">C13/C6*100</f>
        <v>7.6923076923076925</v>
      </c>
      <c r="D19" s="35">
        <f t="shared" si="1"/>
        <v>-1.0309278350515463</v>
      </c>
      <c r="E19" s="35">
        <f t="shared" si="1"/>
        <v>-2.4390243902439024</v>
      </c>
      <c r="F19" s="35">
        <f t="shared" si="1"/>
        <v>9.3333333333333339</v>
      </c>
      <c r="G19" s="35">
        <f t="shared" si="1"/>
        <v>-7.0707070707070701</v>
      </c>
      <c r="H19" s="121"/>
      <c r="I19" s="35">
        <f t="shared" si="1"/>
        <v>-5.4054054054054053</v>
      </c>
      <c r="J19" s="35">
        <f t="shared" si="1"/>
        <v>-53.333333333333336</v>
      </c>
      <c r="K19" s="35">
        <f t="shared" si="1"/>
        <v>7.4074074074074066</v>
      </c>
      <c r="L19" s="121"/>
      <c r="M19" s="20">
        <f t="shared" si="1"/>
        <v>9.7560975609756095</v>
      </c>
      <c r="N19" s="73"/>
      <c r="O19" s="249"/>
    </row>
    <row r="20" spans="1:15" ht="12" customHeight="1">
      <c r="A20" s="272"/>
      <c r="B20" s="63">
        <v>21</v>
      </c>
      <c r="C20" s="35">
        <f t="shared" si="1"/>
        <v>14.285714285714285</v>
      </c>
      <c r="D20" s="35">
        <f t="shared" si="1"/>
        <v>-4.1666666666666661</v>
      </c>
      <c r="E20" s="35">
        <f t="shared" si="1"/>
        <v>0</v>
      </c>
      <c r="F20" s="35">
        <f t="shared" si="1"/>
        <v>1.2195121951219512</v>
      </c>
      <c r="G20" s="35">
        <f t="shared" si="1"/>
        <v>-3.2608695652173911</v>
      </c>
      <c r="H20" s="121"/>
      <c r="I20" s="35">
        <f t="shared" si="1"/>
        <v>-17.142857142857142</v>
      </c>
      <c r="J20" s="35">
        <f t="shared" si="1"/>
        <v>-4.0816326530612246</v>
      </c>
      <c r="K20" s="35">
        <f t="shared" si="1"/>
        <v>-6.8965517241379306</v>
      </c>
      <c r="L20" s="121"/>
      <c r="M20" s="20">
        <f t="shared" si="1"/>
        <v>4.4444444444444446</v>
      </c>
      <c r="N20" s="73"/>
    </row>
    <row r="21" spans="1:15" ht="12" customHeight="1">
      <c r="A21" s="272"/>
      <c r="B21" s="63">
        <v>22</v>
      </c>
      <c r="C21" s="35">
        <f t="shared" si="1"/>
        <v>-12.5</v>
      </c>
      <c r="D21" s="35">
        <f t="shared" si="1"/>
        <v>4.3478260869565215</v>
      </c>
      <c r="E21" s="35">
        <f t="shared" si="1"/>
        <v>0</v>
      </c>
      <c r="F21" s="35">
        <f t="shared" si="1"/>
        <v>-1.2048192771084338</v>
      </c>
      <c r="G21" s="35">
        <f t="shared" si="1"/>
        <v>3.3707865168539324</v>
      </c>
      <c r="H21" s="121"/>
      <c r="I21" s="35">
        <f t="shared" si="1"/>
        <v>20.689655172413794</v>
      </c>
      <c r="J21" s="35">
        <f t="shared" si="1"/>
        <v>4.2553191489361701</v>
      </c>
      <c r="K21" s="35">
        <f t="shared" si="1"/>
        <v>7.4074074074074066</v>
      </c>
      <c r="L21" s="121"/>
      <c r="M21" s="20">
        <f t="shared" si="1"/>
        <v>-4.2553191489361701</v>
      </c>
      <c r="N21" s="67"/>
    </row>
    <row r="22" spans="1:15" ht="12" customHeight="1">
      <c r="A22" s="272"/>
      <c r="B22" s="63">
        <v>23</v>
      </c>
      <c r="C22" s="35">
        <f t="shared" si="1"/>
        <v>14.285714285714285</v>
      </c>
      <c r="D22" s="35">
        <f t="shared" si="1"/>
        <v>-4.1666666666666661</v>
      </c>
      <c r="E22" s="35">
        <f t="shared" si="1"/>
        <v>0</v>
      </c>
      <c r="F22" s="35">
        <f t="shared" si="1"/>
        <v>1.2195121951219512</v>
      </c>
      <c r="G22" s="35">
        <f t="shared" si="1"/>
        <v>-3.2608695652173911</v>
      </c>
      <c r="H22" s="121"/>
      <c r="I22" s="35">
        <f t="shared" si="1"/>
        <v>-17.142857142857142</v>
      </c>
      <c r="J22" s="35">
        <f t="shared" si="1"/>
        <v>-4.0816326530612246</v>
      </c>
      <c r="K22" s="35">
        <f t="shared" si="1"/>
        <v>-6.8965517241379306</v>
      </c>
      <c r="L22" s="121"/>
      <c r="M22" s="20">
        <f t="shared" si="1"/>
        <v>4.4444444444444446</v>
      </c>
      <c r="N22" s="73"/>
    </row>
    <row r="23" spans="1:15" ht="12" customHeight="1">
      <c r="A23" s="272"/>
      <c r="B23" s="63">
        <v>24</v>
      </c>
      <c r="C23" s="35"/>
      <c r="D23" s="35"/>
      <c r="E23" s="35"/>
      <c r="F23" s="35"/>
      <c r="G23" s="35"/>
      <c r="H23" s="121"/>
      <c r="I23" s="35"/>
      <c r="J23" s="35"/>
      <c r="K23" s="35"/>
      <c r="L23" s="121"/>
      <c r="M23" s="20"/>
      <c r="N23" s="73"/>
    </row>
    <row r="24" spans="1:15" ht="12" customHeight="1" thickBot="1">
      <c r="A24" s="285"/>
      <c r="B24" s="122">
        <v>25</v>
      </c>
      <c r="C24" s="39" t="s">
        <v>96</v>
      </c>
      <c r="D24" s="39" t="s">
        <v>96</v>
      </c>
      <c r="E24" s="39" t="s">
        <v>96</v>
      </c>
      <c r="F24" s="39" t="s">
        <v>96</v>
      </c>
      <c r="G24" s="39" t="s">
        <v>96</v>
      </c>
      <c r="H24" s="39" t="s">
        <v>96</v>
      </c>
      <c r="I24" s="39" t="s">
        <v>96</v>
      </c>
      <c r="J24" s="39" t="s">
        <v>96</v>
      </c>
      <c r="K24" s="39" t="s">
        <v>96</v>
      </c>
      <c r="L24" s="39" t="s">
        <v>96</v>
      </c>
      <c r="M24" s="40" t="s">
        <v>96</v>
      </c>
      <c r="N24" s="73"/>
    </row>
    <row r="25" spans="1:15" ht="12" customHeight="1" thickTop="1">
      <c r="A25" s="305" t="s">
        <v>95</v>
      </c>
      <c r="B25" s="52" t="s">
        <v>92</v>
      </c>
      <c r="C25" s="115">
        <v>13</v>
      </c>
      <c r="D25" s="115">
        <v>41</v>
      </c>
      <c r="E25" s="115">
        <v>41</v>
      </c>
      <c r="F25" s="115">
        <v>44</v>
      </c>
      <c r="G25" s="115">
        <v>47</v>
      </c>
      <c r="H25" s="123"/>
      <c r="I25" s="115">
        <v>25</v>
      </c>
      <c r="J25" s="115">
        <v>84</v>
      </c>
      <c r="K25" s="115">
        <v>23</v>
      </c>
      <c r="L25" s="123"/>
      <c r="M25" s="118">
        <v>22</v>
      </c>
      <c r="N25" s="124"/>
    </row>
    <row r="26" spans="1:15" ht="12" customHeight="1">
      <c r="A26" s="306"/>
      <c r="B26" s="52">
        <v>20</v>
      </c>
      <c r="C26" s="115">
        <v>13</v>
      </c>
      <c r="D26" s="115">
        <v>44</v>
      </c>
      <c r="E26" s="115">
        <v>42</v>
      </c>
      <c r="F26" s="115">
        <v>42</v>
      </c>
      <c r="G26" s="115">
        <v>44</v>
      </c>
      <c r="H26" s="123"/>
      <c r="I26" s="115">
        <v>26</v>
      </c>
      <c r="J26" s="115">
        <v>84</v>
      </c>
      <c r="K26" s="115">
        <v>24</v>
      </c>
      <c r="L26" s="123"/>
      <c r="M26" s="118">
        <v>23</v>
      </c>
      <c r="N26" s="124"/>
    </row>
    <row r="27" spans="1:15" ht="12" customHeight="1">
      <c r="A27" s="306"/>
      <c r="B27" s="52">
        <v>21</v>
      </c>
      <c r="C27" s="115">
        <v>12</v>
      </c>
      <c r="D27" s="115">
        <v>44</v>
      </c>
      <c r="E27" s="115">
        <v>43</v>
      </c>
      <c r="F27" s="115">
        <v>41</v>
      </c>
      <c r="G27" s="115">
        <v>46</v>
      </c>
      <c r="H27" s="123"/>
      <c r="I27" s="115">
        <v>26</v>
      </c>
      <c r="J27" s="115">
        <v>87</v>
      </c>
      <c r="K27" s="115">
        <v>26</v>
      </c>
      <c r="L27" s="123"/>
      <c r="M27" s="118">
        <v>24</v>
      </c>
      <c r="N27" s="124"/>
    </row>
    <row r="28" spans="1:15" ht="12" customHeight="1">
      <c r="A28" s="306"/>
      <c r="B28" s="52">
        <v>22</v>
      </c>
      <c r="C28" s="115">
        <v>12</v>
      </c>
      <c r="D28" s="115">
        <v>45</v>
      </c>
      <c r="E28" s="115">
        <v>42</v>
      </c>
      <c r="F28" s="115">
        <v>43</v>
      </c>
      <c r="G28" s="115">
        <v>35</v>
      </c>
      <c r="H28" s="125">
        <v>16</v>
      </c>
      <c r="I28" s="115">
        <v>26</v>
      </c>
      <c r="J28" s="115">
        <v>35</v>
      </c>
      <c r="K28" s="115">
        <v>28</v>
      </c>
      <c r="L28" s="125">
        <v>42</v>
      </c>
      <c r="M28" s="118">
        <v>25</v>
      </c>
      <c r="N28" s="124"/>
    </row>
    <row r="29" spans="1:15" ht="12" customHeight="1">
      <c r="A29" s="306"/>
      <c r="B29" s="63">
        <v>23</v>
      </c>
      <c r="C29" s="22">
        <v>14</v>
      </c>
      <c r="D29" s="18">
        <v>42</v>
      </c>
      <c r="E29" s="18">
        <v>42</v>
      </c>
      <c r="F29" s="18">
        <v>45</v>
      </c>
      <c r="G29" s="18">
        <v>34</v>
      </c>
      <c r="H29" s="125">
        <v>17</v>
      </c>
      <c r="I29" s="18">
        <v>23</v>
      </c>
      <c r="J29" s="18">
        <v>33</v>
      </c>
      <c r="K29" s="18">
        <v>26</v>
      </c>
      <c r="L29" s="125">
        <v>43</v>
      </c>
      <c r="M29" s="19">
        <v>25</v>
      </c>
      <c r="N29" s="124"/>
    </row>
    <row r="30" spans="1:15" ht="12" customHeight="1">
      <c r="A30" s="306"/>
      <c r="B30" s="63">
        <v>24</v>
      </c>
      <c r="C30" s="18"/>
      <c r="D30" s="18"/>
      <c r="E30" s="18"/>
      <c r="F30" s="18"/>
      <c r="G30" s="18"/>
      <c r="H30" s="126"/>
      <c r="I30" s="18"/>
      <c r="J30" s="18"/>
      <c r="K30" s="18"/>
      <c r="L30" s="126"/>
      <c r="M30" s="19"/>
      <c r="N30" s="127"/>
    </row>
    <row r="31" spans="1:15" ht="12" customHeight="1">
      <c r="A31" s="307"/>
      <c r="B31" s="55">
        <v>25</v>
      </c>
      <c r="C31" s="24">
        <v>12</v>
      </c>
      <c r="D31" s="24">
        <v>48</v>
      </c>
      <c r="E31" s="24">
        <v>43</v>
      </c>
      <c r="F31" s="24">
        <v>41</v>
      </c>
      <c r="G31" s="24">
        <v>36</v>
      </c>
      <c r="H31" s="24">
        <v>18</v>
      </c>
      <c r="I31" s="24">
        <v>25</v>
      </c>
      <c r="J31" s="24">
        <v>35</v>
      </c>
      <c r="K31" s="24">
        <v>26</v>
      </c>
      <c r="L31" s="24">
        <v>49</v>
      </c>
      <c r="M31" s="25">
        <v>26</v>
      </c>
      <c r="N31" s="127"/>
    </row>
    <row r="32" spans="1:15" ht="12" customHeight="1">
      <c r="A32" s="276" t="s">
        <v>93</v>
      </c>
      <c r="B32" s="63" t="s">
        <v>94</v>
      </c>
      <c r="C32" s="18">
        <f>C26-C25</f>
        <v>0</v>
      </c>
      <c r="D32" s="18">
        <f t="shared" ref="D32:M35" si="2">D26-D25</f>
        <v>3</v>
      </c>
      <c r="E32" s="18">
        <f>E26-E25</f>
        <v>1</v>
      </c>
      <c r="F32" s="18">
        <f t="shared" si="2"/>
        <v>-2</v>
      </c>
      <c r="G32" s="18">
        <f>G26-G25</f>
        <v>-3</v>
      </c>
      <c r="H32" s="128"/>
      <c r="I32" s="18">
        <f>I26-I25</f>
        <v>1</v>
      </c>
      <c r="J32" s="18">
        <f t="shared" si="2"/>
        <v>0</v>
      </c>
      <c r="K32" s="18">
        <f t="shared" si="2"/>
        <v>1</v>
      </c>
      <c r="L32" s="128"/>
      <c r="M32" s="19">
        <f t="shared" si="2"/>
        <v>1</v>
      </c>
      <c r="N32" s="127"/>
    </row>
    <row r="33" spans="1:14" ht="12" customHeight="1">
      <c r="A33" s="272"/>
      <c r="B33" s="63">
        <v>21</v>
      </c>
      <c r="C33" s="18">
        <f>C27-C26</f>
        <v>-1</v>
      </c>
      <c r="D33" s="18">
        <f t="shared" si="2"/>
        <v>0</v>
      </c>
      <c r="E33" s="18">
        <f t="shared" si="2"/>
        <v>1</v>
      </c>
      <c r="F33" s="18">
        <f t="shared" si="2"/>
        <v>-1</v>
      </c>
      <c r="G33" s="18">
        <f>G27-G26</f>
        <v>2</v>
      </c>
      <c r="H33" s="128"/>
      <c r="I33" s="18">
        <f>I27-I26</f>
        <v>0</v>
      </c>
      <c r="J33" s="18">
        <f>J27-J26</f>
        <v>3</v>
      </c>
      <c r="K33" s="18">
        <f t="shared" si="2"/>
        <v>2</v>
      </c>
      <c r="L33" s="128"/>
      <c r="M33" s="19">
        <f>M27-M26</f>
        <v>1</v>
      </c>
      <c r="N33" s="127"/>
    </row>
    <row r="34" spans="1:14" ht="12" customHeight="1">
      <c r="A34" s="272"/>
      <c r="B34" s="63">
        <v>22</v>
      </c>
      <c r="C34" s="18">
        <f>C28-C27</f>
        <v>0</v>
      </c>
      <c r="D34" s="18">
        <f t="shared" si="2"/>
        <v>1</v>
      </c>
      <c r="E34" s="18">
        <f t="shared" si="2"/>
        <v>-1</v>
      </c>
      <c r="F34" s="18">
        <f t="shared" si="2"/>
        <v>2</v>
      </c>
      <c r="G34" s="18">
        <f t="shared" si="2"/>
        <v>-11</v>
      </c>
      <c r="H34" s="128"/>
      <c r="I34" s="18">
        <f t="shared" si="2"/>
        <v>0</v>
      </c>
      <c r="J34" s="18">
        <f t="shared" si="2"/>
        <v>-52</v>
      </c>
      <c r="K34" s="18">
        <f t="shared" si="2"/>
        <v>2</v>
      </c>
      <c r="L34" s="128"/>
      <c r="M34" s="19">
        <f t="shared" si="2"/>
        <v>1</v>
      </c>
      <c r="N34" s="127"/>
    </row>
    <row r="35" spans="1:14" ht="12" customHeight="1">
      <c r="A35" s="272"/>
      <c r="B35" s="63">
        <v>23</v>
      </c>
      <c r="C35" s="18">
        <f>C29-C28</f>
        <v>2</v>
      </c>
      <c r="D35" s="18">
        <f t="shared" si="2"/>
        <v>-3</v>
      </c>
      <c r="E35" s="18">
        <f t="shared" si="2"/>
        <v>0</v>
      </c>
      <c r="F35" s="18">
        <f t="shared" si="2"/>
        <v>2</v>
      </c>
      <c r="G35" s="18">
        <f t="shared" si="2"/>
        <v>-1</v>
      </c>
      <c r="H35" s="128"/>
      <c r="I35" s="18">
        <f t="shared" si="2"/>
        <v>-3</v>
      </c>
      <c r="J35" s="18">
        <f t="shared" si="2"/>
        <v>-2</v>
      </c>
      <c r="K35" s="18">
        <f t="shared" si="2"/>
        <v>-2</v>
      </c>
      <c r="L35" s="128"/>
      <c r="M35" s="19">
        <f t="shared" si="2"/>
        <v>0</v>
      </c>
      <c r="N35" s="127"/>
    </row>
    <row r="36" spans="1:14" ht="12" customHeight="1">
      <c r="A36" s="272"/>
      <c r="B36" s="63">
        <v>24</v>
      </c>
      <c r="C36" s="18"/>
      <c r="D36" s="18"/>
      <c r="E36" s="18"/>
      <c r="F36" s="18"/>
      <c r="G36" s="18"/>
      <c r="H36" s="128"/>
      <c r="I36" s="18"/>
      <c r="J36" s="18"/>
      <c r="K36" s="18"/>
      <c r="L36" s="128"/>
      <c r="M36" s="19"/>
      <c r="N36" s="127"/>
    </row>
    <row r="37" spans="1:14" ht="12" customHeight="1">
      <c r="A37" s="273"/>
      <c r="B37" s="55">
        <v>25</v>
      </c>
      <c r="C37" s="29" t="s">
        <v>96</v>
      </c>
      <c r="D37" s="29" t="s">
        <v>96</v>
      </c>
      <c r="E37" s="29" t="s">
        <v>96</v>
      </c>
      <c r="F37" s="29" t="s">
        <v>96</v>
      </c>
      <c r="G37" s="29" t="s">
        <v>96</v>
      </c>
      <c r="H37" s="29" t="s">
        <v>96</v>
      </c>
      <c r="I37" s="29" t="s">
        <v>96</v>
      </c>
      <c r="J37" s="29" t="s">
        <v>96</v>
      </c>
      <c r="K37" s="29" t="s">
        <v>96</v>
      </c>
      <c r="L37" s="29" t="s">
        <v>96</v>
      </c>
      <c r="M37" s="30" t="s">
        <v>96</v>
      </c>
      <c r="N37" s="127"/>
    </row>
    <row r="38" spans="1:14" ht="12" customHeight="1">
      <c r="A38" s="276" t="s">
        <v>99</v>
      </c>
      <c r="B38" s="63" t="s">
        <v>94</v>
      </c>
      <c r="C38" s="35">
        <f>C32/C25*100</f>
        <v>0</v>
      </c>
      <c r="D38" s="35">
        <f t="shared" ref="D38:M41" si="3">D32/D25*100</f>
        <v>7.3170731707317067</v>
      </c>
      <c r="E38" s="35">
        <f t="shared" si="3"/>
        <v>2.4390243902439024</v>
      </c>
      <c r="F38" s="35">
        <f t="shared" si="3"/>
        <v>-4.5454545454545459</v>
      </c>
      <c r="G38" s="35">
        <f t="shared" si="3"/>
        <v>-6.3829787234042552</v>
      </c>
      <c r="H38" s="128"/>
      <c r="I38" s="35">
        <f t="shared" si="3"/>
        <v>4</v>
      </c>
      <c r="J38" s="35">
        <f t="shared" si="3"/>
        <v>0</v>
      </c>
      <c r="K38" s="35">
        <f t="shared" si="3"/>
        <v>4.3478260869565215</v>
      </c>
      <c r="L38" s="128"/>
      <c r="M38" s="20">
        <f>M32/M25*100</f>
        <v>4.5454545454545459</v>
      </c>
      <c r="N38" s="127"/>
    </row>
    <row r="39" spans="1:14" ht="12" customHeight="1">
      <c r="A39" s="272"/>
      <c r="B39" s="63">
        <v>21</v>
      </c>
      <c r="C39" s="35">
        <f>C33/C26*100</f>
        <v>-7.6923076923076925</v>
      </c>
      <c r="D39" s="35">
        <f t="shared" si="3"/>
        <v>0</v>
      </c>
      <c r="E39" s="35">
        <f t="shared" si="3"/>
        <v>2.3809523809523809</v>
      </c>
      <c r="F39" s="35">
        <f t="shared" si="3"/>
        <v>-2.3809523809523809</v>
      </c>
      <c r="G39" s="35">
        <f t="shared" si="3"/>
        <v>4.5454545454545459</v>
      </c>
      <c r="H39" s="128"/>
      <c r="I39" s="35">
        <f t="shared" si="3"/>
        <v>0</v>
      </c>
      <c r="J39" s="35">
        <f t="shared" si="3"/>
        <v>3.5714285714285712</v>
      </c>
      <c r="K39" s="35">
        <f t="shared" si="3"/>
        <v>8.3333333333333321</v>
      </c>
      <c r="L39" s="128"/>
      <c r="M39" s="20">
        <f>M33/M26*100</f>
        <v>4.3478260869565215</v>
      </c>
      <c r="N39" s="127"/>
    </row>
    <row r="40" spans="1:14" ht="12" customHeight="1">
      <c r="A40" s="272"/>
      <c r="B40" s="63">
        <v>22</v>
      </c>
      <c r="C40" s="35">
        <f>C34/C27*100</f>
        <v>0</v>
      </c>
      <c r="D40" s="35">
        <f t="shared" si="3"/>
        <v>2.2727272727272729</v>
      </c>
      <c r="E40" s="35">
        <f t="shared" si="3"/>
        <v>-2.3255813953488373</v>
      </c>
      <c r="F40" s="35">
        <f t="shared" si="3"/>
        <v>4.8780487804878048</v>
      </c>
      <c r="G40" s="35">
        <f t="shared" si="3"/>
        <v>-23.913043478260871</v>
      </c>
      <c r="H40" s="128"/>
      <c r="I40" s="35">
        <f t="shared" si="3"/>
        <v>0</v>
      </c>
      <c r="J40" s="35">
        <f t="shared" si="3"/>
        <v>-59.770114942528743</v>
      </c>
      <c r="K40" s="35">
        <f t="shared" si="3"/>
        <v>7.6923076923076925</v>
      </c>
      <c r="L40" s="128"/>
      <c r="M40" s="20">
        <f t="shared" si="3"/>
        <v>4.1666666666666661</v>
      </c>
      <c r="N40" s="127"/>
    </row>
    <row r="41" spans="1:14" ht="12" customHeight="1">
      <c r="A41" s="272"/>
      <c r="B41" s="63">
        <v>23</v>
      </c>
      <c r="C41" s="35">
        <f>C35/C28*100</f>
        <v>16.666666666666664</v>
      </c>
      <c r="D41" s="35">
        <f t="shared" si="3"/>
        <v>-6.666666666666667</v>
      </c>
      <c r="E41" s="35">
        <f t="shared" si="3"/>
        <v>0</v>
      </c>
      <c r="F41" s="35">
        <f t="shared" si="3"/>
        <v>4.6511627906976747</v>
      </c>
      <c r="G41" s="35">
        <f t="shared" si="3"/>
        <v>-2.8571428571428572</v>
      </c>
      <c r="H41" s="128"/>
      <c r="I41" s="35">
        <f t="shared" si="3"/>
        <v>-11.538461538461538</v>
      </c>
      <c r="J41" s="35">
        <f t="shared" si="3"/>
        <v>-5.7142857142857144</v>
      </c>
      <c r="K41" s="35">
        <f t="shared" si="3"/>
        <v>-7.1428571428571423</v>
      </c>
      <c r="L41" s="128"/>
      <c r="M41" s="20">
        <f t="shared" si="3"/>
        <v>0</v>
      </c>
      <c r="N41" s="127"/>
    </row>
    <row r="42" spans="1:14" ht="12" customHeight="1">
      <c r="A42" s="272"/>
      <c r="B42" s="63">
        <v>24</v>
      </c>
      <c r="C42" s="35"/>
      <c r="D42" s="35"/>
      <c r="E42" s="35"/>
      <c r="F42" s="35"/>
      <c r="G42" s="35"/>
      <c r="H42" s="128"/>
      <c r="I42" s="35"/>
      <c r="J42" s="35"/>
      <c r="K42" s="35"/>
      <c r="L42" s="128"/>
      <c r="M42" s="20"/>
      <c r="N42" s="127"/>
    </row>
    <row r="43" spans="1:14" ht="12" customHeight="1" thickBot="1">
      <c r="A43" s="285"/>
      <c r="B43" s="122">
        <v>25</v>
      </c>
      <c r="C43" s="39" t="s">
        <v>96</v>
      </c>
      <c r="D43" s="39" t="s">
        <v>96</v>
      </c>
      <c r="E43" s="39" t="s">
        <v>96</v>
      </c>
      <c r="F43" s="39" t="s">
        <v>96</v>
      </c>
      <c r="G43" s="39" t="s">
        <v>96</v>
      </c>
      <c r="H43" s="39" t="s">
        <v>96</v>
      </c>
      <c r="I43" s="39" t="s">
        <v>96</v>
      </c>
      <c r="J43" s="39" t="s">
        <v>96</v>
      </c>
      <c r="K43" s="39" t="s">
        <v>96</v>
      </c>
      <c r="L43" s="39" t="s">
        <v>96</v>
      </c>
      <c r="M43" s="40" t="s">
        <v>96</v>
      </c>
      <c r="N43" s="127"/>
    </row>
    <row r="44" spans="1:14" ht="12" customHeight="1" thickTop="1">
      <c r="A44" s="305" t="s">
        <v>97</v>
      </c>
      <c r="B44" s="52" t="s">
        <v>92</v>
      </c>
      <c r="C44" s="18">
        <v>1</v>
      </c>
      <c r="D44" s="18">
        <v>50</v>
      </c>
      <c r="E44" s="18">
        <v>78</v>
      </c>
      <c r="F44" s="18">
        <v>34</v>
      </c>
      <c r="G44" s="18">
        <v>50</v>
      </c>
      <c r="H44" s="129"/>
      <c r="I44" s="18">
        <v>7</v>
      </c>
      <c r="J44" s="18">
        <v>16</v>
      </c>
      <c r="K44" s="18">
        <v>1</v>
      </c>
      <c r="L44" s="129"/>
      <c r="M44" s="19">
        <v>17</v>
      </c>
      <c r="N44" s="127"/>
    </row>
    <row r="45" spans="1:14" ht="12" customHeight="1">
      <c r="A45" s="306"/>
      <c r="B45" s="52">
        <v>20</v>
      </c>
      <c r="C45" s="115">
        <v>1</v>
      </c>
      <c r="D45" s="115">
        <v>49</v>
      </c>
      <c r="E45" s="115">
        <v>80</v>
      </c>
      <c r="F45" s="115">
        <v>33</v>
      </c>
      <c r="G45" s="115">
        <v>52</v>
      </c>
      <c r="H45" s="129"/>
      <c r="I45" s="115">
        <v>9</v>
      </c>
      <c r="J45" s="115">
        <v>18</v>
      </c>
      <c r="K45" s="115">
        <v>1</v>
      </c>
      <c r="L45" s="129"/>
      <c r="M45" s="118">
        <v>17</v>
      </c>
      <c r="N45" s="127"/>
    </row>
    <row r="46" spans="1:14" ht="12" customHeight="1">
      <c r="A46" s="306"/>
      <c r="B46" s="52">
        <v>21</v>
      </c>
      <c r="C46" s="115">
        <v>1</v>
      </c>
      <c r="D46" s="115">
        <v>53</v>
      </c>
      <c r="E46" s="115">
        <v>80</v>
      </c>
      <c r="F46" s="115">
        <v>34</v>
      </c>
      <c r="G46" s="115">
        <v>53</v>
      </c>
      <c r="H46" s="130"/>
      <c r="I46" s="115">
        <v>10</v>
      </c>
      <c r="J46" s="115">
        <v>18</v>
      </c>
      <c r="K46" s="115">
        <v>2</v>
      </c>
      <c r="L46" s="130"/>
      <c r="M46" s="118">
        <v>17</v>
      </c>
      <c r="N46" s="124"/>
    </row>
    <row r="47" spans="1:14" ht="12" customHeight="1">
      <c r="A47" s="306"/>
      <c r="B47" s="52">
        <v>22</v>
      </c>
      <c r="C47" s="18">
        <v>2</v>
      </c>
      <c r="D47" s="18">
        <v>51</v>
      </c>
      <c r="E47" s="18">
        <v>78</v>
      </c>
      <c r="F47" s="18">
        <v>38</v>
      </c>
      <c r="G47" s="18">
        <v>58</v>
      </c>
      <c r="H47" s="125">
        <v>1</v>
      </c>
      <c r="I47" s="18">
        <v>9</v>
      </c>
      <c r="J47" s="18">
        <v>14</v>
      </c>
      <c r="K47" s="18">
        <v>1</v>
      </c>
      <c r="L47" s="125">
        <v>0</v>
      </c>
      <c r="M47" s="19">
        <v>19</v>
      </c>
      <c r="N47" s="124"/>
    </row>
    <row r="48" spans="1:14" ht="12" customHeight="1">
      <c r="A48" s="306"/>
      <c r="B48" s="63">
        <v>23</v>
      </c>
      <c r="C48" s="22">
        <v>2</v>
      </c>
      <c r="D48" s="18">
        <v>50</v>
      </c>
      <c r="E48" s="18">
        <v>78</v>
      </c>
      <c r="F48" s="18">
        <v>38</v>
      </c>
      <c r="G48" s="18">
        <v>56</v>
      </c>
      <c r="H48" s="126">
        <v>1</v>
      </c>
      <c r="I48" s="18">
        <v>6</v>
      </c>
      <c r="J48" s="18">
        <v>14</v>
      </c>
      <c r="K48" s="18">
        <v>1</v>
      </c>
      <c r="L48" s="126">
        <v>0</v>
      </c>
      <c r="M48" s="19">
        <v>22</v>
      </c>
      <c r="N48" s="124"/>
    </row>
    <row r="49" spans="1:14" ht="12" customHeight="1">
      <c r="A49" s="306"/>
      <c r="B49" s="63">
        <v>24</v>
      </c>
      <c r="C49" s="18"/>
      <c r="D49" s="18"/>
      <c r="E49" s="18"/>
      <c r="F49" s="18"/>
      <c r="G49" s="18"/>
      <c r="H49" s="126"/>
      <c r="I49" s="18"/>
      <c r="J49" s="18"/>
      <c r="K49" s="18"/>
      <c r="L49" s="126"/>
      <c r="M49" s="19"/>
      <c r="N49" s="124"/>
    </row>
    <row r="50" spans="1:14" ht="12" customHeight="1">
      <c r="A50" s="307"/>
      <c r="B50" s="55">
        <v>25</v>
      </c>
      <c r="C50" s="24">
        <v>2</v>
      </c>
      <c r="D50" s="24">
        <v>59</v>
      </c>
      <c r="E50" s="24">
        <v>80</v>
      </c>
      <c r="F50" s="24">
        <v>38</v>
      </c>
      <c r="G50" s="24">
        <v>60</v>
      </c>
      <c r="H50" s="24">
        <v>1</v>
      </c>
      <c r="I50" s="24">
        <v>8</v>
      </c>
      <c r="J50" s="24">
        <v>16</v>
      </c>
      <c r="K50" s="24">
        <v>1</v>
      </c>
      <c r="L50" s="24">
        <v>0</v>
      </c>
      <c r="M50" s="25">
        <v>21</v>
      </c>
      <c r="N50" s="124"/>
    </row>
    <row r="51" spans="1:14" ht="12" customHeight="1">
      <c r="A51" s="276" t="s">
        <v>93</v>
      </c>
      <c r="B51" s="63" t="s">
        <v>94</v>
      </c>
      <c r="C51" s="18">
        <f>C45-C44</f>
        <v>0</v>
      </c>
      <c r="D51" s="18">
        <f t="shared" ref="D51:M54" si="4">D45-D44</f>
        <v>-1</v>
      </c>
      <c r="E51" s="18">
        <f t="shared" si="4"/>
        <v>2</v>
      </c>
      <c r="F51" s="18">
        <f t="shared" si="4"/>
        <v>-1</v>
      </c>
      <c r="G51" s="18">
        <f t="shared" si="4"/>
        <v>2</v>
      </c>
      <c r="H51" s="128"/>
      <c r="I51" s="18">
        <f t="shared" si="4"/>
        <v>2</v>
      </c>
      <c r="J51" s="18">
        <f t="shared" si="4"/>
        <v>2</v>
      </c>
      <c r="K51" s="18">
        <f t="shared" si="4"/>
        <v>0</v>
      </c>
      <c r="L51" s="128"/>
      <c r="M51" s="19">
        <f t="shared" si="4"/>
        <v>0</v>
      </c>
      <c r="N51" s="124"/>
    </row>
    <row r="52" spans="1:14" ht="12" customHeight="1">
      <c r="A52" s="272"/>
      <c r="B52" s="63">
        <v>21</v>
      </c>
      <c r="C52" s="18">
        <f>C46-C45</f>
        <v>0</v>
      </c>
      <c r="D52" s="18">
        <f t="shared" si="4"/>
        <v>4</v>
      </c>
      <c r="E52" s="18">
        <f>E46-E45</f>
        <v>0</v>
      </c>
      <c r="F52" s="18">
        <f t="shared" si="4"/>
        <v>1</v>
      </c>
      <c r="G52" s="18">
        <f t="shared" si="4"/>
        <v>1</v>
      </c>
      <c r="H52" s="128"/>
      <c r="I52" s="18">
        <f t="shared" si="4"/>
        <v>1</v>
      </c>
      <c r="J52" s="18">
        <f t="shared" si="4"/>
        <v>0</v>
      </c>
      <c r="K52" s="18">
        <f t="shared" si="4"/>
        <v>1</v>
      </c>
      <c r="L52" s="128"/>
      <c r="M52" s="19">
        <f t="shared" si="4"/>
        <v>0</v>
      </c>
      <c r="N52" s="124"/>
    </row>
    <row r="53" spans="1:14" ht="12" customHeight="1">
      <c r="A53" s="272"/>
      <c r="B53" s="63">
        <v>22</v>
      </c>
      <c r="C53" s="18">
        <f>C47-C46</f>
        <v>1</v>
      </c>
      <c r="D53" s="18">
        <f t="shared" si="4"/>
        <v>-2</v>
      </c>
      <c r="E53" s="18">
        <f t="shared" si="4"/>
        <v>-2</v>
      </c>
      <c r="F53" s="18">
        <f t="shared" si="4"/>
        <v>4</v>
      </c>
      <c r="G53" s="18">
        <f t="shared" si="4"/>
        <v>5</v>
      </c>
      <c r="H53" s="128"/>
      <c r="I53" s="18">
        <f t="shared" si="4"/>
        <v>-1</v>
      </c>
      <c r="J53" s="18">
        <f t="shared" si="4"/>
        <v>-4</v>
      </c>
      <c r="K53" s="18">
        <f t="shared" si="4"/>
        <v>-1</v>
      </c>
      <c r="L53" s="128"/>
      <c r="M53" s="19">
        <f t="shared" si="4"/>
        <v>2</v>
      </c>
      <c r="N53" s="124"/>
    </row>
    <row r="54" spans="1:14" ht="12" customHeight="1">
      <c r="A54" s="272"/>
      <c r="B54" s="63">
        <v>23</v>
      </c>
      <c r="C54" s="18">
        <f>C48-C47</f>
        <v>0</v>
      </c>
      <c r="D54" s="18">
        <f t="shared" si="4"/>
        <v>-1</v>
      </c>
      <c r="E54" s="18">
        <f t="shared" si="4"/>
        <v>0</v>
      </c>
      <c r="F54" s="18">
        <f t="shared" si="4"/>
        <v>0</v>
      </c>
      <c r="G54" s="18">
        <f t="shared" si="4"/>
        <v>-2</v>
      </c>
      <c r="H54" s="128"/>
      <c r="I54" s="18">
        <f t="shared" si="4"/>
        <v>-3</v>
      </c>
      <c r="J54" s="18">
        <f t="shared" si="4"/>
        <v>0</v>
      </c>
      <c r="K54" s="18">
        <f t="shared" si="4"/>
        <v>0</v>
      </c>
      <c r="L54" s="128"/>
      <c r="M54" s="19">
        <f t="shared" si="4"/>
        <v>3</v>
      </c>
      <c r="N54" s="124"/>
    </row>
    <row r="55" spans="1:14" ht="12" customHeight="1">
      <c r="A55" s="272"/>
      <c r="B55" s="63">
        <v>24</v>
      </c>
      <c r="C55" s="18"/>
      <c r="D55" s="18"/>
      <c r="E55" s="18"/>
      <c r="F55" s="18"/>
      <c r="G55" s="18"/>
      <c r="H55" s="128"/>
      <c r="I55" s="18"/>
      <c r="J55" s="18"/>
      <c r="K55" s="18"/>
      <c r="L55" s="128"/>
      <c r="M55" s="19"/>
      <c r="N55" s="124"/>
    </row>
    <row r="56" spans="1:14" ht="12" customHeight="1">
      <c r="A56" s="273"/>
      <c r="B56" s="55">
        <v>25</v>
      </c>
      <c r="C56" s="29" t="s">
        <v>96</v>
      </c>
      <c r="D56" s="29" t="s">
        <v>96</v>
      </c>
      <c r="E56" s="29" t="s">
        <v>96</v>
      </c>
      <c r="F56" s="29" t="s">
        <v>96</v>
      </c>
      <c r="G56" s="29" t="s">
        <v>96</v>
      </c>
      <c r="H56" s="29" t="s">
        <v>96</v>
      </c>
      <c r="I56" s="29" t="s">
        <v>96</v>
      </c>
      <c r="J56" s="29" t="s">
        <v>96</v>
      </c>
      <c r="K56" s="29" t="s">
        <v>96</v>
      </c>
      <c r="L56" s="29" t="s">
        <v>96</v>
      </c>
      <c r="M56" s="30" t="s">
        <v>96</v>
      </c>
      <c r="N56" s="124"/>
    </row>
    <row r="57" spans="1:14" ht="13.5" customHeight="1">
      <c r="A57" s="276" t="s">
        <v>99</v>
      </c>
      <c r="B57" s="63" t="s">
        <v>94</v>
      </c>
      <c r="C57" s="36" t="str">
        <f t="shared" ref="C57:M60" si="5">IF(C44&lt;10,"※",C51/C44*100)</f>
        <v>※</v>
      </c>
      <c r="D57" s="36">
        <f t="shared" si="5"/>
        <v>-2</v>
      </c>
      <c r="E57" s="35">
        <f t="shared" si="5"/>
        <v>2.5641025641025639</v>
      </c>
      <c r="F57" s="35">
        <f t="shared" si="5"/>
        <v>-2.9411764705882351</v>
      </c>
      <c r="G57" s="35">
        <f t="shared" si="5"/>
        <v>4</v>
      </c>
      <c r="H57" s="128"/>
      <c r="I57" s="36" t="str">
        <f t="shared" si="5"/>
        <v>※</v>
      </c>
      <c r="J57" s="36">
        <f t="shared" si="5"/>
        <v>12.5</v>
      </c>
      <c r="K57" s="36" t="str">
        <f t="shared" si="5"/>
        <v>※</v>
      </c>
      <c r="L57" s="128"/>
      <c r="M57" s="20">
        <f t="shared" si="5"/>
        <v>0</v>
      </c>
      <c r="N57" s="124"/>
    </row>
    <row r="58" spans="1:14" ht="13.5">
      <c r="A58" s="272"/>
      <c r="B58" s="63">
        <v>21</v>
      </c>
      <c r="C58" s="36" t="str">
        <f t="shared" si="5"/>
        <v>※</v>
      </c>
      <c r="D58" s="36">
        <f t="shared" si="5"/>
        <v>8.1632653061224492</v>
      </c>
      <c r="E58" s="35">
        <f t="shared" si="5"/>
        <v>0</v>
      </c>
      <c r="F58" s="35">
        <f t="shared" si="5"/>
        <v>3.0303030303030303</v>
      </c>
      <c r="G58" s="35">
        <f t="shared" si="5"/>
        <v>1.9230769230769231</v>
      </c>
      <c r="H58" s="128"/>
      <c r="I58" s="36" t="str">
        <f t="shared" si="5"/>
        <v>※</v>
      </c>
      <c r="J58" s="36">
        <f t="shared" si="5"/>
        <v>0</v>
      </c>
      <c r="K58" s="36" t="str">
        <f t="shared" si="5"/>
        <v>※</v>
      </c>
      <c r="L58" s="128"/>
      <c r="M58" s="20">
        <f t="shared" si="5"/>
        <v>0</v>
      </c>
      <c r="N58" s="124"/>
    </row>
    <row r="59" spans="1:14" ht="13.5">
      <c r="A59" s="272"/>
      <c r="B59" s="63">
        <v>22</v>
      </c>
      <c r="C59" s="36" t="str">
        <f t="shared" si="5"/>
        <v>※</v>
      </c>
      <c r="D59" s="36">
        <f t="shared" si="5"/>
        <v>-3.7735849056603774</v>
      </c>
      <c r="E59" s="35">
        <f t="shared" si="5"/>
        <v>-2.5</v>
      </c>
      <c r="F59" s="35">
        <f t="shared" si="5"/>
        <v>11.76470588235294</v>
      </c>
      <c r="G59" s="35">
        <f t="shared" si="5"/>
        <v>9.433962264150944</v>
      </c>
      <c r="H59" s="128"/>
      <c r="I59" s="36">
        <f t="shared" si="5"/>
        <v>-10</v>
      </c>
      <c r="J59" s="36">
        <f t="shared" si="5"/>
        <v>-22.222222222222221</v>
      </c>
      <c r="K59" s="36" t="str">
        <f t="shared" si="5"/>
        <v>※</v>
      </c>
      <c r="L59" s="128"/>
      <c r="M59" s="20">
        <f t="shared" si="5"/>
        <v>11.76470588235294</v>
      </c>
      <c r="N59" s="124"/>
    </row>
    <row r="60" spans="1:14" ht="13.5">
      <c r="A60" s="272"/>
      <c r="B60" s="63">
        <v>23</v>
      </c>
      <c r="C60" s="36" t="str">
        <f t="shared" si="5"/>
        <v>※</v>
      </c>
      <c r="D60" s="44">
        <f t="shared" si="5"/>
        <v>-1.9607843137254901</v>
      </c>
      <c r="E60" s="35">
        <f t="shared" si="5"/>
        <v>0</v>
      </c>
      <c r="F60" s="35">
        <f t="shared" si="5"/>
        <v>0</v>
      </c>
      <c r="G60" s="35">
        <f t="shared" si="5"/>
        <v>-3.4482758620689653</v>
      </c>
      <c r="H60" s="128"/>
      <c r="I60" s="36" t="str">
        <f t="shared" si="5"/>
        <v>※</v>
      </c>
      <c r="J60" s="44">
        <f t="shared" si="5"/>
        <v>0</v>
      </c>
      <c r="K60" s="36" t="str">
        <f t="shared" si="5"/>
        <v>※</v>
      </c>
      <c r="L60" s="128"/>
      <c r="M60" s="20">
        <f t="shared" si="5"/>
        <v>15.789473684210526</v>
      </c>
      <c r="N60" s="124"/>
    </row>
    <row r="61" spans="1:14" ht="13.5">
      <c r="A61" s="272"/>
      <c r="B61" s="63">
        <v>24</v>
      </c>
      <c r="C61" s="36"/>
      <c r="D61" s="44"/>
      <c r="E61" s="35"/>
      <c r="F61" s="35"/>
      <c r="G61" s="35"/>
      <c r="H61" s="128"/>
      <c r="I61" s="44"/>
      <c r="J61" s="44"/>
      <c r="K61" s="36"/>
      <c r="L61" s="128"/>
      <c r="M61" s="20"/>
      <c r="N61"/>
    </row>
    <row r="62" spans="1:14" ht="12.75" customHeight="1">
      <c r="A62" s="273"/>
      <c r="B62" s="131">
        <v>25</v>
      </c>
      <c r="C62" s="29" t="s">
        <v>96</v>
      </c>
      <c r="D62" s="29" t="s">
        <v>96</v>
      </c>
      <c r="E62" s="29" t="s">
        <v>96</v>
      </c>
      <c r="F62" s="29" t="s">
        <v>96</v>
      </c>
      <c r="G62" s="29" t="s">
        <v>96</v>
      </c>
      <c r="H62" s="29" t="s">
        <v>96</v>
      </c>
      <c r="I62" s="29" t="s">
        <v>96</v>
      </c>
      <c r="J62" s="29" t="s">
        <v>96</v>
      </c>
      <c r="K62" s="29" t="s">
        <v>96</v>
      </c>
      <c r="L62" s="29" t="s">
        <v>96</v>
      </c>
      <c r="M62" s="30" t="s">
        <v>96</v>
      </c>
      <c r="N62"/>
    </row>
    <row r="63" spans="1:14" ht="10.5" customHeight="1">
      <c r="A63"/>
      <c r="B63" s="107" t="s">
        <v>100</v>
      </c>
      <c r="C63" s="127"/>
      <c r="D63" s="71"/>
      <c r="E63" s="71"/>
      <c r="F63" s="71"/>
      <c r="G63" s="71"/>
      <c r="H63" s="71"/>
      <c r="I63" s="71"/>
      <c r="J63" s="71"/>
      <c r="K63" s="71"/>
      <c r="L63"/>
      <c r="M63" s="71"/>
      <c r="N63"/>
    </row>
    <row r="64" spans="1:14" ht="10.5" customHeight="1">
      <c r="A64"/>
      <c r="B64" s="107" t="s">
        <v>63</v>
      </c>
      <c r="C64" s="127"/>
      <c r="D64" s="71"/>
      <c r="E64" s="71"/>
      <c r="F64" s="71"/>
      <c r="G64" s="71"/>
      <c r="H64" s="71"/>
      <c r="I64" s="71"/>
      <c r="J64" s="71"/>
      <c r="K64" s="71"/>
      <c r="L64"/>
      <c r="M64" s="71"/>
      <c r="N64"/>
    </row>
    <row r="65" spans="1:14">
      <c r="A65" s="46"/>
      <c r="B65" s="1"/>
      <c r="C65" s="132"/>
      <c r="D65" s="5"/>
      <c r="E65" s="5"/>
      <c r="F65" s="5"/>
      <c r="G65" s="5"/>
      <c r="H65" s="5"/>
      <c r="I65" s="5"/>
      <c r="J65" s="5"/>
      <c r="K65" s="5"/>
      <c r="L65" s="1"/>
      <c r="M65" s="5"/>
      <c r="N65" s="1"/>
    </row>
    <row r="66" spans="1:14">
      <c r="A66" s="46"/>
      <c r="B66" s="1"/>
      <c r="C66" s="68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>
      <c r="A67" s="46"/>
      <c r="B67" s="1"/>
      <c r="C67" s="68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>
      <c r="A68" s="133"/>
      <c r="B68" s="68"/>
      <c r="C68" s="68"/>
      <c r="D68" s="68"/>
      <c r="E68" s="68"/>
      <c r="F68" s="68"/>
      <c r="G68" s="68"/>
      <c r="H68" s="1"/>
      <c r="I68" s="68"/>
      <c r="J68" s="68"/>
      <c r="K68" s="68"/>
      <c r="L68" s="1"/>
      <c r="M68" s="68"/>
      <c r="N68" s="1"/>
    </row>
    <row r="69" spans="1:14">
      <c r="A69" s="133"/>
      <c r="B69" s="68"/>
      <c r="C69" s="68"/>
      <c r="D69" s="68"/>
      <c r="E69" s="68"/>
      <c r="F69" s="68"/>
      <c r="G69" s="68"/>
      <c r="H69" s="1"/>
      <c r="I69" s="68"/>
      <c r="J69" s="68"/>
      <c r="K69" s="68"/>
      <c r="L69" s="1"/>
      <c r="M69" s="68"/>
      <c r="N69" s="1"/>
    </row>
    <row r="70" spans="1:14">
      <c r="A70" s="133"/>
      <c r="B70" s="68"/>
      <c r="C70" s="68"/>
      <c r="D70" s="68"/>
      <c r="E70" s="68"/>
      <c r="F70" s="68"/>
      <c r="G70" s="68"/>
      <c r="H70" s="1"/>
      <c r="I70" s="68"/>
      <c r="J70" s="68"/>
      <c r="K70" s="68"/>
      <c r="L70" s="1"/>
      <c r="M70" s="68"/>
      <c r="N70" s="1"/>
    </row>
    <row r="71" spans="1:14">
      <c r="A71" s="46"/>
      <c r="B71" s="1"/>
      <c r="C71" s="68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>
      <c r="A72" s="46"/>
      <c r="B72" s="1"/>
      <c r="C72" s="134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4">
      <c r="A73" s="46"/>
      <c r="B73" s="1"/>
      <c r="C73" s="68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4">
      <c r="A74" s="46"/>
      <c r="B74" s="1"/>
      <c r="C74" s="68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4">
      <c r="A75" s="46"/>
      <c r="B75" s="248"/>
      <c r="C75" s="252"/>
      <c r="D75" s="248"/>
      <c r="E75" s="248"/>
      <c r="F75" s="248"/>
      <c r="G75" s="248"/>
      <c r="H75" s="248"/>
      <c r="I75" s="248"/>
      <c r="J75" s="248"/>
      <c r="K75" s="248"/>
      <c r="L75" s="248"/>
      <c r="M75" s="248"/>
      <c r="N75" s="248"/>
    </row>
    <row r="76" spans="1:14" ht="51" customHeight="1">
      <c r="A76" s="52"/>
      <c r="B76" s="253" t="s">
        <v>101</v>
      </c>
      <c r="C76" s="303" t="s">
        <v>77</v>
      </c>
      <c r="D76" s="254" t="s">
        <v>78</v>
      </c>
      <c r="E76" s="308" t="s">
        <v>79</v>
      </c>
      <c r="F76" s="308" t="s">
        <v>80</v>
      </c>
      <c r="G76" s="255" t="s">
        <v>102</v>
      </c>
      <c r="H76" s="256"/>
      <c r="I76" s="303" t="s">
        <v>103</v>
      </c>
      <c r="J76" s="303" t="s">
        <v>104</v>
      </c>
      <c r="K76" s="303" t="s">
        <v>105</v>
      </c>
      <c r="L76" s="256"/>
      <c r="M76" s="303" t="s">
        <v>106</v>
      </c>
      <c r="N76" s="248"/>
    </row>
    <row r="77" spans="1:14" ht="35.25" customHeight="1">
      <c r="A77" s="52"/>
      <c r="B77" s="257" t="s">
        <v>107</v>
      </c>
      <c r="C77" s="304"/>
      <c r="D77" s="258" t="s">
        <v>88</v>
      </c>
      <c r="E77" s="304"/>
      <c r="F77" s="304"/>
      <c r="G77" s="259" t="s">
        <v>88</v>
      </c>
      <c r="H77" s="260"/>
      <c r="I77" s="304"/>
      <c r="J77" s="304"/>
      <c r="K77" s="304"/>
      <c r="L77" s="260"/>
      <c r="M77" s="304"/>
      <c r="N77" s="248"/>
    </row>
    <row r="78" spans="1:14">
      <c r="A78" s="46"/>
      <c r="B78" s="1"/>
      <c r="C78" s="68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4">
      <c r="A79" s="46"/>
      <c r="B79" s="1"/>
      <c r="C79" s="135"/>
      <c r="D79" s="48"/>
      <c r="E79" s="48"/>
      <c r="F79" s="48"/>
      <c r="G79" s="1"/>
      <c r="H79" s="1"/>
      <c r="I79" s="1"/>
      <c r="J79" s="1"/>
      <c r="K79" s="1"/>
      <c r="L79" s="1"/>
      <c r="M79" s="1"/>
      <c r="N79" s="1"/>
    </row>
    <row r="80" spans="1:14">
      <c r="A80" s="46"/>
      <c r="B80" s="1"/>
      <c r="C80" s="134"/>
      <c r="D80" s="48"/>
      <c r="E80" s="48"/>
      <c r="F80" s="48"/>
      <c r="G80" s="1"/>
      <c r="H80" s="1"/>
      <c r="I80" s="68"/>
      <c r="J80" s="68"/>
      <c r="K80" s="1"/>
      <c r="L80" s="1"/>
      <c r="M80" s="1"/>
      <c r="N80" s="1"/>
    </row>
    <row r="81" spans="1:14">
      <c r="A81" s="46"/>
      <c r="B81" s="1"/>
      <c r="C81" s="68"/>
      <c r="D81" s="1"/>
      <c r="E81" s="1"/>
      <c r="F81" s="1"/>
      <c r="G81" s="1"/>
      <c r="H81" s="1"/>
      <c r="I81" s="68"/>
      <c r="J81" s="68"/>
      <c r="K81" s="1"/>
      <c r="L81" s="1"/>
      <c r="M81" s="1"/>
      <c r="N81" s="1"/>
    </row>
    <row r="82" spans="1:14">
      <c r="A82" s="46"/>
      <c r="B82" s="1"/>
      <c r="C82" s="68"/>
      <c r="D82" s="1"/>
      <c r="E82" s="1"/>
      <c r="F82" s="1"/>
      <c r="G82" s="1"/>
      <c r="H82" s="1"/>
      <c r="I82" s="68"/>
      <c r="J82" s="68"/>
      <c r="K82" s="1"/>
      <c r="L82" s="1"/>
      <c r="M82" s="1"/>
      <c r="N82" s="1"/>
    </row>
    <row r="83" spans="1:14">
      <c r="C83" s="136"/>
    </row>
    <row r="84" spans="1:14">
      <c r="C84" s="136"/>
    </row>
    <row r="85" spans="1:14">
      <c r="C85" s="136"/>
    </row>
    <row r="86" spans="1:14">
      <c r="C86" s="136"/>
    </row>
    <row r="87" spans="1:14">
      <c r="C87" s="136"/>
    </row>
    <row r="88" spans="1:14">
      <c r="C88" s="136"/>
    </row>
    <row r="89" spans="1:14">
      <c r="C89" s="136"/>
    </row>
    <row r="90" spans="1:14">
      <c r="C90" s="136"/>
    </row>
    <row r="91" spans="1:14">
      <c r="C91" s="136"/>
    </row>
    <row r="92" spans="1:14">
      <c r="C92" s="136"/>
    </row>
    <row r="93" spans="1:14">
      <c r="C93" s="136"/>
    </row>
    <row r="94" spans="1:14">
      <c r="C94" s="136"/>
    </row>
    <row r="95" spans="1:14">
      <c r="C95" s="136"/>
    </row>
    <row r="96" spans="1:14">
      <c r="C96" s="136"/>
    </row>
    <row r="97" spans="3:3">
      <c r="C97" s="136"/>
    </row>
    <row r="98" spans="3:3">
      <c r="C98" s="136"/>
    </row>
    <row r="99" spans="3:3">
      <c r="C99" s="136"/>
    </row>
    <row r="100" spans="3:3">
      <c r="C100" s="136"/>
    </row>
    <row r="101" spans="3:3">
      <c r="C101" s="136"/>
    </row>
    <row r="102" spans="3:3">
      <c r="C102" s="136"/>
    </row>
    <row r="103" spans="3:3">
      <c r="C103" s="136"/>
    </row>
    <row r="104" spans="3:3">
      <c r="C104" s="136"/>
    </row>
    <row r="105" spans="3:3">
      <c r="C105" s="136"/>
    </row>
    <row r="106" spans="3:3">
      <c r="C106" s="136"/>
    </row>
    <row r="107" spans="3:3">
      <c r="C107" s="136"/>
    </row>
    <row r="108" spans="3:3">
      <c r="C108" s="136"/>
    </row>
    <row r="109" spans="3:3">
      <c r="C109" s="136"/>
    </row>
    <row r="110" spans="3:3">
      <c r="C110" s="136"/>
    </row>
    <row r="111" spans="3:3">
      <c r="C111" s="136"/>
    </row>
    <row r="112" spans="3:3">
      <c r="C112" s="136"/>
    </row>
    <row r="113" spans="3:3">
      <c r="C113" s="136"/>
    </row>
    <row r="114" spans="3:3">
      <c r="C114" s="136"/>
    </row>
    <row r="115" spans="3:3">
      <c r="C115" s="136"/>
    </row>
    <row r="116" spans="3:3">
      <c r="C116" s="136"/>
    </row>
    <row r="117" spans="3:3">
      <c r="C117" s="136"/>
    </row>
    <row r="118" spans="3:3">
      <c r="C118" s="136"/>
    </row>
    <row r="119" spans="3:3">
      <c r="C119" s="136"/>
    </row>
    <row r="120" spans="3:3">
      <c r="C120" s="136"/>
    </row>
    <row r="121" spans="3:3">
      <c r="C121" s="136"/>
    </row>
    <row r="122" spans="3:3">
      <c r="C122" s="136"/>
    </row>
    <row r="123" spans="3:3">
      <c r="C123" s="136"/>
    </row>
    <row r="124" spans="3:3">
      <c r="C124" s="136"/>
    </row>
    <row r="125" spans="3:3">
      <c r="C125" s="136"/>
    </row>
    <row r="126" spans="3:3">
      <c r="C126" s="136"/>
    </row>
    <row r="127" spans="3:3">
      <c r="C127" s="136"/>
    </row>
    <row r="128" spans="3:3">
      <c r="C128" s="136"/>
    </row>
  </sheetData>
  <mergeCells count="25">
    <mergeCell ref="A38:A43"/>
    <mergeCell ref="A1:M1"/>
    <mergeCell ref="C4:C5"/>
    <mergeCell ref="E4:E5"/>
    <mergeCell ref="F4:F5"/>
    <mergeCell ref="G4:G5"/>
    <mergeCell ref="H4:H5"/>
    <mergeCell ref="I4:I5"/>
    <mergeCell ref="J4:J5"/>
    <mergeCell ref="L4:L5"/>
    <mergeCell ref="A6:A12"/>
    <mergeCell ref="A13:A18"/>
    <mergeCell ref="A19:A24"/>
    <mergeCell ref="A25:A31"/>
    <mergeCell ref="A32:A37"/>
    <mergeCell ref="I76:I77"/>
    <mergeCell ref="J76:J77"/>
    <mergeCell ref="K76:K77"/>
    <mergeCell ref="M76:M77"/>
    <mergeCell ref="A44:A50"/>
    <mergeCell ref="A51:A56"/>
    <mergeCell ref="A57:A62"/>
    <mergeCell ref="C76:C77"/>
    <mergeCell ref="E76:E77"/>
    <mergeCell ref="F76:F77"/>
  </mergeCells>
  <phoneticPr fontId="5"/>
  <pageMargins left="0.78740157480314965" right="0.78740157480314965" top="0.59055118110236227" bottom="0.78740157480314965" header="0.35433070866141736" footer="0.51181102362204722"/>
  <pageSetup paperSize="9" orientation="portrait" r:id="rId1"/>
  <headerFooter alignWithMargins="0">
    <oddFooter>&amp;C－4－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36"/>
  <sheetViews>
    <sheetView view="pageBreakPreview" zoomScaleNormal="100" workbookViewId="0">
      <selection activeCell="A39" sqref="A39:XFD51"/>
    </sheetView>
  </sheetViews>
  <sheetFormatPr defaultColWidth="10.625" defaultRowHeight="12"/>
  <cols>
    <col min="1" max="1" width="9.625" style="2" customWidth="1"/>
    <col min="2" max="29" width="4.5" style="2" customWidth="1"/>
    <col min="30" max="16384" width="10.625" style="2"/>
  </cols>
  <sheetData>
    <row r="1" spans="1:29" ht="13.5">
      <c r="B1" s="137" t="s">
        <v>108</v>
      </c>
      <c r="C1" s="138"/>
      <c r="D1" s="138"/>
      <c r="E1" s="138"/>
      <c r="F1" s="138"/>
      <c r="G1" s="138"/>
      <c r="H1" s="138"/>
      <c r="I1" s="138"/>
      <c r="J1" s="138"/>
      <c r="K1" s="138"/>
      <c r="AC1" s="136"/>
    </row>
    <row r="2" spans="1:29">
      <c r="A2" s="140" t="s">
        <v>117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2"/>
      <c r="V2" s="142"/>
      <c r="W2" s="141"/>
      <c r="X2" s="141"/>
      <c r="Y2" s="141"/>
      <c r="Z2" s="141" t="s">
        <v>118</v>
      </c>
      <c r="AA2" s="141"/>
      <c r="AB2" s="141"/>
      <c r="AC2" s="143"/>
    </row>
    <row r="3" spans="1:29" ht="41.25" customHeight="1">
      <c r="A3" s="312" t="s">
        <v>120</v>
      </c>
      <c r="B3" s="312" t="s">
        <v>38</v>
      </c>
      <c r="C3" s="312"/>
      <c r="D3" s="312"/>
      <c r="E3" s="312" t="s">
        <v>109</v>
      </c>
      <c r="F3" s="312"/>
      <c r="G3" s="312"/>
      <c r="H3" s="312" t="s">
        <v>110</v>
      </c>
      <c r="I3" s="312"/>
      <c r="J3" s="312"/>
      <c r="K3" s="312" t="s">
        <v>111</v>
      </c>
      <c r="L3" s="312"/>
      <c r="M3" s="312"/>
      <c r="N3" s="312" t="s">
        <v>112</v>
      </c>
      <c r="O3" s="312"/>
      <c r="P3" s="312"/>
      <c r="Q3" s="312" t="s">
        <v>113</v>
      </c>
      <c r="R3" s="312"/>
      <c r="S3" s="312"/>
      <c r="T3" s="312" t="s">
        <v>114</v>
      </c>
      <c r="U3" s="312"/>
      <c r="V3" s="312"/>
      <c r="W3" s="312" t="s">
        <v>115</v>
      </c>
      <c r="X3" s="312"/>
      <c r="Y3" s="312"/>
      <c r="Z3" s="312" t="s">
        <v>116</v>
      </c>
      <c r="AA3" s="312"/>
      <c r="AB3" s="312"/>
      <c r="AC3" s="139"/>
    </row>
    <row r="4" spans="1:29">
      <c r="A4" s="312"/>
      <c r="B4" s="144" t="s">
        <v>119</v>
      </c>
      <c r="C4" s="145" t="s">
        <v>59</v>
      </c>
      <c r="D4" s="145" t="s">
        <v>60</v>
      </c>
      <c r="E4" s="144" t="s">
        <v>119</v>
      </c>
      <c r="F4" s="145" t="s">
        <v>59</v>
      </c>
      <c r="G4" s="145" t="s">
        <v>60</v>
      </c>
      <c r="H4" s="144" t="s">
        <v>119</v>
      </c>
      <c r="I4" s="145" t="s">
        <v>59</v>
      </c>
      <c r="J4" s="145" t="s">
        <v>60</v>
      </c>
      <c r="K4" s="144" t="s">
        <v>119</v>
      </c>
      <c r="L4" s="145" t="s">
        <v>59</v>
      </c>
      <c r="M4" s="145" t="s">
        <v>60</v>
      </c>
      <c r="N4" s="144" t="s">
        <v>119</v>
      </c>
      <c r="O4" s="145" t="s">
        <v>59</v>
      </c>
      <c r="P4" s="145" t="s">
        <v>60</v>
      </c>
      <c r="Q4" s="144" t="s">
        <v>119</v>
      </c>
      <c r="R4" s="145" t="s">
        <v>59</v>
      </c>
      <c r="S4" s="145" t="s">
        <v>60</v>
      </c>
      <c r="T4" s="144" t="s">
        <v>119</v>
      </c>
      <c r="U4" s="145" t="s">
        <v>59</v>
      </c>
      <c r="V4" s="145" t="s">
        <v>60</v>
      </c>
      <c r="W4" s="144" t="s">
        <v>119</v>
      </c>
      <c r="X4" s="145" t="s">
        <v>59</v>
      </c>
      <c r="Y4" s="145" t="s">
        <v>60</v>
      </c>
      <c r="Z4" s="144" t="s">
        <v>119</v>
      </c>
      <c r="AA4" s="145" t="s">
        <v>59</v>
      </c>
      <c r="AB4" s="145" t="s">
        <v>60</v>
      </c>
      <c r="AC4" s="146"/>
    </row>
    <row r="5" spans="1:29">
      <c r="A5" s="148" t="s">
        <v>92</v>
      </c>
      <c r="B5" s="149">
        <v>47</v>
      </c>
      <c r="C5" s="149">
        <v>31</v>
      </c>
      <c r="D5" s="149">
        <v>16</v>
      </c>
      <c r="E5" s="149">
        <v>2</v>
      </c>
      <c r="F5" s="149">
        <v>1</v>
      </c>
      <c r="G5" s="149">
        <v>1</v>
      </c>
      <c r="H5" s="149">
        <v>8</v>
      </c>
      <c r="I5" s="149">
        <v>5</v>
      </c>
      <c r="J5" s="149">
        <v>3</v>
      </c>
      <c r="K5" s="149">
        <v>7</v>
      </c>
      <c r="L5" s="149">
        <v>4</v>
      </c>
      <c r="M5" s="149">
        <v>3</v>
      </c>
      <c r="N5" s="149">
        <v>6</v>
      </c>
      <c r="O5" s="149">
        <v>4</v>
      </c>
      <c r="P5" s="149">
        <v>2</v>
      </c>
      <c r="Q5" s="149">
        <v>6</v>
      </c>
      <c r="R5" s="149">
        <v>4</v>
      </c>
      <c r="S5" s="149">
        <v>2</v>
      </c>
      <c r="T5" s="149">
        <v>12</v>
      </c>
      <c r="U5" s="149">
        <v>9</v>
      </c>
      <c r="V5" s="149">
        <v>4</v>
      </c>
      <c r="W5" s="149">
        <v>5</v>
      </c>
      <c r="X5" s="149">
        <v>4</v>
      </c>
      <c r="Y5" s="149">
        <v>1</v>
      </c>
      <c r="Z5" s="149">
        <v>1</v>
      </c>
      <c r="AA5" s="149">
        <v>1</v>
      </c>
      <c r="AB5" s="150">
        <v>0</v>
      </c>
      <c r="AC5" s="143"/>
    </row>
    <row r="6" spans="1:29">
      <c r="A6" s="148">
        <v>20</v>
      </c>
      <c r="B6" s="149">
        <v>50</v>
      </c>
      <c r="C6" s="149">
        <v>32</v>
      </c>
      <c r="D6" s="149">
        <v>18</v>
      </c>
      <c r="E6" s="149">
        <v>2</v>
      </c>
      <c r="F6" s="149">
        <v>2</v>
      </c>
      <c r="G6" s="149">
        <v>1</v>
      </c>
      <c r="H6" s="149">
        <v>9</v>
      </c>
      <c r="I6" s="149">
        <v>5</v>
      </c>
      <c r="J6" s="149">
        <v>4</v>
      </c>
      <c r="K6" s="149">
        <v>8</v>
      </c>
      <c r="L6" s="149">
        <v>5</v>
      </c>
      <c r="M6" s="149">
        <v>3</v>
      </c>
      <c r="N6" s="149">
        <v>6</v>
      </c>
      <c r="O6" s="149">
        <v>3</v>
      </c>
      <c r="P6" s="149">
        <v>2</v>
      </c>
      <c r="Q6" s="149">
        <v>6</v>
      </c>
      <c r="R6" s="149">
        <v>4</v>
      </c>
      <c r="S6" s="149">
        <v>2</v>
      </c>
      <c r="T6" s="149">
        <v>12</v>
      </c>
      <c r="U6" s="149">
        <v>8</v>
      </c>
      <c r="V6" s="149">
        <v>5</v>
      </c>
      <c r="W6" s="149">
        <v>6</v>
      </c>
      <c r="X6" s="149">
        <v>5</v>
      </c>
      <c r="Y6" s="149">
        <v>1</v>
      </c>
      <c r="Z6" s="149">
        <v>1</v>
      </c>
      <c r="AA6" s="149">
        <v>0</v>
      </c>
      <c r="AB6" s="150">
        <v>0</v>
      </c>
      <c r="AC6" s="143"/>
    </row>
    <row r="7" spans="1:29">
      <c r="A7" s="148">
        <v>21</v>
      </c>
      <c r="B7" s="149">
        <v>50</v>
      </c>
      <c r="C7" s="149">
        <v>32</v>
      </c>
      <c r="D7" s="149">
        <v>18</v>
      </c>
      <c r="E7" s="149">
        <v>2</v>
      </c>
      <c r="F7" s="149">
        <v>1</v>
      </c>
      <c r="G7" s="149">
        <v>1</v>
      </c>
      <c r="H7" s="149">
        <v>8</v>
      </c>
      <c r="I7" s="149">
        <v>5</v>
      </c>
      <c r="J7" s="149">
        <v>3</v>
      </c>
      <c r="K7" s="149">
        <v>7</v>
      </c>
      <c r="L7" s="149">
        <v>4</v>
      </c>
      <c r="M7" s="149">
        <v>3</v>
      </c>
      <c r="N7" s="149">
        <v>6</v>
      </c>
      <c r="O7" s="149">
        <v>3</v>
      </c>
      <c r="P7" s="149">
        <v>3</v>
      </c>
      <c r="Q7" s="149">
        <v>5</v>
      </c>
      <c r="R7" s="149">
        <v>3</v>
      </c>
      <c r="S7" s="149">
        <v>2</v>
      </c>
      <c r="T7" s="149">
        <v>14</v>
      </c>
      <c r="U7" s="149">
        <v>10</v>
      </c>
      <c r="V7" s="149">
        <v>5</v>
      </c>
      <c r="W7" s="149">
        <v>7</v>
      </c>
      <c r="X7" s="149">
        <v>5</v>
      </c>
      <c r="Y7" s="149">
        <v>2</v>
      </c>
      <c r="Z7" s="149">
        <v>0</v>
      </c>
      <c r="AA7" s="149">
        <v>0</v>
      </c>
      <c r="AB7" s="150">
        <v>0</v>
      </c>
      <c r="AC7" s="143"/>
    </row>
    <row r="8" spans="1:29">
      <c r="A8" s="148">
        <v>22</v>
      </c>
      <c r="B8" s="150">
        <v>49</v>
      </c>
      <c r="C8" s="150">
        <v>31</v>
      </c>
      <c r="D8" s="150">
        <v>18</v>
      </c>
      <c r="E8" s="150">
        <v>2</v>
      </c>
      <c r="F8" s="150">
        <v>1</v>
      </c>
      <c r="G8" s="150">
        <v>1</v>
      </c>
      <c r="H8" s="150">
        <v>9</v>
      </c>
      <c r="I8" s="150">
        <v>5</v>
      </c>
      <c r="J8" s="150">
        <v>3</v>
      </c>
      <c r="K8" s="150">
        <v>7</v>
      </c>
      <c r="L8" s="150">
        <v>4</v>
      </c>
      <c r="M8" s="150">
        <v>3</v>
      </c>
      <c r="N8" s="150">
        <v>5</v>
      </c>
      <c r="O8" s="150">
        <v>3</v>
      </c>
      <c r="P8" s="150">
        <v>2</v>
      </c>
      <c r="Q8" s="150">
        <v>6</v>
      </c>
      <c r="R8" s="150">
        <v>4</v>
      </c>
      <c r="S8" s="150">
        <v>2</v>
      </c>
      <c r="T8" s="150">
        <v>13</v>
      </c>
      <c r="U8" s="150">
        <v>8</v>
      </c>
      <c r="V8" s="150">
        <v>5</v>
      </c>
      <c r="W8" s="150">
        <v>7</v>
      </c>
      <c r="X8" s="150">
        <v>5</v>
      </c>
      <c r="Y8" s="150">
        <v>2</v>
      </c>
      <c r="Z8" s="150">
        <v>1</v>
      </c>
      <c r="AA8" s="150">
        <v>0</v>
      </c>
      <c r="AB8" s="150">
        <v>0</v>
      </c>
      <c r="AC8" s="143"/>
    </row>
    <row r="9" spans="1:29">
      <c r="A9" s="148">
        <v>23</v>
      </c>
      <c r="B9" s="151">
        <v>46</v>
      </c>
      <c r="C9" s="151">
        <v>31</v>
      </c>
      <c r="D9" s="151">
        <v>16</v>
      </c>
      <c r="E9" s="151">
        <v>2</v>
      </c>
      <c r="F9" s="151">
        <v>1</v>
      </c>
      <c r="G9" s="151">
        <v>1</v>
      </c>
      <c r="H9" s="151">
        <v>7</v>
      </c>
      <c r="I9" s="151">
        <v>4</v>
      </c>
      <c r="J9" s="151">
        <v>3</v>
      </c>
      <c r="K9" s="151">
        <v>7</v>
      </c>
      <c r="L9" s="151">
        <v>4</v>
      </c>
      <c r="M9" s="151">
        <v>3</v>
      </c>
      <c r="N9" s="151">
        <v>6</v>
      </c>
      <c r="O9" s="151">
        <v>4</v>
      </c>
      <c r="P9" s="151">
        <v>2</v>
      </c>
      <c r="Q9" s="151">
        <v>5</v>
      </c>
      <c r="R9" s="151">
        <v>3</v>
      </c>
      <c r="S9" s="151">
        <v>2</v>
      </c>
      <c r="T9" s="151">
        <v>13</v>
      </c>
      <c r="U9" s="151">
        <v>8</v>
      </c>
      <c r="V9" s="151">
        <v>5</v>
      </c>
      <c r="W9" s="151">
        <v>7</v>
      </c>
      <c r="X9" s="151">
        <v>5</v>
      </c>
      <c r="Y9" s="151">
        <v>2</v>
      </c>
      <c r="Z9" s="151">
        <v>1</v>
      </c>
      <c r="AA9" s="151">
        <v>1</v>
      </c>
      <c r="AB9" s="126">
        <v>0</v>
      </c>
      <c r="AC9" s="147"/>
    </row>
    <row r="10" spans="1:29" ht="13.5" customHeight="1">
      <c r="A10" s="148">
        <v>24</v>
      </c>
      <c r="B10" s="126"/>
      <c r="C10" s="126"/>
      <c r="D10" s="126"/>
      <c r="E10" s="126"/>
      <c r="F10" s="126"/>
      <c r="G10" s="126"/>
      <c r="H10" s="126"/>
      <c r="I10" s="126"/>
      <c r="J10" s="126"/>
      <c r="K10" s="126"/>
      <c r="L10" s="126"/>
      <c r="M10" s="126"/>
      <c r="N10" s="126"/>
      <c r="O10" s="126"/>
      <c r="P10" s="126"/>
      <c r="Q10" s="126"/>
      <c r="R10" s="126"/>
      <c r="S10" s="126"/>
      <c r="T10" s="126"/>
      <c r="U10" s="126"/>
      <c r="V10" s="126"/>
      <c r="W10" s="126"/>
      <c r="X10" s="126"/>
      <c r="Y10" s="126"/>
      <c r="Z10" s="126"/>
      <c r="AA10" s="126"/>
      <c r="AB10" s="126"/>
      <c r="AC10" s="147"/>
    </row>
    <row r="11" spans="1:29" ht="13.5" customHeight="1">
      <c r="A11" s="152">
        <v>25</v>
      </c>
      <c r="B11" s="153">
        <v>37</v>
      </c>
      <c r="C11" s="153">
        <v>25</v>
      </c>
      <c r="D11" s="153">
        <v>13</v>
      </c>
      <c r="E11" s="153">
        <v>2</v>
      </c>
      <c r="F11" s="153">
        <v>1</v>
      </c>
      <c r="G11" s="153">
        <v>0</v>
      </c>
      <c r="H11" s="153">
        <v>5</v>
      </c>
      <c r="I11" s="153">
        <v>3</v>
      </c>
      <c r="J11" s="153">
        <v>2</v>
      </c>
      <c r="K11" s="153">
        <v>5</v>
      </c>
      <c r="L11" s="153">
        <v>3</v>
      </c>
      <c r="M11" s="153">
        <v>2</v>
      </c>
      <c r="N11" s="153">
        <v>4</v>
      </c>
      <c r="O11" s="153">
        <v>2</v>
      </c>
      <c r="P11" s="153">
        <v>2</v>
      </c>
      <c r="Q11" s="153">
        <v>4</v>
      </c>
      <c r="R11" s="153">
        <v>3</v>
      </c>
      <c r="S11" s="153">
        <v>2</v>
      </c>
      <c r="T11" s="153">
        <v>10</v>
      </c>
      <c r="U11" s="153">
        <v>7</v>
      </c>
      <c r="V11" s="153">
        <v>4</v>
      </c>
      <c r="W11" s="153">
        <v>6</v>
      </c>
      <c r="X11" s="153">
        <v>5</v>
      </c>
      <c r="Y11" s="153">
        <v>1</v>
      </c>
      <c r="Z11" s="153">
        <v>1</v>
      </c>
      <c r="AA11" s="153">
        <v>1</v>
      </c>
      <c r="AB11" s="153">
        <v>0</v>
      </c>
      <c r="AC11" s="147"/>
    </row>
    <row r="12" spans="1:29" ht="9.75" customHeight="1">
      <c r="A12" s="146"/>
      <c r="B12" s="143"/>
      <c r="C12" s="143"/>
      <c r="D12" s="143"/>
      <c r="E12" s="143"/>
      <c r="F12" s="143"/>
      <c r="G12" s="143"/>
      <c r="H12" s="143"/>
      <c r="I12" s="143"/>
      <c r="J12" s="143"/>
      <c r="K12" s="143"/>
      <c r="L12" s="143"/>
      <c r="M12" s="143"/>
      <c r="N12" s="143"/>
      <c r="O12" s="143"/>
      <c r="P12" s="143"/>
      <c r="Q12" s="143"/>
      <c r="R12" s="143"/>
      <c r="S12" s="143"/>
      <c r="T12" s="143"/>
      <c r="U12" s="143"/>
      <c r="V12" s="143"/>
      <c r="W12" s="143"/>
      <c r="X12" s="143"/>
      <c r="Y12" s="143"/>
      <c r="Z12" s="143"/>
      <c r="AA12" s="143"/>
      <c r="AB12" s="143"/>
      <c r="AC12" s="143"/>
    </row>
    <row r="13" spans="1:29" ht="3.75" customHeight="1">
      <c r="A13" s="146"/>
      <c r="B13" s="143"/>
      <c r="C13" s="143"/>
      <c r="D13" s="143"/>
      <c r="E13" s="143"/>
      <c r="F13" s="143"/>
      <c r="G13" s="143"/>
      <c r="H13" s="143"/>
      <c r="I13" s="143"/>
      <c r="J13" s="143"/>
      <c r="K13" s="143"/>
      <c r="L13" s="143"/>
      <c r="M13" s="143"/>
      <c r="N13" s="143"/>
      <c r="O13" s="143"/>
      <c r="P13" s="143"/>
      <c r="Q13" s="143"/>
      <c r="R13" s="143"/>
      <c r="S13" s="143"/>
      <c r="T13" s="143"/>
      <c r="U13" s="143"/>
      <c r="V13" s="143"/>
      <c r="W13" s="143"/>
      <c r="X13" s="143"/>
      <c r="Y13" s="143"/>
      <c r="Z13" s="143"/>
      <c r="AA13" s="143"/>
      <c r="AB13" s="143"/>
      <c r="AC13" s="143"/>
    </row>
    <row r="14" spans="1:29" ht="13.5">
      <c r="A14" s="142"/>
      <c r="B14" s="154" t="s">
        <v>121</v>
      </c>
    </row>
    <row r="15" spans="1:29">
      <c r="A15" s="142" t="s">
        <v>117</v>
      </c>
      <c r="B15" s="141"/>
      <c r="C15" s="141"/>
      <c r="D15" s="141"/>
      <c r="E15" s="141"/>
      <c r="F15" s="141"/>
      <c r="G15" s="141"/>
      <c r="H15" s="141"/>
      <c r="I15" s="141"/>
      <c r="J15" s="141"/>
      <c r="K15" s="141"/>
      <c r="L15" s="141"/>
      <c r="M15" s="141"/>
      <c r="N15" s="141"/>
      <c r="O15" s="141"/>
      <c r="P15" s="141"/>
      <c r="Q15" s="141"/>
      <c r="R15" s="141"/>
      <c r="S15" s="141"/>
      <c r="T15" s="141"/>
      <c r="U15" s="141"/>
      <c r="V15" s="141"/>
      <c r="W15" s="141"/>
      <c r="X15" s="141"/>
      <c r="Y15" s="141"/>
      <c r="Z15" s="141" t="s">
        <v>118</v>
      </c>
      <c r="AA15" s="141"/>
      <c r="AB15" s="141"/>
      <c r="AC15" s="141"/>
    </row>
    <row r="16" spans="1:29" ht="41.25" customHeight="1">
      <c r="A16" s="312" t="s">
        <v>120</v>
      </c>
      <c r="B16" s="312" t="s">
        <v>38</v>
      </c>
      <c r="C16" s="312"/>
      <c r="D16" s="312"/>
      <c r="E16" s="312" t="s">
        <v>109</v>
      </c>
      <c r="F16" s="312"/>
      <c r="G16" s="312"/>
      <c r="H16" s="312" t="s">
        <v>110</v>
      </c>
      <c r="I16" s="312"/>
      <c r="J16" s="312"/>
      <c r="K16" s="312" t="s">
        <v>111</v>
      </c>
      <c r="L16" s="312"/>
      <c r="M16" s="312"/>
      <c r="N16" s="312" t="s">
        <v>112</v>
      </c>
      <c r="O16" s="312"/>
      <c r="P16" s="312"/>
      <c r="Q16" s="312" t="s">
        <v>113</v>
      </c>
      <c r="R16" s="312"/>
      <c r="S16" s="312"/>
      <c r="T16" s="312" t="s">
        <v>114</v>
      </c>
      <c r="U16" s="312"/>
      <c r="V16" s="312"/>
      <c r="W16" s="312" t="s">
        <v>115</v>
      </c>
      <c r="X16" s="312"/>
      <c r="Y16" s="312"/>
      <c r="Z16" s="312" t="s">
        <v>116</v>
      </c>
      <c r="AA16" s="312"/>
      <c r="AB16" s="312"/>
      <c r="AC16" s="139"/>
    </row>
    <row r="17" spans="1:29">
      <c r="A17" s="312"/>
      <c r="B17" s="144" t="s">
        <v>119</v>
      </c>
      <c r="C17" s="145" t="s">
        <v>59</v>
      </c>
      <c r="D17" s="145" t="s">
        <v>60</v>
      </c>
      <c r="E17" s="144" t="s">
        <v>119</v>
      </c>
      <c r="F17" s="145" t="s">
        <v>59</v>
      </c>
      <c r="G17" s="145" t="s">
        <v>60</v>
      </c>
      <c r="H17" s="144" t="s">
        <v>119</v>
      </c>
      <c r="I17" s="145" t="s">
        <v>59</v>
      </c>
      <c r="J17" s="145" t="s">
        <v>60</v>
      </c>
      <c r="K17" s="144" t="s">
        <v>119</v>
      </c>
      <c r="L17" s="145" t="s">
        <v>59</v>
      </c>
      <c r="M17" s="145" t="s">
        <v>60</v>
      </c>
      <c r="N17" s="144" t="s">
        <v>119</v>
      </c>
      <c r="O17" s="145" t="s">
        <v>59</v>
      </c>
      <c r="P17" s="145" t="s">
        <v>60</v>
      </c>
      <c r="Q17" s="144" t="s">
        <v>119</v>
      </c>
      <c r="R17" s="145" t="s">
        <v>59</v>
      </c>
      <c r="S17" s="145" t="s">
        <v>60</v>
      </c>
      <c r="T17" s="144" t="s">
        <v>119</v>
      </c>
      <c r="U17" s="145" t="s">
        <v>59</v>
      </c>
      <c r="V17" s="145" t="s">
        <v>60</v>
      </c>
      <c r="W17" s="144" t="s">
        <v>119</v>
      </c>
      <c r="X17" s="145" t="s">
        <v>59</v>
      </c>
      <c r="Y17" s="145" t="s">
        <v>60</v>
      </c>
      <c r="Z17" s="144" t="s">
        <v>119</v>
      </c>
      <c r="AA17" s="145" t="s">
        <v>59</v>
      </c>
      <c r="AB17" s="145" t="s">
        <v>60</v>
      </c>
      <c r="AC17" s="146"/>
    </row>
    <row r="18" spans="1:29">
      <c r="A18" s="148" t="s">
        <v>92</v>
      </c>
      <c r="B18" s="155">
        <v>597</v>
      </c>
      <c r="C18" s="150">
        <v>341</v>
      </c>
      <c r="D18" s="150">
        <v>255</v>
      </c>
      <c r="E18" s="150">
        <v>8</v>
      </c>
      <c r="F18" s="150">
        <v>4</v>
      </c>
      <c r="G18" s="150">
        <v>4</v>
      </c>
      <c r="H18" s="150">
        <v>49</v>
      </c>
      <c r="I18" s="150">
        <v>24</v>
      </c>
      <c r="J18" s="150">
        <v>25</v>
      </c>
      <c r="K18" s="150">
        <v>69</v>
      </c>
      <c r="L18" s="150">
        <v>36</v>
      </c>
      <c r="M18" s="150">
        <v>32</v>
      </c>
      <c r="N18" s="150">
        <v>77</v>
      </c>
      <c r="O18" s="150">
        <v>45</v>
      </c>
      <c r="P18" s="150">
        <v>32</v>
      </c>
      <c r="Q18" s="150">
        <v>72</v>
      </c>
      <c r="R18" s="150">
        <v>42</v>
      </c>
      <c r="S18" s="143">
        <v>31</v>
      </c>
      <c r="T18" s="149">
        <v>204</v>
      </c>
      <c r="U18" s="149">
        <v>118</v>
      </c>
      <c r="V18" s="149">
        <v>86</v>
      </c>
      <c r="W18" s="149">
        <v>88</v>
      </c>
      <c r="X18" s="149">
        <v>53</v>
      </c>
      <c r="Y18" s="149">
        <v>35</v>
      </c>
      <c r="Z18" s="149">
        <v>30</v>
      </c>
      <c r="AA18" s="149">
        <v>19</v>
      </c>
      <c r="AB18" s="150">
        <v>10</v>
      </c>
      <c r="AC18" s="143"/>
    </row>
    <row r="19" spans="1:29">
      <c r="A19" s="148">
        <v>20</v>
      </c>
      <c r="B19" s="149">
        <v>606</v>
      </c>
      <c r="C19" s="149">
        <v>344</v>
      </c>
      <c r="D19" s="149">
        <v>261</v>
      </c>
      <c r="E19" s="149">
        <v>7</v>
      </c>
      <c r="F19" s="149">
        <v>3</v>
      </c>
      <c r="G19" s="149">
        <v>4</v>
      </c>
      <c r="H19" s="149">
        <v>48</v>
      </c>
      <c r="I19" s="149">
        <v>24</v>
      </c>
      <c r="J19" s="149">
        <v>24</v>
      </c>
      <c r="K19" s="149">
        <v>67</v>
      </c>
      <c r="L19" s="149">
        <v>35</v>
      </c>
      <c r="M19" s="149">
        <v>31</v>
      </c>
      <c r="N19" s="149">
        <v>77</v>
      </c>
      <c r="O19" s="149">
        <v>43</v>
      </c>
      <c r="P19" s="149">
        <v>33</v>
      </c>
      <c r="Q19" s="149">
        <v>75</v>
      </c>
      <c r="R19" s="149">
        <v>43</v>
      </c>
      <c r="S19" s="149">
        <v>32</v>
      </c>
      <c r="T19" s="149">
        <v>206</v>
      </c>
      <c r="U19" s="149">
        <v>117</v>
      </c>
      <c r="V19" s="149">
        <v>89</v>
      </c>
      <c r="W19" s="149">
        <v>96</v>
      </c>
      <c r="X19" s="149">
        <v>58</v>
      </c>
      <c r="Y19" s="149">
        <v>37</v>
      </c>
      <c r="Z19" s="149">
        <v>32</v>
      </c>
      <c r="AA19" s="149">
        <v>20</v>
      </c>
      <c r="AB19" s="150">
        <v>12</v>
      </c>
      <c r="AC19" s="143"/>
    </row>
    <row r="20" spans="1:29">
      <c r="A20" s="148">
        <v>21</v>
      </c>
      <c r="B20" s="149">
        <v>619</v>
      </c>
      <c r="C20" s="149">
        <v>350</v>
      </c>
      <c r="D20" s="149">
        <v>269</v>
      </c>
      <c r="E20" s="149">
        <v>8</v>
      </c>
      <c r="F20" s="149">
        <v>4</v>
      </c>
      <c r="G20" s="149">
        <v>3</v>
      </c>
      <c r="H20" s="149">
        <v>51</v>
      </c>
      <c r="I20" s="149">
        <v>26</v>
      </c>
      <c r="J20" s="149">
        <v>26</v>
      </c>
      <c r="K20" s="149">
        <v>68</v>
      </c>
      <c r="L20" s="149">
        <v>36</v>
      </c>
      <c r="M20" s="149">
        <v>31</v>
      </c>
      <c r="N20" s="149">
        <v>74</v>
      </c>
      <c r="O20" s="149">
        <v>43</v>
      </c>
      <c r="P20" s="149">
        <v>32</v>
      </c>
      <c r="Q20" s="149">
        <v>78</v>
      </c>
      <c r="R20" s="149">
        <v>44</v>
      </c>
      <c r="S20" s="149">
        <v>34</v>
      </c>
      <c r="T20" s="149">
        <v>205</v>
      </c>
      <c r="U20" s="149">
        <v>115</v>
      </c>
      <c r="V20" s="149">
        <v>91</v>
      </c>
      <c r="W20" s="149">
        <v>100</v>
      </c>
      <c r="X20" s="149">
        <v>60</v>
      </c>
      <c r="Y20" s="149">
        <v>40</v>
      </c>
      <c r="Z20" s="149">
        <v>34</v>
      </c>
      <c r="AA20" s="149">
        <v>22</v>
      </c>
      <c r="AB20" s="150">
        <v>12</v>
      </c>
      <c r="AC20" s="143"/>
    </row>
    <row r="21" spans="1:29">
      <c r="A21" s="148">
        <v>22</v>
      </c>
      <c r="B21" s="150">
        <v>623</v>
      </c>
      <c r="C21" s="150">
        <v>351</v>
      </c>
      <c r="D21" s="150">
        <v>272</v>
      </c>
      <c r="E21" s="150">
        <v>8</v>
      </c>
      <c r="F21" s="150">
        <v>4</v>
      </c>
      <c r="G21" s="150">
        <v>4</v>
      </c>
      <c r="H21" s="150">
        <v>52</v>
      </c>
      <c r="I21" s="150">
        <v>27</v>
      </c>
      <c r="J21" s="150">
        <v>26</v>
      </c>
      <c r="K21" s="150">
        <v>67</v>
      </c>
      <c r="L21" s="150">
        <v>36</v>
      </c>
      <c r="M21" s="150">
        <v>30</v>
      </c>
      <c r="N21" s="150">
        <v>76</v>
      </c>
      <c r="O21" s="150">
        <v>42</v>
      </c>
      <c r="P21" s="150">
        <v>34</v>
      </c>
      <c r="Q21" s="150">
        <v>80</v>
      </c>
      <c r="R21" s="150">
        <v>45</v>
      </c>
      <c r="S21" s="150">
        <v>35</v>
      </c>
      <c r="T21" s="150">
        <v>205</v>
      </c>
      <c r="U21" s="150">
        <v>115</v>
      </c>
      <c r="V21" s="150">
        <v>90</v>
      </c>
      <c r="W21" s="150">
        <v>103</v>
      </c>
      <c r="X21" s="150">
        <v>62</v>
      </c>
      <c r="Y21" s="150">
        <v>41</v>
      </c>
      <c r="Z21" s="150">
        <v>33</v>
      </c>
      <c r="AA21" s="150">
        <v>21</v>
      </c>
      <c r="AB21" s="150">
        <v>12</v>
      </c>
      <c r="AC21" s="143"/>
    </row>
    <row r="22" spans="1:29" ht="13.5" customHeight="1">
      <c r="A22" s="148">
        <v>23</v>
      </c>
      <c r="B22" s="151">
        <v>614</v>
      </c>
      <c r="C22" s="151">
        <v>345</v>
      </c>
      <c r="D22" s="151">
        <v>269</v>
      </c>
      <c r="E22" s="151">
        <v>8</v>
      </c>
      <c r="F22" s="151">
        <v>4</v>
      </c>
      <c r="G22" s="151">
        <v>4</v>
      </c>
      <c r="H22" s="151">
        <v>42</v>
      </c>
      <c r="I22" s="151">
        <v>22</v>
      </c>
      <c r="J22" s="151">
        <v>20</v>
      </c>
      <c r="K22" s="151">
        <v>66</v>
      </c>
      <c r="L22" s="151">
        <v>35</v>
      </c>
      <c r="M22" s="151">
        <v>30</v>
      </c>
      <c r="N22" s="151">
        <v>70</v>
      </c>
      <c r="O22" s="151">
        <v>39</v>
      </c>
      <c r="P22" s="151">
        <v>32</v>
      </c>
      <c r="Q22" s="151">
        <v>82</v>
      </c>
      <c r="R22" s="151">
        <v>46</v>
      </c>
      <c r="S22" s="151">
        <v>36</v>
      </c>
      <c r="T22" s="151">
        <v>207</v>
      </c>
      <c r="U22" s="151">
        <v>116</v>
      </c>
      <c r="V22" s="151">
        <v>91</v>
      </c>
      <c r="W22" s="151">
        <v>110</v>
      </c>
      <c r="X22" s="151">
        <v>65</v>
      </c>
      <c r="Y22" s="151">
        <v>45</v>
      </c>
      <c r="Z22" s="151">
        <v>30</v>
      </c>
      <c r="AA22" s="151">
        <v>19</v>
      </c>
      <c r="AB22" s="126">
        <v>11</v>
      </c>
      <c r="AC22" s="147"/>
    </row>
    <row r="23" spans="1:29" ht="12.75" customHeight="1">
      <c r="A23" s="148">
        <v>24</v>
      </c>
      <c r="B23" s="126"/>
      <c r="C23" s="126"/>
      <c r="D23" s="126"/>
      <c r="E23" s="126"/>
      <c r="F23" s="126"/>
      <c r="G23" s="126"/>
      <c r="H23" s="126"/>
      <c r="I23" s="126"/>
      <c r="J23" s="126"/>
      <c r="K23" s="126"/>
      <c r="L23" s="126"/>
      <c r="M23" s="126"/>
      <c r="N23" s="126"/>
      <c r="O23" s="126"/>
      <c r="P23" s="126"/>
      <c r="Q23" s="126"/>
      <c r="R23" s="126"/>
      <c r="S23" s="126"/>
      <c r="T23" s="126"/>
      <c r="U23" s="126"/>
      <c r="V23" s="126"/>
      <c r="W23" s="126"/>
      <c r="X23" s="126"/>
      <c r="Y23" s="126"/>
      <c r="Z23" s="126"/>
      <c r="AA23" s="126"/>
      <c r="AB23" s="126"/>
      <c r="AC23" s="147"/>
    </row>
    <row r="24" spans="1:29" ht="12.75" customHeight="1">
      <c r="A24" s="152">
        <v>25</v>
      </c>
      <c r="B24" s="153">
        <v>646</v>
      </c>
      <c r="C24" s="153">
        <v>360</v>
      </c>
      <c r="D24" s="153">
        <v>286</v>
      </c>
      <c r="E24" s="153">
        <v>7</v>
      </c>
      <c r="F24" s="153">
        <v>4</v>
      </c>
      <c r="G24" s="153">
        <v>3</v>
      </c>
      <c r="H24" s="153">
        <v>45</v>
      </c>
      <c r="I24" s="153">
        <v>24</v>
      </c>
      <c r="J24" s="153">
        <v>20</v>
      </c>
      <c r="K24" s="153">
        <v>64</v>
      </c>
      <c r="L24" s="153">
        <v>34</v>
      </c>
      <c r="M24" s="153">
        <v>30</v>
      </c>
      <c r="N24" s="153">
        <v>70</v>
      </c>
      <c r="O24" s="153">
        <v>38</v>
      </c>
      <c r="P24" s="153">
        <v>32</v>
      </c>
      <c r="Q24" s="153">
        <v>81</v>
      </c>
      <c r="R24" s="153">
        <v>45</v>
      </c>
      <c r="S24" s="153">
        <v>36</v>
      </c>
      <c r="T24" s="153">
        <v>221</v>
      </c>
      <c r="U24" s="153">
        <v>121</v>
      </c>
      <c r="V24" s="153">
        <v>100</v>
      </c>
      <c r="W24" s="153">
        <v>118</v>
      </c>
      <c r="X24" s="153">
        <v>68</v>
      </c>
      <c r="Y24" s="153">
        <v>50</v>
      </c>
      <c r="Z24" s="153">
        <v>41</v>
      </c>
      <c r="AA24" s="153">
        <v>25</v>
      </c>
      <c r="AB24" s="153">
        <v>15</v>
      </c>
      <c r="AC24" s="147"/>
    </row>
    <row r="25" spans="1:29" ht="9" customHeight="1">
      <c r="A25" s="146"/>
      <c r="B25" s="143"/>
      <c r="C25" s="143"/>
      <c r="D25" s="143"/>
      <c r="E25" s="143"/>
      <c r="F25" s="143"/>
      <c r="G25" s="143"/>
      <c r="H25" s="143"/>
      <c r="I25" s="143"/>
      <c r="J25" s="143"/>
      <c r="K25" s="143"/>
      <c r="L25" s="143"/>
      <c r="M25" s="143"/>
      <c r="N25" s="143"/>
      <c r="O25" s="143"/>
      <c r="P25" s="143"/>
      <c r="Q25" s="143"/>
      <c r="R25" s="143"/>
      <c r="S25" s="143"/>
      <c r="T25" s="143"/>
      <c r="U25" s="143"/>
      <c r="V25" s="143"/>
      <c r="W25" s="143"/>
      <c r="X25" s="143"/>
      <c r="Y25" s="143"/>
      <c r="Z25" s="143"/>
      <c r="AA25" s="143"/>
      <c r="AB25" s="143"/>
      <c r="AC25" s="143"/>
    </row>
    <row r="26" spans="1:29" ht="9" customHeight="1">
      <c r="A26" s="146"/>
      <c r="B26" s="143"/>
      <c r="C26" s="143"/>
      <c r="D26" s="143"/>
      <c r="E26" s="143"/>
      <c r="F26" s="143"/>
      <c r="G26" s="143"/>
      <c r="H26" s="143"/>
      <c r="I26" s="143"/>
      <c r="J26" s="143"/>
      <c r="K26" s="143"/>
      <c r="L26" s="143"/>
      <c r="M26" s="143"/>
      <c r="N26" s="143"/>
      <c r="O26" s="143"/>
      <c r="P26" s="143"/>
      <c r="Q26" s="143"/>
      <c r="R26" s="143"/>
      <c r="S26" s="143"/>
      <c r="T26" s="143"/>
      <c r="U26" s="143"/>
      <c r="V26" s="143"/>
      <c r="W26" s="143"/>
      <c r="X26" s="143"/>
      <c r="Y26" s="143"/>
      <c r="Z26" s="143"/>
      <c r="AA26" s="143"/>
      <c r="AB26" s="143"/>
      <c r="AC26" s="143"/>
    </row>
    <row r="27" spans="1:29" ht="13.5">
      <c r="A27" s="142"/>
      <c r="B27" s="154" t="s">
        <v>122</v>
      </c>
    </row>
    <row r="28" spans="1:29">
      <c r="A28" s="142" t="s">
        <v>117</v>
      </c>
      <c r="B28" s="141"/>
      <c r="C28" s="141"/>
      <c r="D28" s="141"/>
      <c r="E28" s="141"/>
      <c r="F28" s="141"/>
      <c r="G28" s="141"/>
      <c r="H28" s="141"/>
      <c r="I28" s="141"/>
      <c r="J28" s="141"/>
      <c r="K28" s="141"/>
      <c r="L28" s="141"/>
      <c r="M28" s="141"/>
      <c r="N28" s="141"/>
      <c r="O28" s="141"/>
      <c r="P28" s="141"/>
      <c r="Q28" s="141"/>
      <c r="R28" s="141"/>
      <c r="S28" s="141"/>
      <c r="T28" s="141"/>
      <c r="U28" s="141"/>
      <c r="V28" s="141"/>
      <c r="W28" s="141"/>
      <c r="X28" s="141"/>
      <c r="Y28" s="141"/>
      <c r="Z28" s="141" t="s">
        <v>123</v>
      </c>
      <c r="AA28" s="141"/>
      <c r="AB28" s="141"/>
      <c r="AC28" s="141"/>
    </row>
    <row r="29" spans="1:29" ht="41.25" customHeight="1">
      <c r="A29" s="312" t="s">
        <v>120</v>
      </c>
      <c r="B29" s="312" t="s">
        <v>38</v>
      </c>
      <c r="C29" s="312"/>
      <c r="D29" s="312"/>
      <c r="E29" s="312" t="s">
        <v>109</v>
      </c>
      <c r="F29" s="312"/>
      <c r="G29" s="312"/>
      <c r="H29" s="312" t="s">
        <v>110</v>
      </c>
      <c r="I29" s="312"/>
      <c r="J29" s="312"/>
      <c r="K29" s="312" t="s">
        <v>111</v>
      </c>
      <c r="L29" s="312"/>
      <c r="M29" s="312"/>
      <c r="N29" s="312" t="s">
        <v>112</v>
      </c>
      <c r="O29" s="312"/>
      <c r="P29" s="312"/>
      <c r="Q29" s="312" t="s">
        <v>113</v>
      </c>
      <c r="R29" s="312"/>
      <c r="S29" s="312"/>
      <c r="T29" s="312" t="s">
        <v>114</v>
      </c>
      <c r="U29" s="312"/>
      <c r="V29" s="312"/>
      <c r="W29" s="312" t="s">
        <v>115</v>
      </c>
      <c r="X29" s="312"/>
      <c r="Y29" s="312"/>
      <c r="Z29" s="312" t="s">
        <v>116</v>
      </c>
      <c r="AA29" s="312"/>
      <c r="AB29" s="312"/>
      <c r="AC29" s="139"/>
    </row>
    <row r="30" spans="1:29">
      <c r="A30" s="312"/>
      <c r="B30" s="144" t="s">
        <v>119</v>
      </c>
      <c r="C30" s="145" t="s">
        <v>59</v>
      </c>
      <c r="D30" s="145" t="s">
        <v>60</v>
      </c>
      <c r="E30" s="144" t="s">
        <v>119</v>
      </c>
      <c r="F30" s="145" t="s">
        <v>59</v>
      </c>
      <c r="G30" s="145" t="s">
        <v>60</v>
      </c>
      <c r="H30" s="144" t="s">
        <v>119</v>
      </c>
      <c r="I30" s="145" t="s">
        <v>59</v>
      </c>
      <c r="J30" s="145" t="s">
        <v>60</v>
      </c>
      <c r="K30" s="144" t="s">
        <v>119</v>
      </c>
      <c r="L30" s="145" t="s">
        <v>59</v>
      </c>
      <c r="M30" s="145" t="s">
        <v>60</v>
      </c>
      <c r="N30" s="144" t="s">
        <v>119</v>
      </c>
      <c r="O30" s="145" t="s">
        <v>59</v>
      </c>
      <c r="P30" s="145" t="s">
        <v>60</v>
      </c>
      <c r="Q30" s="144" t="s">
        <v>119</v>
      </c>
      <c r="R30" s="145" t="s">
        <v>59</v>
      </c>
      <c r="S30" s="145" t="s">
        <v>60</v>
      </c>
      <c r="T30" s="144" t="s">
        <v>119</v>
      </c>
      <c r="U30" s="145" t="s">
        <v>59</v>
      </c>
      <c r="V30" s="145" t="s">
        <v>60</v>
      </c>
      <c r="W30" s="144" t="s">
        <v>119</v>
      </c>
      <c r="X30" s="145" t="s">
        <v>59</v>
      </c>
      <c r="Y30" s="145" t="s">
        <v>60</v>
      </c>
      <c r="Z30" s="144" t="s">
        <v>119</v>
      </c>
      <c r="AA30" s="145" t="s">
        <v>59</v>
      </c>
      <c r="AB30" s="145" t="s">
        <v>60</v>
      </c>
      <c r="AC30" s="146"/>
    </row>
    <row r="31" spans="1:29">
      <c r="A31" s="148" t="s">
        <v>92</v>
      </c>
      <c r="B31" s="156">
        <v>7.3</v>
      </c>
      <c r="C31" s="157">
        <v>8.3000000000000007</v>
      </c>
      <c r="D31" s="157">
        <v>5.9</v>
      </c>
      <c r="E31" s="157">
        <v>20</v>
      </c>
      <c r="F31" s="157">
        <v>20</v>
      </c>
      <c r="G31" s="157">
        <v>20</v>
      </c>
      <c r="H31" s="157">
        <v>14</v>
      </c>
      <c r="I31" s="157">
        <v>16.7</v>
      </c>
      <c r="J31" s="157">
        <v>11.1</v>
      </c>
      <c r="K31" s="157">
        <v>9.3000000000000007</v>
      </c>
      <c r="L31" s="157">
        <v>10</v>
      </c>
      <c r="M31" s="157">
        <v>8.6</v>
      </c>
      <c r="N31" s="157">
        <v>7.2</v>
      </c>
      <c r="O31" s="157">
        <v>8.1999999999999993</v>
      </c>
      <c r="P31" s="157">
        <v>5.9</v>
      </c>
      <c r="Q31" s="157">
        <v>7.7</v>
      </c>
      <c r="R31" s="157">
        <v>8.9</v>
      </c>
      <c r="S31" s="158">
        <v>6.1</v>
      </c>
      <c r="T31" s="159">
        <v>5.6</v>
      </c>
      <c r="U31" s="159">
        <v>7.2</v>
      </c>
      <c r="V31" s="159">
        <v>4.4000000000000004</v>
      </c>
      <c r="W31" s="159">
        <v>5.4</v>
      </c>
      <c r="X31" s="159">
        <v>7</v>
      </c>
      <c r="Y31" s="159">
        <v>2.8</v>
      </c>
      <c r="Z31" s="160">
        <v>3.2</v>
      </c>
      <c r="AA31" s="160">
        <v>5</v>
      </c>
      <c r="AB31" s="161" t="s">
        <v>61</v>
      </c>
      <c r="AC31" s="162"/>
    </row>
    <row r="32" spans="1:29">
      <c r="A32" s="148">
        <v>20</v>
      </c>
      <c r="B32" s="159">
        <v>7.6</v>
      </c>
      <c r="C32" s="159">
        <v>8.5</v>
      </c>
      <c r="D32" s="159">
        <v>6.4</v>
      </c>
      <c r="E32" s="159">
        <v>22.2</v>
      </c>
      <c r="F32" s="159">
        <v>40</v>
      </c>
      <c r="G32" s="159">
        <v>25</v>
      </c>
      <c r="H32" s="159">
        <v>15.8</v>
      </c>
      <c r="I32" s="159">
        <v>17.2</v>
      </c>
      <c r="J32" s="159">
        <v>14.3</v>
      </c>
      <c r="K32" s="159">
        <v>10.7</v>
      </c>
      <c r="L32" s="159">
        <v>12.5</v>
      </c>
      <c r="M32" s="159">
        <v>8.8000000000000007</v>
      </c>
      <c r="N32" s="159">
        <v>7.3</v>
      </c>
      <c r="O32" s="159">
        <v>6.4</v>
      </c>
      <c r="P32" s="159">
        <v>5.6</v>
      </c>
      <c r="Q32" s="159">
        <v>7.4</v>
      </c>
      <c r="R32" s="159">
        <v>8.5</v>
      </c>
      <c r="S32" s="159">
        <v>5.9</v>
      </c>
      <c r="T32" s="159">
        <v>5.5</v>
      </c>
      <c r="U32" s="159">
        <v>6.4</v>
      </c>
      <c r="V32" s="159">
        <v>5.3</v>
      </c>
      <c r="W32" s="159">
        <v>5.9</v>
      </c>
      <c r="X32" s="159">
        <v>7.9</v>
      </c>
      <c r="Y32" s="159">
        <v>2.6</v>
      </c>
      <c r="Z32" s="160">
        <v>3.1</v>
      </c>
      <c r="AA32" s="160" t="s">
        <v>61</v>
      </c>
      <c r="AB32" s="161" t="s">
        <v>61</v>
      </c>
      <c r="AC32" s="162"/>
    </row>
    <row r="33" spans="1:29">
      <c r="A33" s="148">
        <v>21</v>
      </c>
      <c r="B33" s="159">
        <v>7.5</v>
      </c>
      <c r="C33" s="159">
        <v>8.4</v>
      </c>
      <c r="D33" s="159">
        <v>6.3</v>
      </c>
      <c r="E33" s="159">
        <v>20</v>
      </c>
      <c r="F33" s="159">
        <v>16.7</v>
      </c>
      <c r="G33" s="159">
        <v>25</v>
      </c>
      <c r="H33" s="159">
        <v>13.6</v>
      </c>
      <c r="I33" s="159">
        <v>16.7</v>
      </c>
      <c r="J33" s="159">
        <v>10.3</v>
      </c>
      <c r="K33" s="159">
        <v>9.3000000000000007</v>
      </c>
      <c r="L33" s="159">
        <v>9.8000000000000007</v>
      </c>
      <c r="M33" s="159">
        <v>8.8000000000000007</v>
      </c>
      <c r="N33" s="159">
        <v>7.5</v>
      </c>
      <c r="O33" s="159">
        <v>6.5</v>
      </c>
      <c r="P33" s="159">
        <v>8.8000000000000007</v>
      </c>
      <c r="Q33" s="159">
        <v>6</v>
      </c>
      <c r="R33" s="159">
        <v>6.3</v>
      </c>
      <c r="S33" s="159">
        <v>5.6</v>
      </c>
      <c r="T33" s="159">
        <v>6.4</v>
      </c>
      <c r="U33" s="159">
        <v>8</v>
      </c>
      <c r="V33" s="159">
        <v>5.3</v>
      </c>
      <c r="W33" s="159">
        <v>6.5</v>
      </c>
      <c r="X33" s="159">
        <v>7.7</v>
      </c>
      <c r="Y33" s="159">
        <v>4.8</v>
      </c>
      <c r="Z33" s="160" t="s">
        <v>61</v>
      </c>
      <c r="AA33" s="160" t="s">
        <v>61</v>
      </c>
      <c r="AB33" s="161" t="s">
        <v>61</v>
      </c>
      <c r="AC33" s="162"/>
    </row>
    <row r="34" spans="1:29">
      <c r="A34" s="148">
        <v>22</v>
      </c>
      <c r="B34" s="157">
        <v>7.3</v>
      </c>
      <c r="C34" s="157">
        <v>8.1</v>
      </c>
      <c r="D34" s="157">
        <v>6.2</v>
      </c>
      <c r="E34" s="157">
        <v>22.2</v>
      </c>
      <c r="F34" s="157">
        <v>20</v>
      </c>
      <c r="G34" s="157">
        <v>25</v>
      </c>
      <c r="H34" s="157">
        <v>14.8</v>
      </c>
      <c r="I34" s="157">
        <v>15.6</v>
      </c>
      <c r="J34" s="157">
        <v>10.3</v>
      </c>
      <c r="K34" s="157">
        <v>9.5</v>
      </c>
      <c r="L34" s="157">
        <v>10</v>
      </c>
      <c r="M34" s="157">
        <v>8.8000000000000007</v>
      </c>
      <c r="N34" s="157">
        <v>6.2</v>
      </c>
      <c r="O34" s="157">
        <v>6.7</v>
      </c>
      <c r="P34" s="157">
        <v>5.6</v>
      </c>
      <c r="Q34" s="157">
        <v>7</v>
      </c>
      <c r="R34" s="157">
        <v>8.3000000000000007</v>
      </c>
      <c r="S34" s="157">
        <v>5.4</v>
      </c>
      <c r="T34" s="157">
        <v>6</v>
      </c>
      <c r="U34" s="157">
        <v>6.45</v>
      </c>
      <c r="V34" s="157">
        <v>5.26</v>
      </c>
      <c r="W34" s="157">
        <v>6.4</v>
      </c>
      <c r="X34" s="157">
        <v>7.5</v>
      </c>
      <c r="Y34" s="157">
        <v>4.7</v>
      </c>
      <c r="Z34" s="161">
        <v>3</v>
      </c>
      <c r="AA34" s="161" t="s">
        <v>61</v>
      </c>
      <c r="AB34" s="161" t="s">
        <v>61</v>
      </c>
      <c r="AC34" s="162"/>
    </row>
    <row r="35" spans="1:29">
      <c r="A35" s="148">
        <v>23</v>
      </c>
      <c r="B35" s="163">
        <v>7</v>
      </c>
      <c r="C35" s="163">
        <v>8.1999999999999993</v>
      </c>
      <c r="D35" s="163">
        <v>5.6</v>
      </c>
      <c r="E35" s="163">
        <v>22.2</v>
      </c>
      <c r="F35" s="163">
        <v>20</v>
      </c>
      <c r="G35" s="163">
        <v>20</v>
      </c>
      <c r="H35" s="163">
        <v>14.3</v>
      </c>
      <c r="I35" s="163">
        <v>15.4</v>
      </c>
      <c r="J35" s="163">
        <v>13</v>
      </c>
      <c r="K35" s="163">
        <v>9.6999999999999993</v>
      </c>
      <c r="L35" s="163">
        <v>10.3</v>
      </c>
      <c r="M35" s="163">
        <v>9.1</v>
      </c>
      <c r="N35" s="163">
        <v>7.9</v>
      </c>
      <c r="O35" s="163">
        <v>9.3000000000000007</v>
      </c>
      <c r="P35" s="163">
        <v>6.1</v>
      </c>
      <c r="Q35" s="163">
        <v>5.7</v>
      </c>
      <c r="R35" s="163">
        <v>6.1</v>
      </c>
      <c r="S35" s="163">
        <v>5.3</v>
      </c>
      <c r="T35" s="163">
        <v>5.9090909090909092</v>
      </c>
      <c r="U35" s="163">
        <v>6.4</v>
      </c>
      <c r="V35" s="163">
        <v>5.2631578947368416</v>
      </c>
      <c r="W35" s="163">
        <v>6</v>
      </c>
      <c r="X35" s="163">
        <v>7.1</v>
      </c>
      <c r="Y35" s="163">
        <v>4.3</v>
      </c>
      <c r="Z35" s="164">
        <v>3.2</v>
      </c>
      <c r="AA35" s="164">
        <v>5</v>
      </c>
      <c r="AB35" s="165" t="s">
        <v>61</v>
      </c>
      <c r="AC35" s="166"/>
    </row>
    <row r="36" spans="1:29">
      <c r="A36" s="148">
        <v>24</v>
      </c>
      <c r="B36" s="167"/>
      <c r="C36" s="167"/>
      <c r="D36" s="167"/>
      <c r="E36" s="167"/>
      <c r="F36" s="167"/>
      <c r="G36" s="167"/>
      <c r="H36" s="167"/>
      <c r="I36" s="167"/>
      <c r="J36" s="167"/>
      <c r="K36" s="167"/>
      <c r="L36" s="167"/>
      <c r="M36" s="167"/>
      <c r="N36" s="167"/>
      <c r="O36" s="167"/>
      <c r="P36" s="167"/>
      <c r="Q36" s="167"/>
      <c r="R36" s="167"/>
      <c r="S36" s="167"/>
      <c r="T36" s="167"/>
      <c r="U36" s="167"/>
      <c r="V36" s="167"/>
      <c r="W36" s="167"/>
      <c r="X36" s="167"/>
      <c r="Y36" s="167"/>
      <c r="Z36" s="165"/>
      <c r="AA36" s="165"/>
      <c r="AB36" s="165"/>
      <c r="AC36" s="166"/>
    </row>
    <row r="37" spans="1:29" ht="12.75" customHeight="1">
      <c r="A37" s="152">
        <v>25</v>
      </c>
      <c r="B37" s="168">
        <v>5.4</v>
      </c>
      <c r="C37" s="168">
        <v>6.5</v>
      </c>
      <c r="D37" s="169">
        <v>4.3</v>
      </c>
      <c r="E37" s="170">
        <v>22.2</v>
      </c>
      <c r="F37" s="169">
        <v>20</v>
      </c>
      <c r="G37" s="169" t="s">
        <v>33</v>
      </c>
      <c r="H37" s="169">
        <v>10</v>
      </c>
      <c r="I37" s="169">
        <v>11.1</v>
      </c>
      <c r="J37" s="169">
        <v>9.1</v>
      </c>
      <c r="K37" s="169">
        <v>7.2</v>
      </c>
      <c r="L37" s="169">
        <v>8.1</v>
      </c>
      <c r="M37" s="169">
        <v>6.3</v>
      </c>
      <c r="N37" s="169">
        <v>5.4</v>
      </c>
      <c r="O37" s="169">
        <v>4.9000000000000004</v>
      </c>
      <c r="P37" s="169">
        <v>6.1</v>
      </c>
      <c r="Q37" s="169">
        <v>4.7</v>
      </c>
      <c r="R37" s="169">
        <v>6.3</v>
      </c>
      <c r="S37" s="169">
        <v>5.4</v>
      </c>
      <c r="T37" s="169">
        <v>4.7</v>
      </c>
      <c r="U37" s="169">
        <v>5.5</v>
      </c>
      <c r="V37" s="169">
        <v>3.9</v>
      </c>
      <c r="W37" s="169">
        <v>4.8</v>
      </c>
      <c r="X37" s="169">
        <v>6.9</v>
      </c>
      <c r="Y37" s="169">
        <v>1.9</v>
      </c>
      <c r="Z37" s="169">
        <v>2.4</v>
      </c>
      <c r="AA37" s="169">
        <v>3.8</v>
      </c>
      <c r="AB37" s="169" t="s">
        <v>33</v>
      </c>
      <c r="AC37" s="166"/>
    </row>
    <row r="38" spans="1:29">
      <c r="O38" s="142"/>
      <c r="P38" s="142"/>
    </row>
    <row r="39" spans="1:29">
      <c r="D39" s="248"/>
      <c r="E39" s="248"/>
      <c r="F39" s="248"/>
      <c r="G39" s="249"/>
      <c r="H39" s="249"/>
      <c r="I39" s="249"/>
      <c r="J39" s="249"/>
      <c r="K39" s="249"/>
      <c r="L39" s="249"/>
      <c r="M39" s="249"/>
      <c r="N39" s="249"/>
      <c r="O39" s="249"/>
      <c r="P39" s="249"/>
    </row>
    <row r="42" spans="1:29">
      <c r="A42" s="142"/>
    </row>
    <row r="43" spans="1:29">
      <c r="A43" s="142"/>
    </row>
    <row r="44" spans="1:29">
      <c r="A44" s="142"/>
    </row>
    <row r="45" spans="1:29">
      <c r="A45" s="142"/>
    </row>
    <row r="46" spans="1:29">
      <c r="A46" s="142"/>
    </row>
    <row r="47" spans="1:29">
      <c r="A47" s="142"/>
    </row>
    <row r="48" spans="1:29">
      <c r="A48" s="142"/>
    </row>
    <row r="49" spans="1:1">
      <c r="A49" s="142"/>
    </row>
    <row r="50" spans="1:1">
      <c r="A50" s="142"/>
    </row>
    <row r="51" spans="1:1">
      <c r="A51" s="142"/>
    </row>
    <row r="52" spans="1:1">
      <c r="A52" s="142"/>
    </row>
    <row r="53" spans="1:1">
      <c r="A53" s="142"/>
    </row>
    <row r="54" spans="1:1">
      <c r="A54" s="142"/>
    </row>
    <row r="55" spans="1:1">
      <c r="A55" s="142"/>
    </row>
    <row r="56" spans="1:1">
      <c r="A56" s="142"/>
    </row>
    <row r="57" spans="1:1">
      <c r="A57" s="142"/>
    </row>
    <row r="58" spans="1:1">
      <c r="A58" s="142"/>
    </row>
    <row r="59" spans="1:1">
      <c r="A59" s="142"/>
    </row>
    <row r="60" spans="1:1">
      <c r="A60" s="142"/>
    </row>
    <row r="61" spans="1:1">
      <c r="A61" s="142"/>
    </row>
    <row r="62" spans="1:1">
      <c r="A62" s="142"/>
    </row>
    <row r="63" spans="1:1">
      <c r="A63" s="142"/>
    </row>
    <row r="64" spans="1:1">
      <c r="A64" s="142"/>
    </row>
    <row r="65" spans="1:1">
      <c r="A65" s="142"/>
    </row>
    <row r="66" spans="1:1">
      <c r="A66" s="142"/>
    </row>
    <row r="67" spans="1:1">
      <c r="A67" s="142"/>
    </row>
    <row r="68" spans="1:1">
      <c r="A68" s="142"/>
    </row>
    <row r="69" spans="1:1">
      <c r="A69" s="142"/>
    </row>
    <row r="70" spans="1:1">
      <c r="A70" s="142"/>
    </row>
    <row r="71" spans="1:1">
      <c r="A71" s="142"/>
    </row>
    <row r="72" spans="1:1">
      <c r="A72" s="142"/>
    </row>
    <row r="73" spans="1:1">
      <c r="A73" s="142"/>
    </row>
    <row r="74" spans="1:1">
      <c r="A74" s="142"/>
    </row>
    <row r="75" spans="1:1">
      <c r="A75" s="142"/>
    </row>
    <row r="76" spans="1:1">
      <c r="A76" s="142"/>
    </row>
    <row r="84" spans="1:16">
      <c r="C84" s="141"/>
      <c r="D84" s="141"/>
      <c r="E84" s="141"/>
      <c r="F84" s="141"/>
      <c r="G84" s="141"/>
      <c r="J84" s="142"/>
      <c r="K84" s="142"/>
      <c r="L84" s="142"/>
      <c r="M84" s="142"/>
      <c r="N84" s="142"/>
      <c r="O84" s="142"/>
    </row>
    <row r="85" spans="1:16">
      <c r="N85" s="142"/>
      <c r="O85" s="142"/>
    </row>
    <row r="86" spans="1:16">
      <c r="N86" s="142"/>
      <c r="O86" s="142"/>
    </row>
    <row r="87" spans="1:16">
      <c r="D87" s="141"/>
      <c r="E87" s="141"/>
      <c r="F87" s="141"/>
      <c r="G87" s="141"/>
    </row>
    <row r="88" spans="1:16">
      <c r="D88" s="141"/>
      <c r="E88" s="141"/>
      <c r="F88" s="142"/>
      <c r="G88" s="142"/>
      <c r="J88" s="142"/>
      <c r="K88" s="142"/>
      <c r="L88" s="142"/>
      <c r="M88" s="142"/>
      <c r="N88" s="142"/>
      <c r="O88" s="142"/>
      <c r="P88" s="142"/>
    </row>
    <row r="89" spans="1:16">
      <c r="B89" s="142"/>
      <c r="C89" s="142"/>
      <c r="D89" s="142"/>
      <c r="E89" s="142"/>
      <c r="F89" s="142"/>
      <c r="G89" s="142"/>
      <c r="M89" s="142"/>
      <c r="N89" s="142"/>
      <c r="O89" s="142"/>
    </row>
    <row r="90" spans="1:16">
      <c r="B90" s="142"/>
      <c r="C90" s="142"/>
      <c r="D90" s="142"/>
      <c r="E90" s="142"/>
      <c r="F90" s="142"/>
      <c r="G90" s="142"/>
      <c r="J90" s="142"/>
      <c r="K90" s="142"/>
      <c r="L90" s="142"/>
      <c r="M90" s="142"/>
      <c r="N90" s="142"/>
      <c r="O90" s="142"/>
    </row>
    <row r="91" spans="1:16">
      <c r="B91" s="142"/>
      <c r="C91" s="142"/>
      <c r="D91" s="142"/>
      <c r="E91" s="142"/>
      <c r="F91" s="142"/>
      <c r="G91" s="142"/>
      <c r="J91" s="142"/>
      <c r="K91" s="142"/>
      <c r="L91" s="142"/>
      <c r="M91" s="142"/>
      <c r="N91" s="142"/>
      <c r="O91" s="142"/>
      <c r="P91" s="142"/>
    </row>
    <row r="92" spans="1:16">
      <c r="A92" s="142"/>
      <c r="B92" s="142"/>
      <c r="C92" s="142"/>
      <c r="D92" s="142"/>
      <c r="E92" s="142"/>
      <c r="F92" s="142"/>
      <c r="G92" s="142"/>
      <c r="J92" s="142"/>
      <c r="K92" s="142"/>
      <c r="L92" s="142"/>
      <c r="M92" s="142"/>
      <c r="N92" s="171"/>
      <c r="O92" s="142"/>
    </row>
    <row r="93" spans="1:16">
      <c r="A93" s="142"/>
      <c r="B93" s="142"/>
      <c r="C93" s="142"/>
      <c r="D93" s="142"/>
      <c r="E93" s="142"/>
      <c r="F93" s="142"/>
      <c r="G93" s="142"/>
      <c r="J93" s="142"/>
      <c r="K93" s="142"/>
      <c r="L93" s="142"/>
      <c r="M93" s="142"/>
      <c r="N93" s="142"/>
      <c r="O93" s="142"/>
    </row>
    <row r="94" spans="1:16">
      <c r="A94" s="142"/>
    </row>
    <row r="95" spans="1:16">
      <c r="A95" s="142"/>
    </row>
    <row r="96" spans="1:16">
      <c r="A96" s="142"/>
    </row>
    <row r="97" spans="1:1">
      <c r="A97" s="142"/>
    </row>
    <row r="98" spans="1:1">
      <c r="A98" s="142"/>
    </row>
    <row r="99" spans="1:1">
      <c r="A99" s="142"/>
    </row>
    <row r="100" spans="1:1">
      <c r="A100" s="142"/>
    </row>
    <row r="101" spans="1:1">
      <c r="A101" s="142"/>
    </row>
    <row r="102" spans="1:1">
      <c r="A102" s="142"/>
    </row>
    <row r="103" spans="1:1">
      <c r="A103" s="142"/>
    </row>
    <row r="104" spans="1:1">
      <c r="A104" s="142"/>
    </row>
    <row r="105" spans="1:1">
      <c r="A105" s="142"/>
    </row>
    <row r="106" spans="1:1">
      <c r="A106" s="142"/>
    </row>
    <row r="107" spans="1:1">
      <c r="A107" s="142"/>
    </row>
    <row r="108" spans="1:1">
      <c r="A108" s="142"/>
    </row>
    <row r="109" spans="1:1">
      <c r="A109" s="142"/>
    </row>
    <row r="110" spans="1:1">
      <c r="A110" s="142"/>
    </row>
    <row r="111" spans="1:1">
      <c r="A111" s="142"/>
    </row>
    <row r="112" spans="1:1">
      <c r="A112" s="142"/>
    </row>
    <row r="113" spans="1:1">
      <c r="A113" s="142"/>
    </row>
    <row r="114" spans="1:1">
      <c r="A114" s="142"/>
    </row>
    <row r="115" spans="1:1">
      <c r="A115" s="142"/>
    </row>
    <row r="116" spans="1:1">
      <c r="A116" s="142"/>
    </row>
    <row r="117" spans="1:1">
      <c r="A117" s="142"/>
    </row>
    <row r="118" spans="1:1">
      <c r="A118" s="142"/>
    </row>
    <row r="119" spans="1:1">
      <c r="A119" s="142"/>
    </row>
    <row r="120" spans="1:1">
      <c r="A120" s="142"/>
    </row>
    <row r="121" spans="1:1">
      <c r="A121" s="142"/>
    </row>
    <row r="122" spans="1:1">
      <c r="A122" s="142"/>
    </row>
    <row r="123" spans="1:1">
      <c r="A123" s="142"/>
    </row>
    <row r="124" spans="1:1">
      <c r="A124" s="142"/>
    </row>
    <row r="125" spans="1:1">
      <c r="A125" s="142"/>
    </row>
    <row r="126" spans="1:1">
      <c r="A126" s="142"/>
    </row>
    <row r="127" spans="1:1">
      <c r="A127" s="142"/>
    </row>
    <row r="128" spans="1:1">
      <c r="A128" s="142"/>
    </row>
    <row r="129" spans="1:1">
      <c r="A129" s="142"/>
    </row>
    <row r="130" spans="1:1">
      <c r="A130" s="142"/>
    </row>
    <row r="131" spans="1:1">
      <c r="A131" s="142"/>
    </row>
    <row r="132" spans="1:1">
      <c r="A132" s="142"/>
    </row>
    <row r="133" spans="1:1">
      <c r="A133" s="142"/>
    </row>
    <row r="134" spans="1:1">
      <c r="A134" s="142"/>
    </row>
    <row r="135" spans="1:1">
      <c r="A135" s="142"/>
    </row>
    <row r="136" spans="1:1">
      <c r="A136" s="142"/>
    </row>
  </sheetData>
  <mergeCells count="30">
    <mergeCell ref="A3:A4"/>
    <mergeCell ref="B3:D3"/>
    <mergeCell ref="E3:G3"/>
    <mergeCell ref="H3:J3"/>
    <mergeCell ref="K3:M3"/>
    <mergeCell ref="N3:P3"/>
    <mergeCell ref="Q3:S3"/>
    <mergeCell ref="T3:V3"/>
    <mergeCell ref="W3:Y3"/>
    <mergeCell ref="Z3:AB3"/>
    <mergeCell ref="A16:A17"/>
    <mergeCell ref="B16:D16"/>
    <mergeCell ref="E16:G16"/>
    <mergeCell ref="H16:J16"/>
    <mergeCell ref="K16:M16"/>
    <mergeCell ref="N16:P16"/>
    <mergeCell ref="Q16:S16"/>
    <mergeCell ref="T16:V16"/>
    <mergeCell ref="W16:Y16"/>
    <mergeCell ref="Z16:AB16"/>
    <mergeCell ref="A29:A30"/>
    <mergeCell ref="B29:D29"/>
    <mergeCell ref="E29:G29"/>
    <mergeCell ref="H29:J29"/>
    <mergeCell ref="K29:M29"/>
    <mergeCell ref="N29:P29"/>
    <mergeCell ref="Q29:S29"/>
    <mergeCell ref="T29:V29"/>
    <mergeCell ref="W29:Y29"/>
    <mergeCell ref="Z29:AB29"/>
  </mergeCells>
  <phoneticPr fontId="5"/>
  <pageMargins left="0.78740157480314965" right="0.64" top="0.78740157480314965" bottom="0.78740157480314965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AC84"/>
  <sheetViews>
    <sheetView view="pageBreakPreview" zoomScaleNormal="100" workbookViewId="0">
      <selection sqref="A1:M1"/>
    </sheetView>
  </sheetViews>
  <sheetFormatPr defaultRowHeight="12"/>
  <cols>
    <col min="1" max="2" width="3" style="45" customWidth="1"/>
    <col min="3" max="3" width="9.5" style="2" customWidth="1"/>
    <col min="4" max="13" width="7.125" style="2" customWidth="1"/>
    <col min="14" max="14" width="9" style="2"/>
    <col min="15" max="24" width="7.125" style="2" customWidth="1"/>
    <col min="25" max="16384" width="9" style="2"/>
  </cols>
  <sheetData>
    <row r="1" spans="1:29" ht="13.5">
      <c r="A1" s="269" t="s">
        <v>124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1"/>
      <c r="O1" s="1"/>
      <c r="P1" s="1"/>
    </row>
    <row r="2" spans="1:29">
      <c r="A2" s="4"/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1"/>
      <c r="O2" s="1"/>
      <c r="P2" s="1"/>
    </row>
    <row r="3" spans="1:29" ht="14.25">
      <c r="A3" s="6"/>
      <c r="B3" s="6"/>
      <c r="C3" s="7" t="s">
        <v>2</v>
      </c>
      <c r="D3" s="7"/>
      <c r="E3" s="7"/>
      <c r="F3" s="7"/>
      <c r="G3" s="7"/>
      <c r="H3" s="7"/>
      <c r="I3" s="7"/>
      <c r="J3" s="7"/>
      <c r="K3" s="7"/>
      <c r="L3" s="8"/>
      <c r="M3" s="8" t="s">
        <v>125</v>
      </c>
      <c r="N3" s="1"/>
      <c r="O3" s="250" t="s">
        <v>9</v>
      </c>
      <c r="P3" s="248"/>
      <c r="Q3" s="249"/>
      <c r="R3" s="249"/>
      <c r="S3" s="249"/>
      <c r="T3" s="249"/>
      <c r="U3" s="249"/>
      <c r="V3" s="249"/>
      <c r="W3" s="249"/>
      <c r="X3" s="249"/>
      <c r="Y3" s="249"/>
      <c r="Z3" s="249"/>
      <c r="AA3" s="249"/>
      <c r="AB3" s="249"/>
      <c r="AC3" s="249"/>
    </row>
    <row r="4" spans="1:29" ht="14.25" customHeight="1">
      <c r="A4" s="9"/>
      <c r="B4" s="9"/>
      <c r="C4" s="10"/>
      <c r="D4" s="172"/>
      <c r="E4" s="172"/>
      <c r="F4" s="322" t="s">
        <v>126</v>
      </c>
      <c r="G4" s="323"/>
      <c r="H4" s="323"/>
      <c r="I4" s="323"/>
      <c r="J4" s="323"/>
      <c r="K4" s="323"/>
      <c r="L4" s="323"/>
      <c r="M4" s="324"/>
      <c r="N4" s="68"/>
      <c r="O4" s="248"/>
      <c r="P4" s="248"/>
      <c r="Q4" s="249"/>
      <c r="R4" s="249"/>
      <c r="S4" s="249"/>
      <c r="T4" s="249"/>
      <c r="U4" s="249"/>
      <c r="V4" s="249"/>
      <c r="W4" s="249"/>
      <c r="X4" s="249"/>
      <c r="Y4" s="249"/>
      <c r="Z4" s="249"/>
      <c r="AA4" s="249"/>
      <c r="AB4" s="249"/>
      <c r="AC4" s="249"/>
    </row>
    <row r="5" spans="1:29" ht="30.75" customHeight="1">
      <c r="A5" s="13"/>
      <c r="B5" s="13"/>
      <c r="C5" s="173" t="s">
        <v>127</v>
      </c>
      <c r="D5" s="325" t="s">
        <v>38</v>
      </c>
      <c r="E5" s="325" t="s">
        <v>128</v>
      </c>
      <c r="F5" s="270" t="s">
        <v>38</v>
      </c>
      <c r="G5" s="21" t="s">
        <v>129</v>
      </c>
      <c r="H5" s="174" t="s">
        <v>130</v>
      </c>
      <c r="I5" s="327" t="s">
        <v>131</v>
      </c>
      <c r="J5" s="328"/>
      <c r="K5" s="328"/>
      <c r="L5" s="329"/>
      <c r="M5" s="330" t="s">
        <v>132</v>
      </c>
      <c r="N5" s="68"/>
      <c r="O5" s="248"/>
      <c r="P5" s="248"/>
      <c r="Q5" s="249"/>
      <c r="R5" s="249"/>
      <c r="S5" s="249"/>
      <c r="T5" s="249"/>
      <c r="U5" s="249"/>
      <c r="V5" s="249"/>
      <c r="W5" s="249"/>
      <c r="X5" s="249"/>
      <c r="Y5" s="249"/>
      <c r="Z5" s="249"/>
      <c r="AA5" s="249"/>
      <c r="AB5" s="249"/>
      <c r="AC5" s="249"/>
    </row>
    <row r="6" spans="1:29" ht="30" customHeight="1">
      <c r="A6" s="13"/>
      <c r="B6" s="13"/>
      <c r="C6" s="14" t="s">
        <v>133</v>
      </c>
      <c r="D6" s="326"/>
      <c r="E6" s="326"/>
      <c r="F6" s="271"/>
      <c r="G6" s="175" t="s">
        <v>134</v>
      </c>
      <c r="H6" s="175" t="s">
        <v>134</v>
      </c>
      <c r="I6" s="176" t="s">
        <v>38</v>
      </c>
      <c r="J6" s="177" t="s">
        <v>135</v>
      </c>
      <c r="K6" s="177" t="s">
        <v>136</v>
      </c>
      <c r="L6" s="177" t="s">
        <v>137</v>
      </c>
      <c r="M6" s="331"/>
      <c r="N6" s="68"/>
      <c r="O6" s="248"/>
      <c r="P6" s="248"/>
      <c r="Q6" s="249"/>
      <c r="R6" s="249"/>
      <c r="S6" s="249"/>
      <c r="T6" s="249"/>
      <c r="U6" s="249"/>
      <c r="V6" s="249"/>
      <c r="W6" s="249"/>
      <c r="X6" s="249"/>
      <c r="Y6" s="249"/>
      <c r="Z6" s="249"/>
      <c r="AA6" s="249"/>
      <c r="AB6" s="249"/>
      <c r="AC6" s="249"/>
    </row>
    <row r="7" spans="1:29" ht="12" customHeight="1">
      <c r="A7" s="317" t="s">
        <v>16</v>
      </c>
      <c r="B7" s="319" t="s">
        <v>138</v>
      </c>
      <c r="C7" s="121" t="s">
        <v>92</v>
      </c>
      <c r="D7" s="18">
        <v>597</v>
      </c>
      <c r="E7" s="18">
        <v>10</v>
      </c>
      <c r="F7" s="18">
        <v>586</v>
      </c>
      <c r="G7" s="18">
        <v>16</v>
      </c>
      <c r="H7" s="19">
        <v>112</v>
      </c>
      <c r="I7" s="18">
        <v>457</v>
      </c>
      <c r="J7" s="18">
        <v>339</v>
      </c>
      <c r="K7" s="18">
        <v>73</v>
      </c>
      <c r="L7" s="19">
        <v>45</v>
      </c>
      <c r="M7" s="20">
        <v>41.7</v>
      </c>
      <c r="N7" s="68"/>
      <c r="O7" s="248"/>
      <c r="P7" s="248"/>
      <c r="Q7" s="249"/>
      <c r="R7" s="249"/>
      <c r="S7" s="249"/>
      <c r="T7" s="249"/>
      <c r="U7" s="249"/>
      <c r="V7" s="249"/>
      <c r="W7" s="249"/>
      <c r="X7" s="249"/>
      <c r="Y7" s="249"/>
      <c r="Z7" s="249"/>
      <c r="AA7" s="249"/>
      <c r="AB7" s="249"/>
      <c r="AC7" s="249"/>
    </row>
    <row r="8" spans="1:29" ht="12" customHeight="1">
      <c r="A8" s="318"/>
      <c r="B8" s="263"/>
      <c r="C8" s="121">
        <v>20</v>
      </c>
      <c r="D8" s="18">
        <v>606</v>
      </c>
      <c r="E8" s="18">
        <v>12</v>
      </c>
      <c r="F8" s="18">
        <v>594</v>
      </c>
      <c r="G8" s="18">
        <v>16</v>
      </c>
      <c r="H8" s="19">
        <v>118</v>
      </c>
      <c r="I8" s="18">
        <v>459</v>
      </c>
      <c r="J8" s="18">
        <v>339</v>
      </c>
      <c r="K8" s="18">
        <v>70</v>
      </c>
      <c r="L8" s="19">
        <v>49</v>
      </c>
      <c r="M8" s="20">
        <v>41.6</v>
      </c>
      <c r="N8" s="68"/>
      <c r="O8" s="248"/>
      <c r="P8" s="248"/>
      <c r="Q8" s="249"/>
      <c r="R8" s="249"/>
      <c r="S8" s="249"/>
      <c r="T8" s="249"/>
      <c r="U8" s="249"/>
      <c r="V8" s="249"/>
      <c r="W8" s="249"/>
      <c r="X8" s="249"/>
      <c r="Y8" s="249"/>
      <c r="Z8" s="249"/>
      <c r="AA8" s="249"/>
      <c r="AB8" s="249"/>
      <c r="AC8" s="249"/>
    </row>
    <row r="9" spans="1:29" ht="12" customHeight="1">
      <c r="A9" s="318"/>
      <c r="B9" s="263"/>
      <c r="C9" s="121">
        <v>21</v>
      </c>
      <c r="D9" s="18">
        <v>619</v>
      </c>
      <c r="E9" s="18">
        <v>13</v>
      </c>
      <c r="F9" s="18">
        <v>606</v>
      </c>
      <c r="G9" s="18">
        <v>16</v>
      </c>
      <c r="H9" s="19">
        <v>118</v>
      </c>
      <c r="I9" s="18">
        <v>471</v>
      </c>
      <c r="J9" s="18">
        <v>353</v>
      </c>
      <c r="K9" s="18">
        <v>71</v>
      </c>
      <c r="L9" s="19">
        <v>47</v>
      </c>
      <c r="M9" s="20">
        <v>41.5</v>
      </c>
      <c r="N9" s="68"/>
      <c r="O9" s="248" t="s">
        <v>139</v>
      </c>
      <c r="P9" s="248"/>
      <c r="Q9" s="249"/>
      <c r="R9" s="249"/>
      <c r="S9" s="249"/>
      <c r="T9" s="249"/>
      <c r="U9" s="249"/>
      <c r="V9" s="249"/>
      <c r="W9" s="249"/>
      <c r="X9" s="249"/>
      <c r="Y9" s="249"/>
      <c r="Z9" s="249"/>
      <c r="AA9" s="249"/>
      <c r="AB9" s="249"/>
      <c r="AC9" s="249"/>
    </row>
    <row r="10" spans="1:29" ht="12" customHeight="1">
      <c r="A10" s="318"/>
      <c r="B10" s="263"/>
      <c r="C10" s="121">
        <v>22</v>
      </c>
      <c r="D10" s="18">
        <v>623</v>
      </c>
      <c r="E10" s="18">
        <v>14</v>
      </c>
      <c r="F10" s="18">
        <v>609</v>
      </c>
      <c r="G10" s="18">
        <v>17</v>
      </c>
      <c r="H10" s="19">
        <v>120</v>
      </c>
      <c r="I10" s="18">
        <v>471</v>
      </c>
      <c r="J10" s="18">
        <v>355</v>
      </c>
      <c r="K10" s="18">
        <v>71</v>
      </c>
      <c r="L10" s="19">
        <v>45</v>
      </c>
      <c r="M10" s="20">
        <v>41.3</v>
      </c>
      <c r="N10" s="68"/>
      <c r="O10" s="248">
        <f>'[3]102090'!$N$48</f>
        <v>616</v>
      </c>
      <c r="P10" s="248">
        <f>'[3]102090'!$O$48</f>
        <v>14</v>
      </c>
      <c r="Q10" s="249">
        <f>'[3]102090'!$P$48</f>
        <v>602</v>
      </c>
      <c r="R10" s="249">
        <f>'[3]102090'!$R$48</f>
        <v>21</v>
      </c>
      <c r="S10" s="249">
        <f>'[3]102090'!$V$48</f>
        <v>137</v>
      </c>
      <c r="T10" s="249">
        <f>'[3]102090'!$AB$48</f>
        <v>442</v>
      </c>
      <c r="U10" s="249">
        <f>'[3]102090'!$AC$48+'[3]102090'!$AD$48</f>
        <v>347</v>
      </c>
      <c r="V10" s="249">
        <f>'[3]102090'!$AE$48</f>
        <v>55</v>
      </c>
      <c r="W10" s="249">
        <f>'[3]102090'!$AF$48</f>
        <v>40</v>
      </c>
      <c r="X10" s="249">
        <f>'[3]102090'!$AK$48</f>
        <v>39.9</v>
      </c>
      <c r="Y10" s="249"/>
      <c r="Z10" s="249"/>
      <c r="AA10" s="249"/>
      <c r="AB10" s="249"/>
      <c r="AC10" s="249"/>
    </row>
    <row r="11" spans="1:29" ht="12" customHeight="1">
      <c r="A11" s="318"/>
      <c r="B11" s="263"/>
      <c r="C11" s="121">
        <v>23</v>
      </c>
      <c r="D11" s="22">
        <v>614</v>
      </c>
      <c r="E11" s="18">
        <v>11</v>
      </c>
      <c r="F11" s="18">
        <v>603</v>
      </c>
      <c r="G11" s="18">
        <v>17</v>
      </c>
      <c r="H11" s="18">
        <v>124</v>
      </c>
      <c r="I11" s="18">
        <v>461</v>
      </c>
      <c r="J11" s="18">
        <v>353</v>
      </c>
      <c r="K11" s="18">
        <v>68</v>
      </c>
      <c r="L11" s="18">
        <v>40</v>
      </c>
      <c r="M11" s="20">
        <v>40.700000000000003</v>
      </c>
      <c r="N11" s="73"/>
      <c r="O11" s="248"/>
      <c r="P11" s="248"/>
      <c r="Q11" s="249"/>
      <c r="R11" s="249"/>
      <c r="S11" s="249"/>
      <c r="T11" s="249"/>
      <c r="U11" s="249"/>
      <c r="V11" s="249"/>
      <c r="W11" s="249"/>
      <c r="X11" s="249"/>
      <c r="Y11" s="249"/>
      <c r="Z11" s="249"/>
      <c r="AA11" s="249"/>
      <c r="AB11" s="249"/>
      <c r="AC11" s="249"/>
    </row>
    <row r="12" spans="1:29" ht="12" customHeight="1">
      <c r="A12" s="318"/>
      <c r="B12" s="263"/>
      <c r="C12" s="121">
        <v>24</v>
      </c>
      <c r="D12" s="18"/>
      <c r="E12" s="18"/>
      <c r="F12" s="18"/>
      <c r="G12" s="18"/>
      <c r="H12" s="19"/>
      <c r="I12" s="18"/>
      <c r="J12" s="18"/>
      <c r="K12" s="18"/>
      <c r="L12" s="19"/>
      <c r="M12" s="20"/>
      <c r="N12" s="73"/>
      <c r="O12" s="248" t="s">
        <v>140</v>
      </c>
      <c r="P12" s="248"/>
      <c r="Q12" s="249"/>
      <c r="R12" s="249"/>
      <c r="S12" s="249"/>
      <c r="T12" s="249"/>
      <c r="U12" s="249"/>
      <c r="V12" s="249"/>
      <c r="W12" s="249"/>
      <c r="X12" s="249"/>
      <c r="Y12" s="249"/>
      <c r="Z12" s="249"/>
      <c r="AA12" s="249"/>
      <c r="AB12" s="249"/>
      <c r="AC12" s="249"/>
    </row>
    <row r="13" spans="1:29" ht="12" customHeight="1">
      <c r="A13" s="318"/>
      <c r="B13" s="264"/>
      <c r="C13" s="121">
        <v>25</v>
      </c>
      <c r="D13" s="24">
        <v>616</v>
      </c>
      <c r="E13" s="24">
        <v>14</v>
      </c>
      <c r="F13" s="24">
        <v>602</v>
      </c>
      <c r="G13" s="24">
        <v>21</v>
      </c>
      <c r="H13" s="25">
        <v>137</v>
      </c>
      <c r="I13" s="24">
        <v>442</v>
      </c>
      <c r="J13" s="24">
        <v>347</v>
      </c>
      <c r="K13" s="24">
        <v>55</v>
      </c>
      <c r="L13" s="25">
        <v>40</v>
      </c>
      <c r="M13" s="20">
        <v>39.9</v>
      </c>
      <c r="N13" s="73"/>
      <c r="O13" s="248">
        <f>'[4]201200'!$M$43</f>
        <v>599</v>
      </c>
      <c r="P13" s="248">
        <f>'[4]201200'!$N$43</f>
        <v>11</v>
      </c>
      <c r="Q13" s="249">
        <f>'[4]201200'!$O$43</f>
        <v>588</v>
      </c>
      <c r="R13" s="249">
        <f>'[4]201200'!$P$43</f>
        <v>16</v>
      </c>
      <c r="S13" s="249">
        <f>'[4]201200'!$Q$43</f>
        <v>123</v>
      </c>
      <c r="T13" s="249">
        <f>'[4]201200'!$R$43</f>
        <v>447</v>
      </c>
      <c r="U13" s="249">
        <f>'[4]201200'!$S$43+'[4]201200'!$T$43</f>
        <v>349</v>
      </c>
      <c r="V13" s="249">
        <f>'[4]201200'!$U$43</f>
        <v>61</v>
      </c>
      <c r="W13" s="249">
        <f>'[4]201200'!$V$43</f>
        <v>37</v>
      </c>
      <c r="X13" s="249">
        <f>'[4]201200'!$X$43</f>
        <v>40.5</v>
      </c>
      <c r="Y13" s="249"/>
      <c r="Z13" s="249"/>
      <c r="AA13" s="249"/>
      <c r="AB13" s="249"/>
      <c r="AC13" s="249"/>
    </row>
    <row r="14" spans="1:29" ht="12" customHeight="1">
      <c r="A14" s="318"/>
      <c r="B14" s="314" t="s">
        <v>141</v>
      </c>
      <c r="C14" s="178" t="s">
        <v>142</v>
      </c>
      <c r="D14" s="27">
        <f t="shared" ref="D14:M17" si="0">D8-D7</f>
        <v>9</v>
      </c>
      <c r="E14" s="179">
        <f t="shared" si="0"/>
        <v>2</v>
      </c>
      <c r="F14" s="27">
        <f t="shared" si="0"/>
        <v>8</v>
      </c>
      <c r="G14" s="27">
        <f t="shared" si="0"/>
        <v>0</v>
      </c>
      <c r="H14" s="27">
        <f t="shared" si="0"/>
        <v>6</v>
      </c>
      <c r="I14" s="27">
        <f t="shared" si="0"/>
        <v>2</v>
      </c>
      <c r="J14" s="27">
        <f t="shared" si="0"/>
        <v>0</v>
      </c>
      <c r="K14" s="27">
        <f t="shared" si="0"/>
        <v>-3</v>
      </c>
      <c r="L14" s="27">
        <f t="shared" si="0"/>
        <v>4</v>
      </c>
      <c r="M14" s="180">
        <f t="shared" si="0"/>
        <v>-0.10000000000000142</v>
      </c>
      <c r="N14" s="73"/>
      <c r="O14" s="248"/>
      <c r="P14" s="248"/>
      <c r="Q14" s="249"/>
      <c r="R14" s="249"/>
      <c r="S14" s="249"/>
      <c r="T14" s="249"/>
      <c r="U14" s="249"/>
      <c r="V14" s="249"/>
      <c r="W14" s="249"/>
      <c r="X14" s="249"/>
      <c r="Y14" s="249"/>
      <c r="Z14" s="249"/>
      <c r="AA14" s="249"/>
      <c r="AB14" s="249"/>
      <c r="AC14" s="249"/>
    </row>
    <row r="15" spans="1:29" ht="12" customHeight="1">
      <c r="A15" s="318"/>
      <c r="B15" s="315"/>
      <c r="C15" s="121">
        <v>21</v>
      </c>
      <c r="D15" s="19">
        <f t="shared" si="0"/>
        <v>13</v>
      </c>
      <c r="E15" s="19">
        <f t="shared" si="0"/>
        <v>1</v>
      </c>
      <c r="F15" s="19">
        <f t="shared" si="0"/>
        <v>12</v>
      </c>
      <c r="G15" s="19">
        <f t="shared" si="0"/>
        <v>0</v>
      </c>
      <c r="H15" s="19">
        <f t="shared" si="0"/>
        <v>0</v>
      </c>
      <c r="I15" s="19">
        <f t="shared" si="0"/>
        <v>12</v>
      </c>
      <c r="J15" s="19">
        <f t="shared" si="0"/>
        <v>14</v>
      </c>
      <c r="K15" s="19">
        <f t="shared" si="0"/>
        <v>1</v>
      </c>
      <c r="L15" s="19">
        <f t="shared" si="0"/>
        <v>-2</v>
      </c>
      <c r="M15" s="20">
        <f t="shared" si="0"/>
        <v>-0.10000000000000142</v>
      </c>
      <c r="N15" s="73"/>
      <c r="O15" s="1"/>
      <c r="P15" s="1"/>
    </row>
    <row r="16" spans="1:29" ht="12" customHeight="1">
      <c r="A16" s="318"/>
      <c r="B16" s="315"/>
      <c r="C16" s="121">
        <v>22</v>
      </c>
      <c r="D16" s="19">
        <f t="shared" si="0"/>
        <v>4</v>
      </c>
      <c r="E16" s="19">
        <f t="shared" si="0"/>
        <v>1</v>
      </c>
      <c r="F16" s="19">
        <f t="shared" si="0"/>
        <v>3</v>
      </c>
      <c r="G16" s="19">
        <f t="shared" si="0"/>
        <v>1</v>
      </c>
      <c r="H16" s="19">
        <f t="shared" si="0"/>
        <v>2</v>
      </c>
      <c r="I16" s="19">
        <f t="shared" si="0"/>
        <v>0</v>
      </c>
      <c r="J16" s="19">
        <f t="shared" si="0"/>
        <v>2</v>
      </c>
      <c r="K16" s="19">
        <f t="shared" si="0"/>
        <v>0</v>
      </c>
      <c r="L16" s="19">
        <f t="shared" si="0"/>
        <v>-2</v>
      </c>
      <c r="M16" s="20">
        <f t="shared" si="0"/>
        <v>-0.20000000000000284</v>
      </c>
      <c r="N16" s="73"/>
      <c r="O16" s="1"/>
      <c r="P16" s="1"/>
    </row>
    <row r="17" spans="1:24" ht="12" customHeight="1">
      <c r="A17" s="318"/>
      <c r="B17" s="315"/>
      <c r="C17" s="121">
        <v>23</v>
      </c>
      <c r="D17" s="19">
        <f t="shared" si="0"/>
        <v>-9</v>
      </c>
      <c r="E17" s="19">
        <f t="shared" si="0"/>
        <v>-3</v>
      </c>
      <c r="F17" s="19">
        <f t="shared" si="0"/>
        <v>-6</v>
      </c>
      <c r="G17" s="19">
        <f t="shared" si="0"/>
        <v>0</v>
      </c>
      <c r="H17" s="19">
        <f t="shared" si="0"/>
        <v>4</v>
      </c>
      <c r="I17" s="19">
        <f t="shared" si="0"/>
        <v>-10</v>
      </c>
      <c r="J17" s="19">
        <f t="shared" si="0"/>
        <v>-2</v>
      </c>
      <c r="K17" s="19">
        <f t="shared" si="0"/>
        <v>-3</v>
      </c>
      <c r="L17" s="19">
        <f t="shared" si="0"/>
        <v>-5</v>
      </c>
      <c r="M17" s="20">
        <f t="shared" si="0"/>
        <v>-0.59999999999999432</v>
      </c>
      <c r="N17" s="73"/>
      <c r="O17" s="1"/>
      <c r="P17" s="1"/>
    </row>
    <row r="18" spans="1:24" ht="12" customHeight="1">
      <c r="A18" s="318"/>
      <c r="B18" s="315"/>
      <c r="C18" s="121">
        <v>24</v>
      </c>
      <c r="D18" s="19"/>
      <c r="E18" s="19"/>
      <c r="F18" s="19"/>
      <c r="G18" s="19"/>
      <c r="H18" s="19"/>
      <c r="I18" s="19"/>
      <c r="J18" s="19"/>
      <c r="K18" s="19"/>
      <c r="L18" s="19"/>
      <c r="M18" s="20"/>
      <c r="N18" s="73"/>
      <c r="O18" s="1"/>
      <c r="P18" s="1"/>
    </row>
    <row r="19" spans="1:24" ht="12" customHeight="1">
      <c r="A19" s="318"/>
      <c r="B19" s="316"/>
      <c r="C19" s="121">
        <v>25</v>
      </c>
      <c r="D19" s="181" t="s">
        <v>33</v>
      </c>
      <c r="E19" s="181" t="s">
        <v>33</v>
      </c>
      <c r="F19" s="181" t="s">
        <v>33</v>
      </c>
      <c r="G19" s="181" t="s">
        <v>33</v>
      </c>
      <c r="H19" s="181" t="s">
        <v>33</v>
      </c>
      <c r="I19" s="181" t="s">
        <v>33</v>
      </c>
      <c r="J19" s="181" t="s">
        <v>33</v>
      </c>
      <c r="K19" s="181" t="s">
        <v>33</v>
      </c>
      <c r="L19" s="181" t="s">
        <v>33</v>
      </c>
      <c r="M19" s="181" t="s">
        <v>33</v>
      </c>
      <c r="N19" s="73"/>
      <c r="O19" s="68"/>
      <c r="P19" s="68"/>
    </row>
    <row r="20" spans="1:24" ht="12" customHeight="1">
      <c r="A20" s="318"/>
      <c r="B20" s="314" t="s">
        <v>143</v>
      </c>
      <c r="C20" s="178" t="s">
        <v>142</v>
      </c>
      <c r="D20" s="34">
        <f t="shared" ref="D20:M23" si="1">D14/D7*100</f>
        <v>1.5075376884422109</v>
      </c>
      <c r="E20" s="33">
        <f t="shared" si="1"/>
        <v>20</v>
      </c>
      <c r="F20" s="33">
        <f t="shared" si="1"/>
        <v>1.3651877133105803</v>
      </c>
      <c r="G20" s="34">
        <f t="shared" si="1"/>
        <v>0</v>
      </c>
      <c r="H20" s="182">
        <f t="shared" si="1"/>
        <v>5.3571428571428568</v>
      </c>
      <c r="I20" s="34">
        <f t="shared" si="1"/>
        <v>0.43763676148796499</v>
      </c>
      <c r="J20" s="34">
        <f t="shared" si="1"/>
        <v>0</v>
      </c>
      <c r="K20" s="34">
        <f t="shared" si="1"/>
        <v>-4.10958904109589</v>
      </c>
      <c r="L20" s="33">
        <f t="shared" si="1"/>
        <v>8.8888888888888893</v>
      </c>
      <c r="M20" s="34">
        <f t="shared" si="1"/>
        <v>-0.23980815347722165</v>
      </c>
      <c r="N20" s="73"/>
      <c r="O20" s="68"/>
      <c r="P20" s="68"/>
    </row>
    <row r="21" spans="1:24" ht="12" customHeight="1">
      <c r="A21" s="318"/>
      <c r="B21" s="315"/>
      <c r="C21" s="121">
        <v>21</v>
      </c>
      <c r="D21" s="37">
        <f t="shared" si="1"/>
        <v>2.1452145214521452</v>
      </c>
      <c r="E21" s="36">
        <f t="shared" si="1"/>
        <v>8.3333333333333321</v>
      </c>
      <c r="F21" s="36">
        <f t="shared" si="1"/>
        <v>2.0202020202020203</v>
      </c>
      <c r="G21" s="37">
        <f t="shared" si="1"/>
        <v>0</v>
      </c>
      <c r="H21" s="183">
        <f t="shared" si="1"/>
        <v>0</v>
      </c>
      <c r="I21" s="37">
        <f t="shared" si="1"/>
        <v>2.6143790849673203</v>
      </c>
      <c r="J21" s="37">
        <f t="shared" si="1"/>
        <v>4.1297935103244834</v>
      </c>
      <c r="K21" s="37">
        <f t="shared" si="1"/>
        <v>1.4285714285714286</v>
      </c>
      <c r="L21" s="36">
        <f t="shared" si="1"/>
        <v>-4.0816326530612246</v>
      </c>
      <c r="M21" s="37">
        <f t="shared" si="1"/>
        <v>-0.24038461538461878</v>
      </c>
      <c r="N21" s="73"/>
      <c r="O21" s="68"/>
      <c r="P21" s="68"/>
    </row>
    <row r="22" spans="1:24" ht="12" customHeight="1">
      <c r="A22" s="318"/>
      <c r="B22" s="315"/>
      <c r="C22" s="121">
        <v>22</v>
      </c>
      <c r="D22" s="37">
        <f t="shared" si="1"/>
        <v>0.64620355411954766</v>
      </c>
      <c r="E22" s="36">
        <f t="shared" si="1"/>
        <v>7.6923076923076925</v>
      </c>
      <c r="F22" s="36">
        <f t="shared" si="1"/>
        <v>0.49504950495049505</v>
      </c>
      <c r="G22" s="37">
        <f t="shared" si="1"/>
        <v>6.25</v>
      </c>
      <c r="H22" s="183">
        <f t="shared" si="1"/>
        <v>1.6949152542372881</v>
      </c>
      <c r="I22" s="37">
        <f t="shared" si="1"/>
        <v>0</v>
      </c>
      <c r="J22" s="37">
        <f t="shared" si="1"/>
        <v>0.56657223796033995</v>
      </c>
      <c r="K22" s="37">
        <f t="shared" si="1"/>
        <v>0</v>
      </c>
      <c r="L22" s="36">
        <f t="shared" si="1"/>
        <v>-4.2553191489361701</v>
      </c>
      <c r="M22" s="37">
        <f t="shared" si="1"/>
        <v>-0.48192771084338032</v>
      </c>
      <c r="N22" s="73"/>
      <c r="O22" s="68"/>
      <c r="P22" s="68"/>
    </row>
    <row r="23" spans="1:24" ht="12" customHeight="1">
      <c r="A23" s="318"/>
      <c r="B23" s="315"/>
      <c r="C23" s="121">
        <v>23</v>
      </c>
      <c r="D23" s="37">
        <f t="shared" si="1"/>
        <v>-1.4446227929373996</v>
      </c>
      <c r="E23" s="36">
        <f t="shared" si="1"/>
        <v>-21.428571428571427</v>
      </c>
      <c r="F23" s="36">
        <f t="shared" si="1"/>
        <v>-0.98522167487684731</v>
      </c>
      <c r="G23" s="37">
        <f t="shared" si="1"/>
        <v>0</v>
      </c>
      <c r="H23" s="183">
        <f t="shared" si="1"/>
        <v>3.3333333333333335</v>
      </c>
      <c r="I23" s="37">
        <f t="shared" si="1"/>
        <v>-2.1231422505307855</v>
      </c>
      <c r="J23" s="37">
        <f t="shared" si="1"/>
        <v>-0.56338028169014087</v>
      </c>
      <c r="K23" s="37">
        <f t="shared" si="1"/>
        <v>-4.225352112676056</v>
      </c>
      <c r="L23" s="36">
        <f t="shared" si="1"/>
        <v>-11.111111111111111</v>
      </c>
      <c r="M23" s="37">
        <f t="shared" si="1"/>
        <v>-1.4527845036319476</v>
      </c>
      <c r="N23" s="67"/>
      <c r="O23" s="72"/>
      <c r="P23" s="68"/>
    </row>
    <row r="24" spans="1:24" ht="12" customHeight="1">
      <c r="A24" s="318"/>
      <c r="B24" s="315"/>
      <c r="C24" s="121">
        <v>24</v>
      </c>
      <c r="D24" s="37"/>
      <c r="E24" s="36"/>
      <c r="F24" s="36"/>
      <c r="G24" s="37"/>
      <c r="H24" s="183"/>
      <c r="I24" s="37"/>
      <c r="J24" s="37"/>
      <c r="K24" s="37"/>
      <c r="L24" s="36"/>
      <c r="M24" s="37"/>
      <c r="N24" s="73"/>
      <c r="O24" s="68"/>
      <c r="P24" s="68"/>
    </row>
    <row r="25" spans="1:24" ht="12" customHeight="1" thickBot="1">
      <c r="A25" s="318"/>
      <c r="B25" s="315"/>
      <c r="C25" s="184">
        <v>25</v>
      </c>
      <c r="D25" s="40" t="s">
        <v>33</v>
      </c>
      <c r="E25" s="40" t="s">
        <v>33</v>
      </c>
      <c r="F25" s="40" t="s">
        <v>33</v>
      </c>
      <c r="G25" s="40" t="s">
        <v>33</v>
      </c>
      <c r="H25" s="40" t="s">
        <v>33</v>
      </c>
      <c r="I25" s="40" t="s">
        <v>33</v>
      </c>
      <c r="J25" s="40" t="s">
        <v>33</v>
      </c>
      <c r="K25" s="40" t="s">
        <v>33</v>
      </c>
      <c r="L25" s="40" t="s">
        <v>33</v>
      </c>
      <c r="M25" s="40" t="s">
        <v>33</v>
      </c>
      <c r="N25" s="73"/>
      <c r="O25" s="68"/>
      <c r="P25" s="68"/>
    </row>
    <row r="26" spans="1:24" ht="12" customHeight="1" thickTop="1">
      <c r="A26" s="313" t="s">
        <v>23</v>
      </c>
      <c r="B26" s="313" t="s">
        <v>138</v>
      </c>
      <c r="C26" s="121" t="s">
        <v>92</v>
      </c>
      <c r="D26" s="18">
        <v>341</v>
      </c>
      <c r="E26" s="18">
        <v>5</v>
      </c>
      <c r="F26" s="18">
        <v>336</v>
      </c>
      <c r="G26" s="18">
        <v>6</v>
      </c>
      <c r="H26" s="19">
        <v>38</v>
      </c>
      <c r="I26" s="18">
        <v>292</v>
      </c>
      <c r="J26" s="18">
        <v>198</v>
      </c>
      <c r="K26" s="18">
        <v>56</v>
      </c>
      <c r="L26" s="19">
        <v>37</v>
      </c>
      <c r="M26" s="20">
        <v>45.1</v>
      </c>
      <c r="N26" s="73"/>
      <c r="O26" s="68"/>
      <c r="P26" s="68"/>
    </row>
    <row r="27" spans="1:24" ht="12" customHeight="1">
      <c r="A27" s="263"/>
      <c r="B27" s="263"/>
      <c r="C27" s="121">
        <v>20</v>
      </c>
      <c r="D27" s="18">
        <v>344</v>
      </c>
      <c r="E27" s="18">
        <v>6</v>
      </c>
      <c r="F27" s="18">
        <v>338</v>
      </c>
      <c r="G27" s="18">
        <v>5</v>
      </c>
      <c r="H27" s="19">
        <v>38</v>
      </c>
      <c r="I27" s="18">
        <v>294</v>
      </c>
      <c r="J27" s="18">
        <v>200</v>
      </c>
      <c r="K27" s="18">
        <v>54</v>
      </c>
      <c r="L27" s="19">
        <v>40</v>
      </c>
      <c r="M27" s="19">
        <v>45.1</v>
      </c>
      <c r="N27" s="73"/>
      <c r="P27" s="68"/>
    </row>
    <row r="28" spans="1:24" ht="12" customHeight="1">
      <c r="A28" s="263"/>
      <c r="B28" s="263"/>
      <c r="C28" s="121">
        <v>21</v>
      </c>
      <c r="D28" s="18">
        <v>350</v>
      </c>
      <c r="E28" s="18">
        <v>5</v>
      </c>
      <c r="F28" s="18">
        <v>344</v>
      </c>
      <c r="G28" s="18">
        <v>5</v>
      </c>
      <c r="H28" s="19">
        <v>38</v>
      </c>
      <c r="I28" s="18">
        <v>301</v>
      </c>
      <c r="J28" s="18">
        <v>208</v>
      </c>
      <c r="K28" s="18">
        <v>54</v>
      </c>
      <c r="L28" s="19">
        <v>38</v>
      </c>
      <c r="M28" s="19">
        <v>45</v>
      </c>
      <c r="N28" s="68"/>
      <c r="O28" s="248" t="s">
        <v>144</v>
      </c>
      <c r="P28" s="252"/>
      <c r="Q28" s="249"/>
      <c r="R28" s="249"/>
      <c r="S28" s="249"/>
      <c r="T28" s="249"/>
      <c r="U28" s="249"/>
      <c r="V28" s="249"/>
      <c r="W28" s="249"/>
      <c r="X28" s="249"/>
    </row>
    <row r="29" spans="1:24" ht="12" customHeight="1">
      <c r="A29" s="263"/>
      <c r="B29" s="263"/>
      <c r="C29" s="121">
        <v>22</v>
      </c>
      <c r="D29" s="18">
        <v>351</v>
      </c>
      <c r="E29" s="18">
        <v>6</v>
      </c>
      <c r="F29" s="18">
        <v>346</v>
      </c>
      <c r="G29" s="18">
        <v>6</v>
      </c>
      <c r="H29" s="19">
        <v>39</v>
      </c>
      <c r="I29" s="18">
        <v>300</v>
      </c>
      <c r="J29" s="18">
        <v>211</v>
      </c>
      <c r="K29" s="18">
        <v>54</v>
      </c>
      <c r="L29" s="19">
        <v>35</v>
      </c>
      <c r="M29" s="19">
        <v>44.6</v>
      </c>
      <c r="N29" s="68"/>
      <c r="O29" s="252">
        <f>'[3]102090 (3)'!$N$48</f>
        <v>338</v>
      </c>
      <c r="P29" s="252">
        <f>'[3]102090 (3)'!$O$48</f>
        <v>5</v>
      </c>
      <c r="Q29" s="249">
        <f>'[3]102090 (3)'!$P$48</f>
        <v>334</v>
      </c>
      <c r="R29" s="249">
        <f>'[3]102090 (3)'!$R$48</f>
        <v>7</v>
      </c>
      <c r="S29" s="249">
        <f>'[3]102090 (3)'!$V$48</f>
        <v>45</v>
      </c>
      <c r="T29" s="249">
        <f>'[3]102090 (3)'!$AB$48</f>
        <v>280</v>
      </c>
      <c r="U29" s="249">
        <f>'[3]102090 (3)'!$AC$48+'[3]102090 (3)'!$AD$48</f>
        <v>206</v>
      </c>
      <c r="V29" s="249">
        <f>'[3]102090 (3)'!$AE$48</f>
        <v>42</v>
      </c>
      <c r="W29" s="249">
        <f>'[3]102090 (3)'!$AF$48</f>
        <v>32</v>
      </c>
      <c r="X29" s="249">
        <f>'[3]102090 (3)'!$AK$48</f>
        <v>43.5</v>
      </c>
    </row>
    <row r="30" spans="1:24" ht="12" customHeight="1">
      <c r="A30" s="263"/>
      <c r="B30" s="263"/>
      <c r="C30" s="121">
        <v>23</v>
      </c>
      <c r="D30" s="22">
        <v>345</v>
      </c>
      <c r="E30" s="18">
        <v>4</v>
      </c>
      <c r="F30" s="18">
        <v>341</v>
      </c>
      <c r="G30" s="18">
        <v>6</v>
      </c>
      <c r="H30" s="18">
        <v>42</v>
      </c>
      <c r="I30" s="18">
        <v>293</v>
      </c>
      <c r="J30" s="18">
        <v>209</v>
      </c>
      <c r="K30" s="18">
        <v>51</v>
      </c>
      <c r="L30" s="18">
        <v>33</v>
      </c>
      <c r="M30" s="19">
        <v>44</v>
      </c>
      <c r="N30" s="73"/>
      <c r="O30" s="251"/>
      <c r="P30" s="248"/>
      <c r="Q30" s="249"/>
      <c r="R30" s="249"/>
      <c r="S30" s="249"/>
      <c r="T30" s="249"/>
      <c r="U30" s="249"/>
      <c r="V30" s="249"/>
      <c r="W30" s="249"/>
      <c r="X30" s="249"/>
    </row>
    <row r="31" spans="1:24" ht="12" customHeight="1">
      <c r="A31" s="263"/>
      <c r="B31" s="263"/>
      <c r="C31" s="121">
        <v>24</v>
      </c>
      <c r="D31" s="18"/>
      <c r="E31" s="18"/>
      <c r="F31" s="18"/>
      <c r="G31" s="18"/>
      <c r="H31" s="19"/>
      <c r="I31" s="18"/>
      <c r="J31" s="18"/>
      <c r="K31" s="18"/>
      <c r="L31" s="19"/>
      <c r="M31" s="19"/>
      <c r="N31" s="73"/>
      <c r="O31" s="248" t="s">
        <v>140</v>
      </c>
      <c r="P31" s="248"/>
      <c r="Q31" s="249"/>
      <c r="R31" s="249"/>
      <c r="S31" s="249"/>
      <c r="T31" s="249"/>
      <c r="U31" s="249"/>
      <c r="V31" s="249"/>
      <c r="W31" s="249"/>
      <c r="X31" s="249"/>
    </row>
    <row r="32" spans="1:24" ht="12" customHeight="1">
      <c r="A32" s="263"/>
      <c r="B32" s="264"/>
      <c r="C32" s="121">
        <v>25</v>
      </c>
      <c r="D32" s="24">
        <v>338</v>
      </c>
      <c r="E32" s="24">
        <v>5</v>
      </c>
      <c r="F32" s="24">
        <v>334</v>
      </c>
      <c r="G32" s="24">
        <v>7</v>
      </c>
      <c r="H32" s="25">
        <v>45</v>
      </c>
      <c r="I32" s="24">
        <v>280</v>
      </c>
      <c r="J32" s="24">
        <v>206</v>
      </c>
      <c r="K32" s="24">
        <v>42</v>
      </c>
      <c r="L32" s="25">
        <v>32</v>
      </c>
      <c r="M32" s="25">
        <v>43.5</v>
      </c>
      <c r="N32" s="186"/>
      <c r="O32" s="251">
        <f>'[4]201200'!$M$99</f>
        <v>329</v>
      </c>
      <c r="P32" s="248">
        <f>'[4]201200'!$N$99</f>
        <v>5</v>
      </c>
      <c r="Q32" s="249">
        <f>'[4]201200'!$O$99</f>
        <v>324</v>
      </c>
      <c r="R32" s="249">
        <f>'[4]201200'!$P$99</f>
        <v>5</v>
      </c>
      <c r="S32" s="249">
        <f>'[4]201200'!$Q$99</f>
        <v>39</v>
      </c>
      <c r="T32" s="249">
        <f>'[4]201200'!$R$99</f>
        <v>279</v>
      </c>
      <c r="U32" s="249">
        <f>'[4]201200'!$S$99+'[4]201200'!$T$99</f>
        <v>203</v>
      </c>
      <c r="V32" s="249">
        <f>'[4]201200'!$U$99</f>
        <v>46</v>
      </c>
      <c r="W32" s="249">
        <f>'[4]201200'!$V$99</f>
        <v>30</v>
      </c>
      <c r="X32" s="249">
        <f>'[4]201200'!$X$99</f>
        <v>44.1</v>
      </c>
    </row>
    <row r="33" spans="1:25" ht="12" customHeight="1">
      <c r="A33" s="263"/>
      <c r="B33" s="314" t="s">
        <v>141</v>
      </c>
      <c r="C33" s="178" t="s">
        <v>142</v>
      </c>
      <c r="D33" s="27">
        <f t="shared" ref="D33:M36" si="2">D27-D26</f>
        <v>3</v>
      </c>
      <c r="E33" s="27">
        <f t="shared" si="2"/>
        <v>1</v>
      </c>
      <c r="F33" s="27">
        <f t="shared" si="2"/>
        <v>2</v>
      </c>
      <c r="G33" s="27">
        <f t="shared" si="2"/>
        <v>-1</v>
      </c>
      <c r="H33" s="27">
        <f t="shared" si="2"/>
        <v>0</v>
      </c>
      <c r="I33" s="27">
        <f t="shared" si="2"/>
        <v>2</v>
      </c>
      <c r="J33" s="27">
        <f t="shared" si="2"/>
        <v>2</v>
      </c>
      <c r="K33" s="27">
        <f t="shared" si="2"/>
        <v>-2</v>
      </c>
      <c r="L33" s="27">
        <f t="shared" si="2"/>
        <v>3</v>
      </c>
      <c r="M33" s="180">
        <f t="shared" si="2"/>
        <v>0</v>
      </c>
      <c r="N33" s="73"/>
      <c r="O33" s="251"/>
      <c r="P33" s="248"/>
      <c r="Q33" s="249"/>
      <c r="R33" s="249"/>
      <c r="S33" s="249"/>
      <c r="T33" s="249"/>
      <c r="U33" s="249"/>
      <c r="V33" s="249"/>
      <c r="W33" s="249"/>
      <c r="X33" s="249"/>
    </row>
    <row r="34" spans="1:25" ht="12" customHeight="1">
      <c r="A34" s="263"/>
      <c r="B34" s="315"/>
      <c r="C34" s="121">
        <v>21</v>
      </c>
      <c r="D34" s="19">
        <f t="shared" si="2"/>
        <v>6</v>
      </c>
      <c r="E34" s="19">
        <f t="shared" si="2"/>
        <v>-1</v>
      </c>
      <c r="F34" s="19">
        <f t="shared" si="2"/>
        <v>6</v>
      </c>
      <c r="G34" s="19">
        <f t="shared" si="2"/>
        <v>0</v>
      </c>
      <c r="H34" s="19">
        <f t="shared" si="2"/>
        <v>0</v>
      </c>
      <c r="I34" s="19">
        <f t="shared" si="2"/>
        <v>7</v>
      </c>
      <c r="J34" s="19">
        <f t="shared" si="2"/>
        <v>8</v>
      </c>
      <c r="K34" s="19">
        <f t="shared" si="2"/>
        <v>0</v>
      </c>
      <c r="L34" s="19">
        <f t="shared" si="2"/>
        <v>-2</v>
      </c>
      <c r="M34" s="20">
        <f t="shared" si="2"/>
        <v>-0.10000000000000142</v>
      </c>
      <c r="N34" s="73"/>
      <c r="O34" s="5"/>
      <c r="P34" s="1"/>
    </row>
    <row r="35" spans="1:25" ht="12" customHeight="1">
      <c r="A35" s="263"/>
      <c r="B35" s="315"/>
      <c r="C35" s="121">
        <v>22</v>
      </c>
      <c r="D35" s="19">
        <f t="shared" si="2"/>
        <v>1</v>
      </c>
      <c r="E35" s="19">
        <f t="shared" si="2"/>
        <v>1</v>
      </c>
      <c r="F35" s="19">
        <f t="shared" si="2"/>
        <v>2</v>
      </c>
      <c r="G35" s="19">
        <f t="shared" si="2"/>
        <v>1</v>
      </c>
      <c r="H35" s="19">
        <f t="shared" si="2"/>
        <v>1</v>
      </c>
      <c r="I35" s="19">
        <f t="shared" si="2"/>
        <v>-1</v>
      </c>
      <c r="J35" s="19">
        <f t="shared" si="2"/>
        <v>3</v>
      </c>
      <c r="K35" s="19">
        <f t="shared" si="2"/>
        <v>0</v>
      </c>
      <c r="L35" s="19">
        <f t="shared" si="2"/>
        <v>-3</v>
      </c>
      <c r="M35" s="20">
        <f t="shared" si="2"/>
        <v>-0.39999999999999858</v>
      </c>
      <c r="N35" s="73"/>
      <c r="O35" s="5"/>
      <c r="P35" s="1"/>
    </row>
    <row r="36" spans="1:25" ht="12" customHeight="1">
      <c r="A36" s="263"/>
      <c r="B36" s="315"/>
      <c r="C36" s="121">
        <v>23</v>
      </c>
      <c r="D36" s="19">
        <f t="shared" si="2"/>
        <v>-6</v>
      </c>
      <c r="E36" s="19">
        <f t="shared" si="2"/>
        <v>-2</v>
      </c>
      <c r="F36" s="19">
        <f t="shared" si="2"/>
        <v>-5</v>
      </c>
      <c r="G36" s="19">
        <f t="shared" si="2"/>
        <v>0</v>
      </c>
      <c r="H36" s="19">
        <f t="shared" si="2"/>
        <v>3</v>
      </c>
      <c r="I36" s="19">
        <f t="shared" si="2"/>
        <v>-7</v>
      </c>
      <c r="J36" s="19">
        <f t="shared" si="2"/>
        <v>-2</v>
      </c>
      <c r="K36" s="19">
        <f t="shared" si="2"/>
        <v>-3</v>
      </c>
      <c r="L36" s="19">
        <f t="shared" si="2"/>
        <v>-2</v>
      </c>
      <c r="M36" s="20">
        <f t="shared" si="2"/>
        <v>-0.60000000000000142</v>
      </c>
      <c r="N36" s="73"/>
      <c r="O36" s="5"/>
      <c r="P36" s="1"/>
    </row>
    <row r="37" spans="1:25" ht="12" customHeight="1">
      <c r="A37" s="263"/>
      <c r="B37" s="315"/>
      <c r="C37" s="121">
        <v>24</v>
      </c>
      <c r="D37" s="19"/>
      <c r="E37" s="19"/>
      <c r="F37" s="19"/>
      <c r="G37" s="19"/>
      <c r="H37" s="19"/>
      <c r="I37" s="19"/>
      <c r="J37" s="19"/>
      <c r="K37" s="19"/>
      <c r="L37" s="19"/>
      <c r="M37" s="20"/>
      <c r="N37" s="73"/>
      <c r="O37" s="5"/>
      <c r="P37" s="1"/>
    </row>
    <row r="38" spans="1:25" ht="12" customHeight="1">
      <c r="A38" s="263"/>
      <c r="B38" s="316"/>
      <c r="C38" s="121">
        <v>25</v>
      </c>
      <c r="D38" s="181" t="s">
        <v>33</v>
      </c>
      <c r="E38" s="181" t="s">
        <v>33</v>
      </c>
      <c r="F38" s="181" t="s">
        <v>33</v>
      </c>
      <c r="G38" s="181" t="s">
        <v>33</v>
      </c>
      <c r="H38" s="181" t="s">
        <v>33</v>
      </c>
      <c r="I38" s="181" t="s">
        <v>33</v>
      </c>
      <c r="J38" s="181" t="s">
        <v>33</v>
      </c>
      <c r="K38" s="181" t="s">
        <v>33</v>
      </c>
      <c r="L38" s="181" t="s">
        <v>33</v>
      </c>
      <c r="M38" s="181" t="s">
        <v>33</v>
      </c>
      <c r="N38" s="73"/>
      <c r="O38" s="5"/>
      <c r="P38" s="1"/>
    </row>
    <row r="39" spans="1:25" ht="12" customHeight="1">
      <c r="A39" s="263"/>
      <c r="B39" s="314" t="s">
        <v>143</v>
      </c>
      <c r="C39" s="178" t="s">
        <v>142</v>
      </c>
      <c r="D39" s="34">
        <f t="shared" ref="D39:M42" si="3">D33/D26*100</f>
        <v>0.87976539589442826</v>
      </c>
      <c r="E39" s="33">
        <f t="shared" si="3"/>
        <v>20</v>
      </c>
      <c r="F39" s="33">
        <f t="shared" si="3"/>
        <v>0.59523809523809523</v>
      </c>
      <c r="G39" s="34">
        <f t="shared" si="3"/>
        <v>-16.666666666666664</v>
      </c>
      <c r="H39" s="182">
        <f t="shared" si="3"/>
        <v>0</v>
      </c>
      <c r="I39" s="34">
        <f t="shared" si="3"/>
        <v>0.68493150684931503</v>
      </c>
      <c r="J39" s="34">
        <f t="shared" si="3"/>
        <v>1.0101010101010102</v>
      </c>
      <c r="K39" s="34">
        <f t="shared" si="3"/>
        <v>-3.5714285714285712</v>
      </c>
      <c r="L39" s="33">
        <f t="shared" si="3"/>
        <v>8.1081081081081088</v>
      </c>
      <c r="M39" s="34">
        <f t="shared" si="3"/>
        <v>0</v>
      </c>
      <c r="N39" s="73"/>
      <c r="O39" s="5"/>
      <c r="P39" s="1"/>
    </row>
    <row r="40" spans="1:25" ht="12" customHeight="1">
      <c r="A40" s="263"/>
      <c r="B40" s="315"/>
      <c r="C40" s="121">
        <v>21</v>
      </c>
      <c r="D40" s="37">
        <f t="shared" si="3"/>
        <v>1.7441860465116279</v>
      </c>
      <c r="E40" s="36">
        <f t="shared" si="3"/>
        <v>-16.666666666666664</v>
      </c>
      <c r="F40" s="36">
        <f t="shared" si="3"/>
        <v>1.7751479289940828</v>
      </c>
      <c r="G40" s="37">
        <f t="shared" si="3"/>
        <v>0</v>
      </c>
      <c r="H40" s="183">
        <f t="shared" si="3"/>
        <v>0</v>
      </c>
      <c r="I40" s="37">
        <f t="shared" si="3"/>
        <v>2.3809523809523809</v>
      </c>
      <c r="J40" s="37">
        <f t="shared" si="3"/>
        <v>4</v>
      </c>
      <c r="K40" s="37">
        <f t="shared" si="3"/>
        <v>0</v>
      </c>
      <c r="L40" s="36">
        <f t="shared" si="3"/>
        <v>-5</v>
      </c>
      <c r="M40" s="37">
        <f t="shared" si="3"/>
        <v>-0.22172949002217607</v>
      </c>
      <c r="N40" s="73"/>
      <c r="O40" s="5"/>
      <c r="P40" s="1"/>
    </row>
    <row r="41" spans="1:25" ht="12" customHeight="1">
      <c r="A41" s="263"/>
      <c r="B41" s="315"/>
      <c r="C41" s="121">
        <v>22</v>
      </c>
      <c r="D41" s="37">
        <f t="shared" si="3"/>
        <v>0.2857142857142857</v>
      </c>
      <c r="E41" s="36">
        <f t="shared" si="3"/>
        <v>20</v>
      </c>
      <c r="F41" s="36">
        <f t="shared" si="3"/>
        <v>0.58139534883720934</v>
      </c>
      <c r="G41" s="37">
        <f t="shared" si="3"/>
        <v>20</v>
      </c>
      <c r="H41" s="183">
        <f t="shared" si="3"/>
        <v>2.6315789473684208</v>
      </c>
      <c r="I41" s="37">
        <f t="shared" si="3"/>
        <v>-0.33222591362126247</v>
      </c>
      <c r="J41" s="37">
        <f t="shared" si="3"/>
        <v>1.4423076923076923</v>
      </c>
      <c r="K41" s="37">
        <f t="shared" si="3"/>
        <v>0</v>
      </c>
      <c r="L41" s="36">
        <f t="shared" si="3"/>
        <v>-7.8947368421052628</v>
      </c>
      <c r="M41" s="37">
        <f t="shared" si="3"/>
        <v>-0.88888888888888573</v>
      </c>
      <c r="N41" s="73"/>
      <c r="O41" s="5"/>
      <c r="P41" s="1"/>
    </row>
    <row r="42" spans="1:25" ht="12" customHeight="1">
      <c r="A42" s="263"/>
      <c r="B42" s="315"/>
      <c r="C42" s="121">
        <v>23</v>
      </c>
      <c r="D42" s="37">
        <f t="shared" si="3"/>
        <v>-1.7094017094017095</v>
      </c>
      <c r="E42" s="36">
        <f t="shared" si="3"/>
        <v>-33.333333333333329</v>
      </c>
      <c r="F42" s="36">
        <f t="shared" si="3"/>
        <v>-1.4450867052023122</v>
      </c>
      <c r="G42" s="37">
        <f t="shared" si="3"/>
        <v>0</v>
      </c>
      <c r="H42" s="183">
        <f t="shared" si="3"/>
        <v>7.6923076923076925</v>
      </c>
      <c r="I42" s="37">
        <f t="shared" si="3"/>
        <v>-2.3333333333333335</v>
      </c>
      <c r="J42" s="37">
        <f t="shared" si="3"/>
        <v>-0.94786729857819907</v>
      </c>
      <c r="K42" s="37">
        <f t="shared" si="3"/>
        <v>-5.5555555555555554</v>
      </c>
      <c r="L42" s="36">
        <f t="shared" si="3"/>
        <v>-5.7142857142857144</v>
      </c>
      <c r="M42" s="37">
        <f t="shared" si="3"/>
        <v>-1.345291479820631</v>
      </c>
      <c r="N42" s="73"/>
      <c r="O42" s="5"/>
      <c r="P42" s="1"/>
    </row>
    <row r="43" spans="1:25" ht="12" customHeight="1">
      <c r="A43" s="263"/>
      <c r="B43" s="315"/>
      <c r="C43" s="121">
        <v>24</v>
      </c>
      <c r="D43" s="37"/>
      <c r="E43" s="36"/>
      <c r="F43" s="36"/>
      <c r="G43" s="37"/>
      <c r="H43" s="183"/>
      <c r="I43" s="37"/>
      <c r="J43" s="37"/>
      <c r="K43" s="37"/>
      <c r="L43" s="36"/>
      <c r="M43" s="37"/>
      <c r="N43" s="73"/>
      <c r="O43" s="5"/>
      <c r="P43" s="1"/>
    </row>
    <row r="44" spans="1:25" ht="12" customHeight="1" thickBot="1">
      <c r="A44" s="320"/>
      <c r="B44" s="321"/>
      <c r="C44" s="184">
        <v>25</v>
      </c>
      <c r="D44" s="40" t="s">
        <v>33</v>
      </c>
      <c r="E44" s="40" t="s">
        <v>33</v>
      </c>
      <c r="F44" s="40" t="s">
        <v>33</v>
      </c>
      <c r="G44" s="40" t="s">
        <v>33</v>
      </c>
      <c r="H44" s="40" t="s">
        <v>33</v>
      </c>
      <c r="I44" s="40" t="s">
        <v>33</v>
      </c>
      <c r="J44" s="40" t="s">
        <v>33</v>
      </c>
      <c r="K44" s="40" t="s">
        <v>33</v>
      </c>
      <c r="L44" s="40" t="s">
        <v>33</v>
      </c>
      <c r="M44" s="40" t="s">
        <v>33</v>
      </c>
      <c r="N44" s="73"/>
      <c r="O44" s="5"/>
      <c r="P44" s="1"/>
    </row>
    <row r="45" spans="1:25" ht="12" customHeight="1" thickTop="1">
      <c r="A45" s="313" t="s">
        <v>27</v>
      </c>
      <c r="B45" s="313" t="s">
        <v>138</v>
      </c>
      <c r="C45" s="187" t="s">
        <v>92</v>
      </c>
      <c r="D45" s="188">
        <v>255</v>
      </c>
      <c r="E45" s="188">
        <v>5</v>
      </c>
      <c r="F45" s="188">
        <v>250</v>
      </c>
      <c r="G45" s="188">
        <v>10</v>
      </c>
      <c r="H45" s="189">
        <v>74</v>
      </c>
      <c r="I45" s="188">
        <v>166</v>
      </c>
      <c r="J45" s="188">
        <v>141</v>
      </c>
      <c r="K45" s="188">
        <v>17</v>
      </c>
      <c r="L45" s="189">
        <v>8</v>
      </c>
      <c r="M45" s="190">
        <v>37.1</v>
      </c>
      <c r="N45" s="68"/>
      <c r="O45" s="1"/>
      <c r="P45" s="1"/>
    </row>
    <row r="46" spans="1:25" ht="12" customHeight="1">
      <c r="A46" s="263"/>
      <c r="B46" s="263"/>
      <c r="C46" s="121">
        <v>20</v>
      </c>
      <c r="D46" s="18">
        <v>261</v>
      </c>
      <c r="E46" s="18">
        <v>6</v>
      </c>
      <c r="F46" s="18">
        <v>255</v>
      </c>
      <c r="G46" s="18">
        <v>11</v>
      </c>
      <c r="H46" s="19">
        <v>79</v>
      </c>
      <c r="I46" s="18">
        <v>165</v>
      </c>
      <c r="J46" s="18">
        <v>139</v>
      </c>
      <c r="K46" s="18">
        <v>17</v>
      </c>
      <c r="L46" s="19">
        <v>9</v>
      </c>
      <c r="M46" s="19">
        <v>36.799999999999997</v>
      </c>
      <c r="N46" s="73"/>
      <c r="O46" s="5"/>
      <c r="P46" s="1"/>
    </row>
    <row r="47" spans="1:25" ht="12" customHeight="1">
      <c r="A47" s="263"/>
      <c r="B47" s="263"/>
      <c r="C47" s="121">
        <v>21</v>
      </c>
      <c r="D47" s="18">
        <v>269</v>
      </c>
      <c r="E47" s="18">
        <v>7</v>
      </c>
      <c r="F47" s="18">
        <v>261</v>
      </c>
      <c r="G47" s="18">
        <v>10</v>
      </c>
      <c r="H47" s="19">
        <v>80</v>
      </c>
      <c r="I47" s="18">
        <v>170</v>
      </c>
      <c r="J47" s="18">
        <v>144</v>
      </c>
      <c r="K47" s="18">
        <v>17</v>
      </c>
      <c r="L47" s="19">
        <v>9</v>
      </c>
      <c r="M47" s="19">
        <v>36.9</v>
      </c>
      <c r="N47" s="73"/>
      <c r="O47" s="248" t="s">
        <v>145</v>
      </c>
      <c r="P47" s="248"/>
      <c r="Q47" s="249"/>
      <c r="R47" s="249"/>
      <c r="S47" s="249"/>
      <c r="T47" s="249"/>
      <c r="U47" s="249"/>
      <c r="V47" s="249"/>
      <c r="W47" s="249"/>
      <c r="X47" s="249"/>
      <c r="Y47" s="249"/>
    </row>
    <row r="48" spans="1:25" ht="12" customHeight="1">
      <c r="A48" s="263"/>
      <c r="B48" s="263"/>
      <c r="C48" s="121">
        <v>22</v>
      </c>
      <c r="D48" s="18">
        <v>272</v>
      </c>
      <c r="E48" s="18">
        <v>8</v>
      </c>
      <c r="F48" s="18">
        <v>264</v>
      </c>
      <c r="G48" s="18">
        <v>11</v>
      </c>
      <c r="H48" s="19">
        <v>81</v>
      </c>
      <c r="I48" s="18">
        <v>171</v>
      </c>
      <c r="J48" s="18">
        <v>144</v>
      </c>
      <c r="K48" s="18">
        <v>17</v>
      </c>
      <c r="L48" s="19">
        <v>9</v>
      </c>
      <c r="M48" s="42">
        <v>36.9</v>
      </c>
      <c r="N48" s="73"/>
      <c r="O48" s="251">
        <f>'[3]102090 (5)'!$N$48</f>
        <v>278</v>
      </c>
      <c r="P48" s="248">
        <f>'[3]102090 (5)'!$O$48</f>
        <v>9</v>
      </c>
      <c r="Q48" s="249">
        <f>'[3]102090 (5)'!$P$48</f>
        <v>269</v>
      </c>
      <c r="R48" s="249">
        <f>'[3]102090 (5)'!$R$48</f>
        <v>14</v>
      </c>
      <c r="S48" s="249">
        <f>'[3]102090 (5)'!$V$48</f>
        <v>92</v>
      </c>
      <c r="T48" s="249">
        <f>'[3]102090 (5)'!$AB$48</f>
        <v>162</v>
      </c>
      <c r="U48" s="249">
        <f>'[3]102090 (5)'!$AC$48+'[3]102090 (5)'!$AD$48</f>
        <v>141</v>
      </c>
      <c r="V48" s="249">
        <f>'[3]102090 (5)'!$AE$48</f>
        <v>13</v>
      </c>
      <c r="W48" s="249">
        <f>'[3]102090 (5)'!$AF$48</f>
        <v>8</v>
      </c>
      <c r="X48" s="249">
        <f>'[3]102090 (5)'!$AK$48</f>
        <v>35.5</v>
      </c>
      <c r="Y48" s="249"/>
    </row>
    <row r="49" spans="1:25" ht="12" customHeight="1">
      <c r="A49" s="263"/>
      <c r="B49" s="263"/>
      <c r="C49" s="121">
        <v>23</v>
      </c>
      <c r="D49" s="22">
        <v>269</v>
      </c>
      <c r="E49" s="18">
        <v>7</v>
      </c>
      <c r="F49" s="18">
        <v>262</v>
      </c>
      <c r="G49" s="18">
        <v>11</v>
      </c>
      <c r="H49" s="18">
        <v>82</v>
      </c>
      <c r="I49" s="18">
        <v>168</v>
      </c>
      <c r="J49" s="18">
        <v>144</v>
      </c>
      <c r="K49" s="18">
        <v>17</v>
      </c>
      <c r="L49" s="18">
        <v>7</v>
      </c>
      <c r="M49" s="20">
        <v>36.5</v>
      </c>
      <c r="N49" s="73"/>
      <c r="O49" s="251"/>
      <c r="P49" s="248"/>
      <c r="Q49" s="249"/>
      <c r="R49" s="249"/>
      <c r="S49" s="249"/>
      <c r="T49" s="249"/>
      <c r="U49" s="249"/>
      <c r="V49" s="249"/>
      <c r="W49" s="249"/>
      <c r="X49" s="249"/>
      <c r="Y49" s="249"/>
    </row>
    <row r="50" spans="1:25" ht="12" customHeight="1">
      <c r="A50" s="263"/>
      <c r="B50" s="263"/>
      <c r="C50" s="121">
        <v>24</v>
      </c>
      <c r="D50" s="18"/>
      <c r="E50" s="18"/>
      <c r="F50" s="18"/>
      <c r="G50" s="18"/>
      <c r="H50" s="19"/>
      <c r="I50" s="18"/>
      <c r="J50" s="18"/>
      <c r="K50" s="18"/>
      <c r="L50" s="19"/>
      <c r="M50" s="20"/>
      <c r="N50" s="73"/>
      <c r="O50" s="248" t="s">
        <v>140</v>
      </c>
      <c r="P50" s="248"/>
      <c r="Q50" s="249"/>
      <c r="R50" s="249"/>
      <c r="S50" s="249"/>
      <c r="T50" s="249"/>
      <c r="U50" s="249"/>
      <c r="V50" s="249"/>
      <c r="W50" s="249"/>
      <c r="X50" s="249"/>
      <c r="Y50" s="249"/>
    </row>
    <row r="51" spans="1:25" ht="12" customHeight="1">
      <c r="A51" s="263"/>
      <c r="B51" s="264"/>
      <c r="C51" s="121">
        <v>25</v>
      </c>
      <c r="D51" s="24">
        <v>278</v>
      </c>
      <c r="E51" s="24">
        <v>9</v>
      </c>
      <c r="F51" s="24">
        <v>269</v>
      </c>
      <c r="G51" s="24">
        <v>14</v>
      </c>
      <c r="H51" s="25">
        <v>92</v>
      </c>
      <c r="I51" s="24">
        <v>162</v>
      </c>
      <c r="J51" s="24">
        <v>141</v>
      </c>
      <c r="K51" s="24">
        <v>13</v>
      </c>
      <c r="L51" s="25">
        <v>8</v>
      </c>
      <c r="M51" s="41">
        <v>35.5</v>
      </c>
      <c r="N51" s="73"/>
      <c r="O51" s="251">
        <f>'[4]201200'!$M$155</f>
        <v>270</v>
      </c>
      <c r="P51" s="248">
        <f>'[4]201200'!$N$155</f>
        <v>6</v>
      </c>
      <c r="Q51" s="249">
        <f>'[4]201200'!$O$155</f>
        <v>264</v>
      </c>
      <c r="R51" s="249">
        <f>'[4]201200'!$P$155</f>
        <v>11</v>
      </c>
      <c r="S51" s="249">
        <f>'[4]201200'!$Q$155</f>
        <v>85</v>
      </c>
      <c r="T51" s="249">
        <f>'[4]201200'!$R$155</f>
        <v>168</v>
      </c>
      <c r="U51" s="249">
        <f>'[4]201200'!$S$155+'[4]201200'!$T$155</f>
        <v>147</v>
      </c>
      <c r="V51" s="249">
        <f>'[4]201200'!$U$155</f>
        <v>15</v>
      </c>
      <c r="W51" s="249">
        <f>'[4]201200'!$V$155</f>
        <v>6</v>
      </c>
      <c r="X51" s="249">
        <f>'[4]201200'!$X$155</f>
        <v>36.200000000000003</v>
      </c>
      <c r="Y51" s="249"/>
    </row>
    <row r="52" spans="1:25" ht="12" customHeight="1">
      <c r="A52" s="263"/>
      <c r="B52" s="314" t="s">
        <v>141</v>
      </c>
      <c r="C52" s="178" t="s">
        <v>142</v>
      </c>
      <c r="D52" s="27">
        <f t="shared" ref="D52:M55" si="4">D46-D45</f>
        <v>6</v>
      </c>
      <c r="E52" s="27">
        <f t="shared" si="4"/>
        <v>1</v>
      </c>
      <c r="F52" s="27">
        <f t="shared" si="4"/>
        <v>5</v>
      </c>
      <c r="G52" s="27">
        <f t="shared" si="4"/>
        <v>1</v>
      </c>
      <c r="H52" s="27">
        <f t="shared" si="4"/>
        <v>5</v>
      </c>
      <c r="I52" s="27">
        <f t="shared" si="4"/>
        <v>-1</v>
      </c>
      <c r="J52" s="27">
        <f t="shared" si="4"/>
        <v>-2</v>
      </c>
      <c r="K52" s="27">
        <f t="shared" si="4"/>
        <v>0</v>
      </c>
      <c r="L52" s="27">
        <f t="shared" si="4"/>
        <v>1</v>
      </c>
      <c r="M52" s="180">
        <f t="shared" si="4"/>
        <v>-0.30000000000000426</v>
      </c>
      <c r="N52" s="73"/>
      <c r="O52" s="251"/>
      <c r="P52" s="248"/>
      <c r="Q52" s="249"/>
      <c r="R52" s="249"/>
      <c r="S52" s="249"/>
      <c r="T52" s="249"/>
      <c r="U52" s="249"/>
      <c r="V52" s="249"/>
      <c r="W52" s="249"/>
      <c r="X52" s="249"/>
      <c r="Y52" s="249"/>
    </row>
    <row r="53" spans="1:25" ht="12" customHeight="1">
      <c r="A53" s="263"/>
      <c r="B53" s="315"/>
      <c r="C53" s="121">
        <v>21</v>
      </c>
      <c r="D53" s="19">
        <f t="shared" si="4"/>
        <v>8</v>
      </c>
      <c r="E53" s="19">
        <f t="shared" si="4"/>
        <v>1</v>
      </c>
      <c r="F53" s="19">
        <f t="shared" si="4"/>
        <v>6</v>
      </c>
      <c r="G53" s="19">
        <f t="shared" si="4"/>
        <v>-1</v>
      </c>
      <c r="H53" s="19">
        <f t="shared" si="4"/>
        <v>1</v>
      </c>
      <c r="I53" s="19">
        <f t="shared" si="4"/>
        <v>5</v>
      </c>
      <c r="J53" s="19">
        <f t="shared" si="4"/>
        <v>5</v>
      </c>
      <c r="K53" s="19">
        <f t="shared" si="4"/>
        <v>0</v>
      </c>
      <c r="L53" s="19">
        <f t="shared" si="4"/>
        <v>0</v>
      </c>
      <c r="M53" s="20">
        <f t="shared" si="4"/>
        <v>0.10000000000000142</v>
      </c>
      <c r="N53" s="73"/>
      <c r="O53" s="251"/>
      <c r="P53" s="248"/>
      <c r="Q53" s="249"/>
      <c r="R53" s="249"/>
      <c r="S53" s="249"/>
      <c r="T53" s="249"/>
      <c r="U53" s="249"/>
      <c r="V53" s="249"/>
      <c r="W53" s="249"/>
      <c r="X53" s="249"/>
      <c r="Y53" s="249"/>
    </row>
    <row r="54" spans="1:25" ht="12" customHeight="1">
      <c r="A54" s="263"/>
      <c r="B54" s="315"/>
      <c r="C54" s="121">
        <v>22</v>
      </c>
      <c r="D54" s="19">
        <f t="shared" si="4"/>
        <v>3</v>
      </c>
      <c r="E54" s="19">
        <f t="shared" si="4"/>
        <v>1</v>
      </c>
      <c r="F54" s="19">
        <f t="shared" si="4"/>
        <v>3</v>
      </c>
      <c r="G54" s="19">
        <f t="shared" si="4"/>
        <v>1</v>
      </c>
      <c r="H54" s="19">
        <f t="shared" si="4"/>
        <v>1</v>
      </c>
      <c r="I54" s="19">
        <f t="shared" si="4"/>
        <v>1</v>
      </c>
      <c r="J54" s="19">
        <f t="shared" si="4"/>
        <v>0</v>
      </c>
      <c r="K54" s="19">
        <f t="shared" si="4"/>
        <v>0</v>
      </c>
      <c r="L54" s="19">
        <f t="shared" si="4"/>
        <v>0</v>
      </c>
      <c r="M54" s="20">
        <f t="shared" si="4"/>
        <v>0</v>
      </c>
      <c r="N54" s="73"/>
      <c r="O54" s="5"/>
      <c r="P54" s="1"/>
    </row>
    <row r="55" spans="1:25" ht="12" customHeight="1">
      <c r="A55" s="263"/>
      <c r="B55" s="315"/>
      <c r="C55" s="121">
        <v>23</v>
      </c>
      <c r="D55" s="19">
        <f t="shared" si="4"/>
        <v>-3</v>
      </c>
      <c r="E55" s="19">
        <f t="shared" si="4"/>
        <v>-1</v>
      </c>
      <c r="F55" s="19">
        <f t="shared" si="4"/>
        <v>-2</v>
      </c>
      <c r="G55" s="19">
        <f t="shared" si="4"/>
        <v>0</v>
      </c>
      <c r="H55" s="19">
        <f t="shared" si="4"/>
        <v>1</v>
      </c>
      <c r="I55" s="19">
        <f t="shared" si="4"/>
        <v>-3</v>
      </c>
      <c r="J55" s="19">
        <f t="shared" si="4"/>
        <v>0</v>
      </c>
      <c r="K55" s="19">
        <f t="shared" si="4"/>
        <v>0</v>
      </c>
      <c r="L55" s="19">
        <f t="shared" si="4"/>
        <v>-2</v>
      </c>
      <c r="M55" s="20">
        <f t="shared" si="4"/>
        <v>-0.39999999999999858</v>
      </c>
      <c r="N55" s="73"/>
      <c r="O55" s="5"/>
      <c r="P55" s="1"/>
    </row>
    <row r="56" spans="1:25" ht="12" customHeight="1">
      <c r="A56" s="263"/>
      <c r="B56" s="315"/>
      <c r="C56" s="121">
        <v>24</v>
      </c>
      <c r="D56" s="19"/>
      <c r="E56" s="19"/>
      <c r="F56" s="19"/>
      <c r="G56" s="19"/>
      <c r="H56" s="19"/>
      <c r="I56" s="19"/>
      <c r="J56" s="19"/>
      <c r="K56" s="19"/>
      <c r="L56" s="19"/>
      <c r="M56" s="20"/>
      <c r="N56" s="73"/>
      <c r="O56" s="5"/>
      <c r="P56" s="1"/>
    </row>
    <row r="57" spans="1:25" ht="12" customHeight="1">
      <c r="A57" s="263"/>
      <c r="B57" s="316"/>
      <c r="C57" s="121">
        <v>25</v>
      </c>
      <c r="D57" s="181" t="s">
        <v>33</v>
      </c>
      <c r="E57" s="181" t="s">
        <v>33</v>
      </c>
      <c r="F57" s="181" t="s">
        <v>33</v>
      </c>
      <c r="G57" s="181" t="s">
        <v>33</v>
      </c>
      <c r="H57" s="181" t="s">
        <v>33</v>
      </c>
      <c r="I57" s="181" t="s">
        <v>33</v>
      </c>
      <c r="J57" s="181" t="s">
        <v>33</v>
      </c>
      <c r="K57" s="181" t="s">
        <v>33</v>
      </c>
      <c r="L57" s="181" t="s">
        <v>33</v>
      </c>
      <c r="M57" s="181" t="s">
        <v>33</v>
      </c>
      <c r="N57" s="73"/>
      <c r="O57" s="5"/>
      <c r="P57" s="1"/>
    </row>
    <row r="58" spans="1:25" ht="12" customHeight="1">
      <c r="A58" s="263"/>
      <c r="B58" s="314" t="s">
        <v>143</v>
      </c>
      <c r="C58" s="178" t="s">
        <v>142</v>
      </c>
      <c r="D58" s="34">
        <f t="shared" ref="D58:M61" si="5">D52/D45*100</f>
        <v>2.3529411764705883</v>
      </c>
      <c r="E58" s="33">
        <f t="shared" si="5"/>
        <v>20</v>
      </c>
      <c r="F58" s="33">
        <f t="shared" si="5"/>
        <v>2</v>
      </c>
      <c r="G58" s="34">
        <f t="shared" si="5"/>
        <v>10</v>
      </c>
      <c r="H58" s="182">
        <f t="shared" si="5"/>
        <v>6.756756756756757</v>
      </c>
      <c r="I58" s="34">
        <f t="shared" si="5"/>
        <v>-0.60240963855421692</v>
      </c>
      <c r="J58" s="34">
        <f t="shared" si="5"/>
        <v>-1.4184397163120568</v>
      </c>
      <c r="K58" s="34">
        <f t="shared" si="5"/>
        <v>0</v>
      </c>
      <c r="L58" s="33">
        <f t="shared" si="5"/>
        <v>12.5</v>
      </c>
      <c r="M58" s="34">
        <f t="shared" si="5"/>
        <v>-0.80862533692723526</v>
      </c>
      <c r="N58" s="73"/>
      <c r="O58" s="5"/>
      <c r="P58" s="1"/>
    </row>
    <row r="59" spans="1:25">
      <c r="A59" s="263"/>
      <c r="B59" s="315"/>
      <c r="C59" s="121">
        <v>21</v>
      </c>
      <c r="D59" s="37">
        <f t="shared" si="5"/>
        <v>3.0651340996168579</v>
      </c>
      <c r="E59" s="36">
        <f t="shared" si="5"/>
        <v>16.666666666666664</v>
      </c>
      <c r="F59" s="36">
        <f t="shared" si="5"/>
        <v>2.3529411764705883</v>
      </c>
      <c r="G59" s="37">
        <f t="shared" si="5"/>
        <v>-9.0909090909090917</v>
      </c>
      <c r="H59" s="183">
        <f t="shared" si="5"/>
        <v>1.2658227848101267</v>
      </c>
      <c r="I59" s="37">
        <f t="shared" si="5"/>
        <v>3.0303030303030303</v>
      </c>
      <c r="J59" s="37">
        <f t="shared" si="5"/>
        <v>3.5971223021582732</v>
      </c>
      <c r="K59" s="37">
        <f t="shared" si="5"/>
        <v>0</v>
      </c>
      <c r="L59" s="36">
        <f t="shared" si="5"/>
        <v>0</v>
      </c>
      <c r="M59" s="37">
        <f t="shared" si="5"/>
        <v>0.27173913043478648</v>
      </c>
      <c r="N59" s="73"/>
      <c r="O59" s="5"/>
      <c r="P59" s="1"/>
    </row>
    <row r="60" spans="1:25">
      <c r="A60" s="263"/>
      <c r="B60" s="315"/>
      <c r="C60" s="121">
        <v>22</v>
      </c>
      <c r="D60" s="37">
        <f t="shared" si="5"/>
        <v>1.1152416356877324</v>
      </c>
      <c r="E60" s="36">
        <f t="shared" si="5"/>
        <v>14.285714285714285</v>
      </c>
      <c r="F60" s="36">
        <f t="shared" si="5"/>
        <v>1.1494252873563218</v>
      </c>
      <c r="G60" s="37">
        <f t="shared" si="5"/>
        <v>10</v>
      </c>
      <c r="H60" s="183">
        <f t="shared" si="5"/>
        <v>1.25</v>
      </c>
      <c r="I60" s="37">
        <f t="shared" si="5"/>
        <v>0.58823529411764708</v>
      </c>
      <c r="J60" s="37">
        <f t="shared" si="5"/>
        <v>0</v>
      </c>
      <c r="K60" s="37">
        <f t="shared" si="5"/>
        <v>0</v>
      </c>
      <c r="L60" s="36">
        <f t="shared" si="5"/>
        <v>0</v>
      </c>
      <c r="M60" s="37">
        <f t="shared" si="5"/>
        <v>0</v>
      </c>
      <c r="N60" s="73"/>
      <c r="O60" s="5"/>
      <c r="P60" s="1"/>
    </row>
    <row r="61" spans="1:25">
      <c r="A61" s="263"/>
      <c r="B61" s="315"/>
      <c r="C61" s="121">
        <v>23</v>
      </c>
      <c r="D61" s="37">
        <f t="shared" si="5"/>
        <v>-1.1029411764705883</v>
      </c>
      <c r="E61" s="36">
        <f t="shared" si="5"/>
        <v>-12.5</v>
      </c>
      <c r="F61" s="36">
        <f t="shared" si="5"/>
        <v>-0.75757575757575757</v>
      </c>
      <c r="G61" s="37">
        <f t="shared" si="5"/>
        <v>0</v>
      </c>
      <c r="H61" s="183">
        <f t="shared" si="5"/>
        <v>1.2345679012345678</v>
      </c>
      <c r="I61" s="37">
        <f t="shared" si="5"/>
        <v>-1.7543859649122806</v>
      </c>
      <c r="J61" s="37">
        <f t="shared" si="5"/>
        <v>0</v>
      </c>
      <c r="K61" s="37">
        <f t="shared" si="5"/>
        <v>0</v>
      </c>
      <c r="L61" s="36">
        <f t="shared" si="5"/>
        <v>-22.222222222222221</v>
      </c>
      <c r="M61" s="37">
        <f t="shared" si="5"/>
        <v>-1.0840108401083972</v>
      </c>
      <c r="N61" s="73"/>
      <c r="O61" s="5"/>
      <c r="P61" s="1"/>
    </row>
    <row r="62" spans="1:25">
      <c r="A62" s="263"/>
      <c r="B62" s="315"/>
      <c r="C62" s="121">
        <v>24</v>
      </c>
      <c r="D62" s="37"/>
      <c r="E62" s="36"/>
      <c r="F62" s="36"/>
      <c r="G62" s="37"/>
      <c r="H62" s="183"/>
      <c r="I62" s="37"/>
      <c r="J62" s="37"/>
      <c r="K62" s="37"/>
      <c r="L62" s="36"/>
      <c r="M62" s="37"/>
      <c r="N62" s="73"/>
      <c r="O62" s="5"/>
      <c r="P62" s="1"/>
    </row>
    <row r="63" spans="1:25">
      <c r="A63" s="264"/>
      <c r="B63" s="316"/>
      <c r="C63" s="191">
        <v>25</v>
      </c>
      <c r="D63" s="30" t="s">
        <v>33</v>
      </c>
      <c r="E63" s="30" t="s">
        <v>33</v>
      </c>
      <c r="F63" s="30" t="s">
        <v>33</v>
      </c>
      <c r="G63" s="30" t="s">
        <v>33</v>
      </c>
      <c r="H63" s="30" t="s">
        <v>33</v>
      </c>
      <c r="I63" s="30" t="s">
        <v>33</v>
      </c>
      <c r="J63" s="30" t="s">
        <v>33</v>
      </c>
      <c r="K63" s="30" t="s">
        <v>33</v>
      </c>
      <c r="L63" s="30" t="s">
        <v>33</v>
      </c>
      <c r="M63" s="30" t="s">
        <v>33</v>
      </c>
      <c r="N63" s="73"/>
      <c r="O63" s="5"/>
      <c r="P63" s="1"/>
    </row>
    <row r="64" spans="1:25">
      <c r="A64" s="46"/>
      <c r="B64" s="46"/>
      <c r="C64" s="1"/>
      <c r="D64" s="192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1"/>
    </row>
    <row r="65" spans="1:16">
      <c r="A65" s="46"/>
      <c r="B65" s="46"/>
      <c r="C65" s="1"/>
      <c r="D65" s="192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1"/>
    </row>
    <row r="66" spans="1:16">
      <c r="A66" s="46"/>
      <c r="B66" s="46"/>
      <c r="C66" s="1"/>
      <c r="D66" s="75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</row>
    <row r="67" spans="1:16">
      <c r="A67" s="46"/>
      <c r="B67" s="46"/>
      <c r="C67" s="1"/>
      <c r="D67" s="75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</row>
    <row r="68" spans="1:16">
      <c r="A68" s="46"/>
      <c r="B68" s="46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</row>
    <row r="69" spans="1:16">
      <c r="A69" s="46"/>
      <c r="B69" s="46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</row>
    <row r="70" spans="1:16">
      <c r="A70" s="46"/>
      <c r="B70" s="46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</row>
    <row r="71" spans="1:16">
      <c r="A71" s="46"/>
      <c r="B71" s="46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</row>
    <row r="72" spans="1:16">
      <c r="A72" s="46"/>
      <c r="B72" s="46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</row>
    <row r="73" spans="1:16">
      <c r="A73" s="46"/>
      <c r="B73" s="46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</row>
    <row r="74" spans="1:16">
      <c r="A74" s="46"/>
      <c r="B74" s="46"/>
      <c r="C74" s="1"/>
      <c r="D74" s="75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</row>
    <row r="75" spans="1:16">
      <c r="A75" s="46"/>
      <c r="B75" s="46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</row>
    <row r="76" spans="1:16">
      <c r="A76" s="46"/>
      <c r="B76" s="46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</row>
    <row r="77" spans="1:16">
      <c r="A77" s="46"/>
      <c r="B77" s="46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</row>
    <row r="78" spans="1:16">
      <c r="A78" s="46"/>
      <c r="B78" s="46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</row>
    <row r="79" spans="1:16">
      <c r="A79" s="46"/>
      <c r="B79" s="46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</row>
    <row r="80" spans="1:16">
      <c r="A80" s="46"/>
      <c r="B80" s="46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</row>
    <row r="81" spans="1:16">
      <c r="A81" s="46"/>
      <c r="B81" s="46"/>
      <c r="C81" s="1"/>
      <c r="D81" s="48"/>
      <c r="E81" s="48"/>
      <c r="F81" s="48"/>
      <c r="G81" s="48"/>
      <c r="H81" s="1"/>
      <c r="I81" s="1"/>
      <c r="J81" s="1"/>
      <c r="K81" s="1"/>
      <c r="L81" s="1"/>
      <c r="M81" s="1"/>
      <c r="N81" s="1"/>
      <c r="O81" s="1"/>
      <c r="P81" s="1"/>
    </row>
    <row r="82" spans="1:16">
      <c r="A82" s="46"/>
      <c r="B82" s="46"/>
      <c r="C82" s="1"/>
      <c r="D82" s="75"/>
      <c r="E82" s="48"/>
      <c r="F82" s="48"/>
      <c r="G82" s="48"/>
      <c r="H82" s="1"/>
      <c r="I82" s="68"/>
      <c r="J82" s="68"/>
      <c r="K82" s="1"/>
      <c r="L82" s="1"/>
      <c r="M82" s="1"/>
      <c r="N82" s="1"/>
      <c r="O82" s="1"/>
      <c r="P82" s="1"/>
    </row>
    <row r="83" spans="1:16">
      <c r="A83" s="46"/>
      <c r="B83" s="46"/>
      <c r="C83" s="1"/>
      <c r="D83" s="1"/>
      <c r="E83" s="1"/>
      <c r="F83" s="1"/>
      <c r="G83" s="1"/>
      <c r="H83" s="1"/>
      <c r="I83" s="68"/>
      <c r="J83" s="68"/>
      <c r="K83" s="1"/>
      <c r="L83" s="1"/>
      <c r="M83" s="1"/>
      <c r="N83" s="1"/>
      <c r="O83" s="1"/>
      <c r="P83" s="1"/>
    </row>
    <row r="84" spans="1:16">
      <c r="A84" s="46"/>
      <c r="B84" s="46"/>
      <c r="C84" s="1"/>
      <c r="D84" s="1"/>
      <c r="E84" s="1"/>
      <c r="F84" s="1"/>
      <c r="G84" s="1"/>
      <c r="H84" s="1"/>
      <c r="I84" s="68"/>
      <c r="J84" s="68"/>
      <c r="K84" s="1"/>
      <c r="L84" s="1"/>
      <c r="M84" s="1"/>
      <c r="N84" s="1"/>
      <c r="O84" s="1"/>
      <c r="P84" s="1"/>
    </row>
  </sheetData>
  <mergeCells count="19">
    <mergeCell ref="A1:M1"/>
    <mergeCell ref="F4:M4"/>
    <mergeCell ref="D5:D6"/>
    <mergeCell ref="E5:E6"/>
    <mergeCell ref="F5:F6"/>
    <mergeCell ref="I5:L5"/>
    <mergeCell ref="M5:M6"/>
    <mergeCell ref="A45:A63"/>
    <mergeCell ref="B45:B51"/>
    <mergeCell ref="B52:B57"/>
    <mergeCell ref="B58:B63"/>
    <mergeCell ref="A7:A25"/>
    <mergeCell ref="B7:B13"/>
    <mergeCell ref="B14:B19"/>
    <mergeCell ref="B20:B25"/>
    <mergeCell ref="A26:A44"/>
    <mergeCell ref="B26:B32"/>
    <mergeCell ref="B33:B38"/>
    <mergeCell ref="B39:B44"/>
  </mergeCells>
  <phoneticPr fontId="5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>&amp;C－6－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N80"/>
  <sheetViews>
    <sheetView view="pageBreakPreview" topLeftCell="B1" zoomScaleNormal="85" workbookViewId="0">
      <selection sqref="A1:M1"/>
    </sheetView>
  </sheetViews>
  <sheetFormatPr defaultRowHeight="12"/>
  <cols>
    <col min="1" max="1" width="3" style="247" customWidth="1"/>
    <col min="2" max="2" width="15.625" style="92" customWidth="1"/>
    <col min="3" max="13" width="6" style="92" customWidth="1"/>
    <col min="14" max="16384" width="9" style="92"/>
  </cols>
  <sheetData>
    <row r="1" spans="1:14" ht="13.5">
      <c r="A1" s="277" t="s">
        <v>146</v>
      </c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8"/>
    </row>
    <row r="2" spans="1:14" ht="13.5">
      <c r="A2" s="338"/>
      <c r="B2" s="338"/>
      <c r="C2" s="338"/>
      <c r="D2" s="338"/>
      <c r="E2" s="338"/>
      <c r="F2" s="338"/>
      <c r="G2" s="338"/>
      <c r="H2" s="338"/>
      <c r="I2" s="338"/>
      <c r="J2" s="338"/>
      <c r="K2" s="338"/>
      <c r="L2" s="1"/>
      <c r="M2" s="1"/>
      <c r="N2" s="28"/>
    </row>
    <row r="3" spans="1:14" ht="14.25" customHeight="1">
      <c r="A3" s="47"/>
      <c r="B3" s="48" t="s">
        <v>147</v>
      </c>
      <c r="C3" s="48"/>
      <c r="D3" s="48"/>
      <c r="E3" s="48"/>
      <c r="F3" s="48"/>
      <c r="G3" s="48"/>
      <c r="H3" s="48"/>
      <c r="I3" s="48"/>
      <c r="J3" s="48"/>
      <c r="K3" s="2"/>
      <c r="L3" s="1"/>
      <c r="M3" s="49" t="s">
        <v>148</v>
      </c>
      <c r="N3" s="28"/>
    </row>
    <row r="4" spans="1:14" ht="14.25" customHeight="1">
      <c r="A4" s="332"/>
      <c r="B4" s="332" t="s">
        <v>149</v>
      </c>
      <c r="C4" s="332" t="s">
        <v>150</v>
      </c>
      <c r="D4" s="193" t="s">
        <v>151</v>
      </c>
      <c r="E4" s="193" t="s">
        <v>152</v>
      </c>
      <c r="F4" s="193" t="s">
        <v>153</v>
      </c>
      <c r="G4" s="193" t="s">
        <v>154</v>
      </c>
      <c r="H4" s="193" t="s">
        <v>155</v>
      </c>
      <c r="I4" s="193" t="s">
        <v>156</v>
      </c>
      <c r="J4" s="193" t="s">
        <v>157</v>
      </c>
      <c r="K4" s="193" t="s">
        <v>158</v>
      </c>
      <c r="L4" s="194" t="s">
        <v>159</v>
      </c>
      <c r="M4" s="195" t="s">
        <v>160</v>
      </c>
      <c r="N4" s="28"/>
    </row>
    <row r="5" spans="1:14" ht="14.25" customHeight="1">
      <c r="A5" s="334"/>
      <c r="B5" s="334"/>
      <c r="C5" s="334"/>
      <c r="D5" s="196" t="s">
        <v>161</v>
      </c>
      <c r="E5" s="196" t="s">
        <v>162</v>
      </c>
      <c r="F5" s="196" t="s">
        <v>163</v>
      </c>
      <c r="G5" s="196" t="s">
        <v>164</v>
      </c>
      <c r="H5" s="196" t="s">
        <v>165</v>
      </c>
      <c r="I5" s="196" t="s">
        <v>166</v>
      </c>
      <c r="J5" s="196" t="s">
        <v>167</v>
      </c>
      <c r="K5" s="196" t="s">
        <v>168</v>
      </c>
      <c r="L5" s="197" t="s">
        <v>169</v>
      </c>
      <c r="M5" s="131" t="s">
        <v>170</v>
      </c>
      <c r="N5" s="28"/>
    </row>
    <row r="6" spans="1:14" ht="14.25" customHeight="1">
      <c r="A6" s="335" t="s">
        <v>171</v>
      </c>
      <c r="B6" s="198" t="s">
        <v>172</v>
      </c>
      <c r="C6" s="199">
        <v>1167</v>
      </c>
      <c r="D6" s="200">
        <v>82</v>
      </c>
      <c r="E6" s="200">
        <v>76</v>
      </c>
      <c r="F6" s="200">
        <v>83</v>
      </c>
      <c r="G6" s="200">
        <v>90</v>
      </c>
      <c r="H6" s="200">
        <v>102</v>
      </c>
      <c r="I6" s="200">
        <v>102</v>
      </c>
      <c r="J6" s="200">
        <v>89</v>
      </c>
      <c r="K6" s="200">
        <v>90</v>
      </c>
      <c r="L6" s="200">
        <v>192</v>
      </c>
      <c r="M6" s="201">
        <v>261</v>
      </c>
      <c r="N6" s="28"/>
    </row>
    <row r="7" spans="1:14" ht="14.25" customHeight="1">
      <c r="A7" s="336"/>
      <c r="B7" s="198" t="s">
        <v>5</v>
      </c>
      <c r="C7" s="202">
        <v>684</v>
      </c>
      <c r="D7" s="203">
        <v>9</v>
      </c>
      <c r="E7" s="203">
        <v>50</v>
      </c>
      <c r="F7" s="203">
        <v>69</v>
      </c>
      <c r="G7" s="203">
        <v>74</v>
      </c>
      <c r="H7" s="203">
        <v>85</v>
      </c>
      <c r="I7" s="203">
        <v>85</v>
      </c>
      <c r="J7" s="203">
        <v>74</v>
      </c>
      <c r="K7" s="203">
        <v>73</v>
      </c>
      <c r="L7" s="203">
        <v>124</v>
      </c>
      <c r="M7" s="204">
        <v>41</v>
      </c>
      <c r="N7" s="28"/>
    </row>
    <row r="8" spans="1:14" ht="14.25" customHeight="1">
      <c r="A8" s="336"/>
      <c r="B8" s="198" t="s">
        <v>12</v>
      </c>
      <c r="C8" s="202">
        <v>646</v>
      </c>
      <c r="D8" s="203">
        <v>7</v>
      </c>
      <c r="E8" s="203">
        <v>45</v>
      </c>
      <c r="F8" s="203">
        <v>64</v>
      </c>
      <c r="G8" s="203">
        <v>70</v>
      </c>
      <c r="H8" s="203">
        <v>81</v>
      </c>
      <c r="I8" s="203">
        <v>80</v>
      </c>
      <c r="J8" s="203">
        <v>70</v>
      </c>
      <c r="K8" s="203">
        <v>71</v>
      </c>
      <c r="L8" s="203">
        <v>118</v>
      </c>
      <c r="M8" s="204">
        <v>41</v>
      </c>
      <c r="N8" s="28"/>
    </row>
    <row r="9" spans="1:14" ht="14.25" customHeight="1">
      <c r="A9" s="336"/>
      <c r="B9" s="198" t="s">
        <v>15</v>
      </c>
      <c r="C9" s="202">
        <v>37</v>
      </c>
      <c r="D9" s="203">
        <v>2</v>
      </c>
      <c r="E9" s="203">
        <v>5</v>
      </c>
      <c r="F9" s="203">
        <v>5</v>
      </c>
      <c r="G9" s="203">
        <v>4</v>
      </c>
      <c r="H9" s="203">
        <v>4</v>
      </c>
      <c r="I9" s="203">
        <v>5</v>
      </c>
      <c r="J9" s="203">
        <v>3</v>
      </c>
      <c r="K9" s="203">
        <v>2</v>
      </c>
      <c r="L9" s="203">
        <v>6</v>
      </c>
      <c r="M9" s="204">
        <v>1</v>
      </c>
      <c r="N9" s="28"/>
    </row>
    <row r="10" spans="1:14" ht="14.25" customHeight="1">
      <c r="A10" s="336"/>
      <c r="B10" s="198" t="s">
        <v>6</v>
      </c>
      <c r="C10" s="202">
        <v>483</v>
      </c>
      <c r="D10" s="203">
        <v>73</v>
      </c>
      <c r="E10" s="203">
        <v>26</v>
      </c>
      <c r="F10" s="203">
        <v>14</v>
      </c>
      <c r="G10" s="203">
        <v>16</v>
      </c>
      <c r="H10" s="203">
        <v>17</v>
      </c>
      <c r="I10" s="203">
        <v>17</v>
      </c>
      <c r="J10" s="203">
        <v>15</v>
      </c>
      <c r="K10" s="203">
        <v>17</v>
      </c>
      <c r="L10" s="203">
        <v>68</v>
      </c>
      <c r="M10" s="204">
        <v>219</v>
      </c>
      <c r="N10" s="28"/>
    </row>
    <row r="11" spans="1:14" ht="14.25" customHeight="1">
      <c r="A11" s="337"/>
      <c r="B11" s="198" t="s">
        <v>173</v>
      </c>
      <c r="C11" s="205">
        <v>5.4</v>
      </c>
      <c r="D11" s="206">
        <v>22.2</v>
      </c>
      <c r="E11" s="206">
        <v>10</v>
      </c>
      <c r="F11" s="206">
        <v>7.2</v>
      </c>
      <c r="G11" s="206">
        <v>5.4</v>
      </c>
      <c r="H11" s="206">
        <v>4.7</v>
      </c>
      <c r="I11" s="206">
        <v>5.9</v>
      </c>
      <c r="J11" s="206">
        <v>4.0999999999999996</v>
      </c>
      <c r="K11" s="206">
        <v>2.7</v>
      </c>
      <c r="L11" s="206">
        <v>4.8</v>
      </c>
      <c r="M11" s="207">
        <v>2.4</v>
      </c>
      <c r="N11" s="28"/>
    </row>
    <row r="12" spans="1:14" ht="14.25" customHeight="1">
      <c r="A12" s="332" t="s">
        <v>59</v>
      </c>
      <c r="B12" s="198" t="s">
        <v>172</v>
      </c>
      <c r="C12" s="199">
        <v>567</v>
      </c>
      <c r="D12" s="200">
        <v>42</v>
      </c>
      <c r="E12" s="200">
        <v>38</v>
      </c>
      <c r="F12" s="200">
        <v>41</v>
      </c>
      <c r="G12" s="200">
        <v>44</v>
      </c>
      <c r="H12" s="200">
        <v>51</v>
      </c>
      <c r="I12" s="200">
        <v>51</v>
      </c>
      <c r="J12" s="200">
        <v>44</v>
      </c>
      <c r="K12" s="200">
        <v>45</v>
      </c>
      <c r="L12" s="200">
        <v>98</v>
      </c>
      <c r="M12" s="201">
        <v>113</v>
      </c>
      <c r="N12" s="28"/>
    </row>
    <row r="13" spans="1:14" ht="14.25" customHeight="1">
      <c r="A13" s="333"/>
      <c r="B13" s="198" t="s">
        <v>5</v>
      </c>
      <c r="C13" s="202">
        <v>385</v>
      </c>
      <c r="D13" s="203">
        <v>5</v>
      </c>
      <c r="E13" s="203">
        <v>27</v>
      </c>
      <c r="F13" s="203">
        <v>37</v>
      </c>
      <c r="G13" s="203">
        <v>41</v>
      </c>
      <c r="H13" s="203">
        <v>48</v>
      </c>
      <c r="I13" s="203">
        <v>47</v>
      </c>
      <c r="J13" s="203">
        <v>40</v>
      </c>
      <c r="K13" s="203">
        <v>41</v>
      </c>
      <c r="L13" s="203">
        <v>72</v>
      </c>
      <c r="M13" s="204">
        <v>26</v>
      </c>
      <c r="N13" s="28"/>
    </row>
    <row r="14" spans="1:14" ht="14.25" customHeight="1">
      <c r="A14" s="333"/>
      <c r="B14" s="198" t="s">
        <v>12</v>
      </c>
      <c r="C14" s="202">
        <v>360</v>
      </c>
      <c r="D14" s="203">
        <v>4</v>
      </c>
      <c r="E14" s="203">
        <v>24</v>
      </c>
      <c r="F14" s="203">
        <v>34</v>
      </c>
      <c r="G14" s="203">
        <v>38</v>
      </c>
      <c r="H14" s="203">
        <v>45</v>
      </c>
      <c r="I14" s="203">
        <v>44</v>
      </c>
      <c r="J14" s="203">
        <v>38</v>
      </c>
      <c r="K14" s="203">
        <v>39</v>
      </c>
      <c r="L14" s="203">
        <v>68</v>
      </c>
      <c r="M14" s="204">
        <v>25</v>
      </c>
      <c r="N14" s="28"/>
    </row>
    <row r="15" spans="1:14" ht="14.25" customHeight="1">
      <c r="A15" s="333"/>
      <c r="B15" s="198" t="s">
        <v>15</v>
      </c>
      <c r="C15" s="202">
        <v>25</v>
      </c>
      <c r="D15" s="203">
        <v>1</v>
      </c>
      <c r="E15" s="203">
        <v>3</v>
      </c>
      <c r="F15" s="203">
        <v>3</v>
      </c>
      <c r="G15" s="203">
        <v>2</v>
      </c>
      <c r="H15" s="203">
        <v>3</v>
      </c>
      <c r="I15" s="203">
        <v>3</v>
      </c>
      <c r="J15" s="203">
        <v>2</v>
      </c>
      <c r="K15" s="203">
        <v>2</v>
      </c>
      <c r="L15" s="203">
        <v>5</v>
      </c>
      <c r="M15" s="208">
        <v>1</v>
      </c>
      <c r="N15" s="28"/>
    </row>
    <row r="16" spans="1:14" ht="14.25" customHeight="1">
      <c r="A16" s="333"/>
      <c r="B16" s="198" t="s">
        <v>6</v>
      </c>
      <c r="C16" s="202">
        <v>182</v>
      </c>
      <c r="D16" s="203">
        <v>37</v>
      </c>
      <c r="E16" s="203">
        <v>11</v>
      </c>
      <c r="F16" s="203">
        <v>4</v>
      </c>
      <c r="G16" s="203">
        <v>4</v>
      </c>
      <c r="H16" s="203">
        <v>3</v>
      </c>
      <c r="I16" s="203">
        <v>4</v>
      </c>
      <c r="J16" s="203">
        <v>4</v>
      </c>
      <c r="K16" s="203">
        <v>4</v>
      </c>
      <c r="L16" s="203">
        <v>25</v>
      </c>
      <c r="M16" s="204">
        <v>87</v>
      </c>
      <c r="N16" s="28"/>
    </row>
    <row r="17" spans="1:14" ht="14.25" customHeight="1">
      <c r="A17" s="334"/>
      <c r="B17" s="209" t="s">
        <v>173</v>
      </c>
      <c r="C17" s="206">
        <v>6.5</v>
      </c>
      <c r="D17" s="206">
        <v>20</v>
      </c>
      <c r="E17" s="206">
        <v>11.1</v>
      </c>
      <c r="F17" s="206">
        <v>8.1</v>
      </c>
      <c r="G17" s="206">
        <v>4.9000000000000004</v>
      </c>
      <c r="H17" s="206">
        <v>6.3</v>
      </c>
      <c r="I17" s="206">
        <v>6.4</v>
      </c>
      <c r="J17" s="206">
        <v>5</v>
      </c>
      <c r="K17" s="206">
        <v>4.9000000000000004</v>
      </c>
      <c r="L17" s="206">
        <v>6.9</v>
      </c>
      <c r="M17" s="207">
        <v>3.8</v>
      </c>
      <c r="N17" s="28"/>
    </row>
    <row r="18" spans="1:14" ht="14.25" customHeight="1">
      <c r="A18" s="332" t="s">
        <v>60</v>
      </c>
      <c r="B18" s="198" t="s">
        <v>172</v>
      </c>
      <c r="C18" s="199">
        <v>600</v>
      </c>
      <c r="D18" s="203">
        <v>40</v>
      </c>
      <c r="E18" s="200">
        <v>37</v>
      </c>
      <c r="F18" s="200">
        <v>42</v>
      </c>
      <c r="G18" s="200">
        <v>46</v>
      </c>
      <c r="H18" s="200">
        <v>51</v>
      </c>
      <c r="I18" s="200">
        <v>51</v>
      </c>
      <c r="J18" s="200">
        <v>45</v>
      </c>
      <c r="K18" s="200">
        <v>45</v>
      </c>
      <c r="L18" s="200">
        <v>95</v>
      </c>
      <c r="M18" s="201">
        <v>148</v>
      </c>
      <c r="N18" s="28"/>
    </row>
    <row r="19" spans="1:14" ht="14.25" customHeight="1">
      <c r="A19" s="333"/>
      <c r="B19" s="198" t="s">
        <v>5</v>
      </c>
      <c r="C19" s="202">
        <v>299</v>
      </c>
      <c r="D19" s="203">
        <v>4</v>
      </c>
      <c r="E19" s="203">
        <v>22</v>
      </c>
      <c r="F19" s="203">
        <v>32</v>
      </c>
      <c r="G19" s="203">
        <v>33</v>
      </c>
      <c r="H19" s="203">
        <v>37</v>
      </c>
      <c r="I19" s="203">
        <v>38</v>
      </c>
      <c r="J19" s="203">
        <v>33</v>
      </c>
      <c r="K19" s="203">
        <v>32</v>
      </c>
      <c r="L19" s="203">
        <v>52</v>
      </c>
      <c r="M19" s="204">
        <v>16</v>
      </c>
      <c r="N19" s="28"/>
    </row>
    <row r="20" spans="1:14" ht="14.25" customHeight="1">
      <c r="A20" s="333"/>
      <c r="B20" s="198" t="s">
        <v>12</v>
      </c>
      <c r="C20" s="202">
        <v>286</v>
      </c>
      <c r="D20" s="203">
        <v>3</v>
      </c>
      <c r="E20" s="203">
        <v>20</v>
      </c>
      <c r="F20" s="203">
        <v>30</v>
      </c>
      <c r="G20" s="203">
        <v>32</v>
      </c>
      <c r="H20" s="203">
        <v>36</v>
      </c>
      <c r="I20" s="203">
        <v>37</v>
      </c>
      <c r="J20" s="203">
        <v>32</v>
      </c>
      <c r="K20" s="203">
        <v>31</v>
      </c>
      <c r="L20" s="203">
        <v>50</v>
      </c>
      <c r="M20" s="204">
        <v>15</v>
      </c>
      <c r="N20" s="28"/>
    </row>
    <row r="21" spans="1:14" ht="14.25" customHeight="1">
      <c r="A21" s="333"/>
      <c r="B21" s="198" t="s">
        <v>15</v>
      </c>
      <c r="C21" s="202">
        <v>13</v>
      </c>
      <c r="D21" s="210">
        <v>0</v>
      </c>
      <c r="E21" s="210">
        <v>2</v>
      </c>
      <c r="F21" s="210">
        <v>2</v>
      </c>
      <c r="G21" s="210">
        <v>2</v>
      </c>
      <c r="H21" s="210">
        <v>2</v>
      </c>
      <c r="I21" s="210">
        <v>2</v>
      </c>
      <c r="J21" s="210">
        <v>1</v>
      </c>
      <c r="K21" s="210">
        <v>1</v>
      </c>
      <c r="L21" s="210">
        <v>1</v>
      </c>
      <c r="M21" s="208">
        <v>0</v>
      </c>
      <c r="N21" s="28"/>
    </row>
    <row r="22" spans="1:14" ht="14.25" customHeight="1">
      <c r="A22" s="333"/>
      <c r="B22" s="198" t="s">
        <v>6</v>
      </c>
      <c r="C22" s="202">
        <v>301</v>
      </c>
      <c r="D22" s="210">
        <v>36</v>
      </c>
      <c r="E22" s="210">
        <v>15</v>
      </c>
      <c r="F22" s="210">
        <v>10</v>
      </c>
      <c r="G22" s="210">
        <v>13</v>
      </c>
      <c r="H22" s="210">
        <v>14</v>
      </c>
      <c r="I22" s="210">
        <v>13</v>
      </c>
      <c r="J22" s="210">
        <v>11</v>
      </c>
      <c r="K22" s="210">
        <v>13</v>
      </c>
      <c r="L22" s="210">
        <v>43</v>
      </c>
      <c r="M22" s="208">
        <v>133</v>
      </c>
      <c r="N22" s="28"/>
    </row>
    <row r="23" spans="1:14" ht="14.25" customHeight="1">
      <c r="A23" s="334"/>
      <c r="B23" s="198" t="s">
        <v>173</v>
      </c>
      <c r="C23" s="205">
        <v>4.3</v>
      </c>
      <c r="D23" s="211" t="s">
        <v>61</v>
      </c>
      <c r="E23" s="211">
        <v>9.1</v>
      </c>
      <c r="F23" s="211">
        <v>6.3</v>
      </c>
      <c r="G23" s="211">
        <v>6.1</v>
      </c>
      <c r="H23" s="211">
        <v>5.4</v>
      </c>
      <c r="I23" s="211">
        <v>5.3</v>
      </c>
      <c r="J23" s="212">
        <v>3</v>
      </c>
      <c r="K23" s="212">
        <v>3.1</v>
      </c>
      <c r="L23" s="212">
        <v>1.9</v>
      </c>
      <c r="M23" s="213" t="s">
        <v>61</v>
      </c>
      <c r="N23" s="214"/>
    </row>
    <row r="24" spans="1:14" ht="14.2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8"/>
    </row>
    <row r="25" spans="1:14" ht="14.25" customHeight="1">
      <c r="A25" s="2"/>
      <c r="B25" s="2"/>
      <c r="C25" s="2"/>
      <c r="D25" s="2"/>
      <c r="E25" s="2"/>
      <c r="F25" s="2"/>
      <c r="G25" s="2"/>
      <c r="H25" s="2"/>
      <c r="I25" s="2"/>
      <c r="J25" s="215"/>
      <c r="K25" s="215"/>
      <c r="L25" s="215"/>
      <c r="M25" s="215"/>
      <c r="N25" s="28"/>
    </row>
    <row r="26" spans="1:14" ht="14.25" customHeight="1">
      <c r="A26" s="216"/>
      <c r="B26" s="216" t="str">
        <f>B3</f>
        <v>平成25年度平均沖縄県</v>
      </c>
      <c r="C26" s="216"/>
      <c r="D26" s="216"/>
      <c r="E26" s="216"/>
      <c r="F26" s="216"/>
      <c r="G26" s="216"/>
      <c r="H26" s="216"/>
      <c r="I26" s="216"/>
      <c r="J26" s="217"/>
      <c r="K26" s="218"/>
      <c r="L26" s="219"/>
      <c r="M26" s="49" t="s">
        <v>148</v>
      </c>
      <c r="N26" s="28"/>
    </row>
    <row r="27" spans="1:14" ht="14.25" customHeight="1">
      <c r="A27" s="220"/>
      <c r="B27" s="332" t="s">
        <v>149</v>
      </c>
      <c r="C27" s="332" t="s">
        <v>150</v>
      </c>
      <c r="D27" s="221" t="s">
        <v>151</v>
      </c>
      <c r="E27" s="222" t="s">
        <v>153</v>
      </c>
      <c r="F27" s="222" t="s">
        <v>155</v>
      </c>
      <c r="G27" s="221" t="s">
        <v>157</v>
      </c>
      <c r="H27" s="221" t="s">
        <v>159</v>
      </c>
      <c r="I27" s="221" t="s">
        <v>174</v>
      </c>
      <c r="J27" s="223" t="s">
        <v>151</v>
      </c>
      <c r="K27" s="221" t="s">
        <v>154</v>
      </c>
      <c r="L27" s="221" t="s">
        <v>156</v>
      </c>
      <c r="M27" s="222" t="s">
        <v>175</v>
      </c>
      <c r="N27" s="28"/>
    </row>
    <row r="28" spans="1:14" ht="14.25" customHeight="1">
      <c r="A28" s="224"/>
      <c r="B28" s="334"/>
      <c r="C28" s="334"/>
      <c r="D28" s="196" t="s">
        <v>162</v>
      </c>
      <c r="E28" s="225" t="s">
        <v>164</v>
      </c>
      <c r="F28" s="225" t="s">
        <v>166</v>
      </c>
      <c r="G28" s="196" t="s">
        <v>176</v>
      </c>
      <c r="H28" s="196" t="s">
        <v>177</v>
      </c>
      <c r="I28" s="225" t="s">
        <v>178</v>
      </c>
      <c r="J28" s="223" t="s">
        <v>163</v>
      </c>
      <c r="K28" s="221" t="s">
        <v>165</v>
      </c>
      <c r="L28" s="225" t="s">
        <v>176</v>
      </c>
      <c r="M28" s="225" t="s">
        <v>170</v>
      </c>
      <c r="N28" s="28"/>
    </row>
    <row r="29" spans="1:14" ht="14.25" customHeight="1">
      <c r="A29" s="335" t="s">
        <v>171</v>
      </c>
      <c r="B29" s="198" t="s">
        <v>172</v>
      </c>
      <c r="C29" s="199">
        <v>1167</v>
      </c>
      <c r="D29" s="200">
        <v>158</v>
      </c>
      <c r="E29" s="200">
        <v>173</v>
      </c>
      <c r="F29" s="200">
        <v>204</v>
      </c>
      <c r="G29" s="200">
        <v>179</v>
      </c>
      <c r="H29" s="200">
        <v>192</v>
      </c>
      <c r="I29" s="226">
        <v>261</v>
      </c>
      <c r="J29" s="227">
        <v>241</v>
      </c>
      <c r="K29" s="200">
        <v>192</v>
      </c>
      <c r="L29" s="203">
        <v>281</v>
      </c>
      <c r="M29" s="226">
        <v>453</v>
      </c>
      <c r="N29" s="28"/>
    </row>
    <row r="30" spans="1:14" ht="14.25" customHeight="1">
      <c r="A30" s="336"/>
      <c r="B30" s="198" t="s">
        <v>5</v>
      </c>
      <c r="C30" s="202">
        <v>684</v>
      </c>
      <c r="D30" s="203">
        <v>59</v>
      </c>
      <c r="E30" s="203">
        <v>143</v>
      </c>
      <c r="F30" s="203">
        <v>170</v>
      </c>
      <c r="G30" s="203">
        <v>147</v>
      </c>
      <c r="H30" s="203">
        <v>124</v>
      </c>
      <c r="I30" s="228">
        <v>41</v>
      </c>
      <c r="J30" s="229">
        <v>128</v>
      </c>
      <c r="K30" s="203">
        <v>159</v>
      </c>
      <c r="L30" s="203">
        <v>232</v>
      </c>
      <c r="M30" s="228">
        <v>165</v>
      </c>
      <c r="N30" s="28"/>
    </row>
    <row r="31" spans="1:14" ht="14.25" customHeight="1">
      <c r="A31" s="336"/>
      <c r="B31" s="198" t="s">
        <v>12</v>
      </c>
      <c r="C31" s="202">
        <v>646</v>
      </c>
      <c r="D31" s="203">
        <v>52</v>
      </c>
      <c r="E31" s="203">
        <v>134</v>
      </c>
      <c r="F31" s="203">
        <v>161</v>
      </c>
      <c r="G31" s="203">
        <v>141</v>
      </c>
      <c r="H31" s="203">
        <v>118</v>
      </c>
      <c r="I31" s="228">
        <v>41</v>
      </c>
      <c r="J31" s="229">
        <v>116</v>
      </c>
      <c r="K31" s="203">
        <v>151</v>
      </c>
      <c r="L31" s="203">
        <v>221</v>
      </c>
      <c r="M31" s="228">
        <v>159</v>
      </c>
      <c r="N31" s="28"/>
    </row>
    <row r="32" spans="1:14" ht="14.25" customHeight="1">
      <c r="A32" s="336"/>
      <c r="B32" s="198" t="s">
        <v>15</v>
      </c>
      <c r="C32" s="202">
        <v>37</v>
      </c>
      <c r="D32" s="203">
        <v>6</v>
      </c>
      <c r="E32" s="203">
        <v>9</v>
      </c>
      <c r="F32" s="203">
        <v>9</v>
      </c>
      <c r="G32" s="203">
        <v>6</v>
      </c>
      <c r="H32" s="203">
        <v>6</v>
      </c>
      <c r="I32" s="228">
        <v>1</v>
      </c>
      <c r="J32" s="229">
        <v>11</v>
      </c>
      <c r="K32" s="203">
        <v>8</v>
      </c>
      <c r="L32" s="203">
        <v>11</v>
      </c>
      <c r="M32" s="228">
        <v>7</v>
      </c>
      <c r="N32" s="28"/>
    </row>
    <row r="33" spans="1:14" ht="14.25" customHeight="1">
      <c r="A33" s="336"/>
      <c r="B33" s="198" t="s">
        <v>6</v>
      </c>
      <c r="C33" s="202">
        <v>483</v>
      </c>
      <c r="D33" s="203">
        <v>99</v>
      </c>
      <c r="E33" s="203">
        <v>30</v>
      </c>
      <c r="F33" s="203">
        <v>34</v>
      </c>
      <c r="G33" s="203">
        <v>32</v>
      </c>
      <c r="H33" s="203">
        <v>68</v>
      </c>
      <c r="I33" s="228">
        <v>219</v>
      </c>
      <c r="J33" s="229">
        <v>113</v>
      </c>
      <c r="K33" s="203">
        <v>33</v>
      </c>
      <c r="L33" s="203">
        <v>49</v>
      </c>
      <c r="M33" s="228">
        <v>287</v>
      </c>
      <c r="N33" s="28"/>
    </row>
    <row r="34" spans="1:14" ht="14.25" customHeight="1">
      <c r="A34" s="337"/>
      <c r="B34" s="198" t="s">
        <v>173</v>
      </c>
      <c r="C34" s="230">
        <v>5.4</v>
      </c>
      <c r="D34" s="231">
        <v>10.199999999999999</v>
      </c>
      <c r="E34" s="206">
        <v>6.3</v>
      </c>
      <c r="F34" s="206">
        <v>5.3</v>
      </c>
      <c r="G34" s="206">
        <v>4.0999999999999996</v>
      </c>
      <c r="H34" s="231">
        <v>4.8</v>
      </c>
      <c r="I34" s="232">
        <v>2.4</v>
      </c>
      <c r="J34" s="233">
        <v>8.6</v>
      </c>
      <c r="K34" s="206">
        <v>5</v>
      </c>
      <c r="L34" s="206">
        <v>4.7</v>
      </c>
      <c r="M34" s="207">
        <v>4.2</v>
      </c>
      <c r="N34" s="28"/>
    </row>
    <row r="35" spans="1:14" ht="14.25" customHeight="1">
      <c r="A35" s="332" t="s">
        <v>59</v>
      </c>
      <c r="B35" s="198" t="s">
        <v>172</v>
      </c>
      <c r="C35" s="199">
        <v>567</v>
      </c>
      <c r="D35" s="200">
        <v>80</v>
      </c>
      <c r="E35" s="200">
        <v>85</v>
      </c>
      <c r="F35" s="200">
        <v>102</v>
      </c>
      <c r="G35" s="200">
        <v>90</v>
      </c>
      <c r="H35" s="200">
        <v>98</v>
      </c>
      <c r="I35" s="226">
        <v>113</v>
      </c>
      <c r="J35" s="229">
        <v>121</v>
      </c>
      <c r="K35" s="203">
        <v>95</v>
      </c>
      <c r="L35" s="203">
        <v>141</v>
      </c>
      <c r="M35" s="228">
        <v>211</v>
      </c>
      <c r="N35" s="28"/>
    </row>
    <row r="36" spans="1:14" ht="14.25" customHeight="1">
      <c r="A36" s="333"/>
      <c r="B36" s="198" t="s">
        <v>5</v>
      </c>
      <c r="C36" s="202">
        <v>385</v>
      </c>
      <c r="D36" s="203">
        <v>32</v>
      </c>
      <c r="E36" s="203">
        <v>78</v>
      </c>
      <c r="F36" s="203">
        <v>94</v>
      </c>
      <c r="G36" s="203">
        <v>81</v>
      </c>
      <c r="H36" s="203">
        <v>72</v>
      </c>
      <c r="I36" s="228">
        <v>26</v>
      </c>
      <c r="J36" s="229">
        <v>69</v>
      </c>
      <c r="K36" s="203">
        <v>89</v>
      </c>
      <c r="L36" s="203">
        <v>128</v>
      </c>
      <c r="M36" s="228">
        <v>98</v>
      </c>
      <c r="N36" s="28"/>
    </row>
    <row r="37" spans="1:14" ht="14.25" customHeight="1">
      <c r="A37" s="333"/>
      <c r="B37" s="198" t="s">
        <v>12</v>
      </c>
      <c r="C37" s="202">
        <v>360</v>
      </c>
      <c r="D37" s="203">
        <v>28</v>
      </c>
      <c r="E37" s="203">
        <v>72</v>
      </c>
      <c r="F37" s="203">
        <v>89</v>
      </c>
      <c r="G37" s="203">
        <v>78</v>
      </c>
      <c r="H37" s="203">
        <v>68</v>
      </c>
      <c r="I37" s="228">
        <v>25</v>
      </c>
      <c r="J37" s="229">
        <v>62</v>
      </c>
      <c r="K37" s="203">
        <v>83</v>
      </c>
      <c r="L37" s="203">
        <v>122</v>
      </c>
      <c r="M37" s="228">
        <v>93</v>
      </c>
      <c r="N37" s="28"/>
    </row>
    <row r="38" spans="1:14" ht="14.25" customHeight="1">
      <c r="A38" s="333"/>
      <c r="B38" s="198" t="s">
        <v>15</v>
      </c>
      <c r="C38" s="202">
        <v>25</v>
      </c>
      <c r="D38" s="203">
        <v>4</v>
      </c>
      <c r="E38" s="203">
        <v>6</v>
      </c>
      <c r="F38" s="203">
        <v>6</v>
      </c>
      <c r="G38" s="203">
        <v>4</v>
      </c>
      <c r="H38" s="203">
        <v>5</v>
      </c>
      <c r="I38" s="228">
        <v>1</v>
      </c>
      <c r="J38" s="229">
        <v>7</v>
      </c>
      <c r="K38" s="203">
        <v>5</v>
      </c>
      <c r="L38" s="203">
        <v>7</v>
      </c>
      <c r="M38" s="228">
        <v>6</v>
      </c>
      <c r="N38" s="28"/>
    </row>
    <row r="39" spans="1:14" ht="14.25" customHeight="1">
      <c r="A39" s="333"/>
      <c r="B39" s="198" t="s">
        <v>6</v>
      </c>
      <c r="C39" s="202">
        <v>182</v>
      </c>
      <c r="D39" s="203">
        <v>48</v>
      </c>
      <c r="E39" s="203">
        <v>7</v>
      </c>
      <c r="F39" s="203">
        <v>7</v>
      </c>
      <c r="G39" s="203">
        <v>8</v>
      </c>
      <c r="H39" s="203">
        <v>25</v>
      </c>
      <c r="I39" s="228">
        <v>87</v>
      </c>
      <c r="J39" s="229">
        <v>52</v>
      </c>
      <c r="K39" s="203">
        <v>7</v>
      </c>
      <c r="L39" s="203">
        <v>12</v>
      </c>
      <c r="M39" s="228">
        <v>112</v>
      </c>
      <c r="N39" s="28"/>
    </row>
    <row r="40" spans="1:14" ht="14.25" customHeight="1">
      <c r="A40" s="334"/>
      <c r="B40" s="198" t="s">
        <v>173</v>
      </c>
      <c r="C40" s="230">
        <v>6.5</v>
      </c>
      <c r="D40" s="206">
        <v>12.5</v>
      </c>
      <c r="E40" s="206">
        <v>7.7</v>
      </c>
      <c r="F40" s="206">
        <v>6.4</v>
      </c>
      <c r="G40" s="206">
        <v>4.9000000000000004</v>
      </c>
      <c r="H40" s="206">
        <v>6.9</v>
      </c>
      <c r="I40" s="206">
        <v>3.8</v>
      </c>
      <c r="J40" s="234">
        <v>10.1</v>
      </c>
      <c r="K40" s="231">
        <v>5.6</v>
      </c>
      <c r="L40" s="206">
        <v>5.5</v>
      </c>
      <c r="M40" s="232">
        <v>6.1</v>
      </c>
      <c r="N40" s="28"/>
    </row>
    <row r="41" spans="1:14" ht="14.25" customHeight="1">
      <c r="A41" s="332" t="s">
        <v>60</v>
      </c>
      <c r="B41" s="198" t="s">
        <v>172</v>
      </c>
      <c r="C41" s="199">
        <v>600</v>
      </c>
      <c r="D41" s="200">
        <v>78</v>
      </c>
      <c r="E41" s="200">
        <v>88</v>
      </c>
      <c r="F41" s="200">
        <v>102</v>
      </c>
      <c r="G41" s="200">
        <v>89</v>
      </c>
      <c r="H41" s="200">
        <v>95</v>
      </c>
      <c r="I41" s="226">
        <v>148</v>
      </c>
      <c r="J41" s="229">
        <v>120</v>
      </c>
      <c r="K41" s="203">
        <v>97</v>
      </c>
      <c r="L41" s="203">
        <v>140</v>
      </c>
      <c r="M41" s="228">
        <v>243</v>
      </c>
      <c r="N41" s="28"/>
    </row>
    <row r="42" spans="1:14" ht="14.25" customHeight="1">
      <c r="A42" s="333"/>
      <c r="B42" s="198" t="s">
        <v>5</v>
      </c>
      <c r="C42" s="202">
        <v>299</v>
      </c>
      <c r="D42" s="203">
        <v>26</v>
      </c>
      <c r="E42" s="203">
        <v>65</v>
      </c>
      <c r="F42" s="203">
        <v>76</v>
      </c>
      <c r="G42" s="203">
        <v>65</v>
      </c>
      <c r="H42" s="203">
        <v>52</v>
      </c>
      <c r="I42" s="228">
        <v>16</v>
      </c>
      <c r="J42" s="229">
        <v>58</v>
      </c>
      <c r="K42" s="203">
        <v>70</v>
      </c>
      <c r="L42" s="203">
        <v>103</v>
      </c>
      <c r="M42" s="228">
        <v>68</v>
      </c>
      <c r="N42" s="28"/>
    </row>
    <row r="43" spans="1:14" ht="14.25" customHeight="1">
      <c r="A43" s="333"/>
      <c r="B43" s="198" t="s">
        <v>12</v>
      </c>
      <c r="C43" s="202">
        <v>286</v>
      </c>
      <c r="D43" s="203">
        <v>24</v>
      </c>
      <c r="E43" s="203">
        <v>62</v>
      </c>
      <c r="F43" s="203">
        <v>72</v>
      </c>
      <c r="G43" s="203">
        <v>63</v>
      </c>
      <c r="H43" s="203">
        <v>50</v>
      </c>
      <c r="I43" s="228">
        <v>15</v>
      </c>
      <c r="J43" s="229">
        <v>54</v>
      </c>
      <c r="K43" s="203">
        <v>68</v>
      </c>
      <c r="L43" s="203">
        <v>100</v>
      </c>
      <c r="M43" s="228">
        <v>65</v>
      </c>
      <c r="N43" s="28"/>
    </row>
    <row r="44" spans="1:14" ht="14.25" customHeight="1">
      <c r="A44" s="333"/>
      <c r="B44" s="198" t="s">
        <v>15</v>
      </c>
      <c r="C44" s="202">
        <v>13</v>
      </c>
      <c r="D44" s="203">
        <v>2</v>
      </c>
      <c r="E44" s="203">
        <v>4</v>
      </c>
      <c r="F44" s="203">
        <v>3</v>
      </c>
      <c r="G44" s="203">
        <v>2</v>
      </c>
      <c r="H44" s="210">
        <v>1</v>
      </c>
      <c r="I44" s="235">
        <v>0</v>
      </c>
      <c r="J44" s="229">
        <v>4</v>
      </c>
      <c r="K44" s="203">
        <v>4</v>
      </c>
      <c r="L44" s="203">
        <v>4</v>
      </c>
      <c r="M44" s="228">
        <v>1</v>
      </c>
      <c r="N44" s="28"/>
    </row>
    <row r="45" spans="1:14" ht="14.25" customHeight="1">
      <c r="A45" s="333"/>
      <c r="B45" s="198" t="s">
        <v>6</v>
      </c>
      <c r="C45" s="202">
        <v>301</v>
      </c>
      <c r="D45" s="203">
        <v>51</v>
      </c>
      <c r="E45" s="203">
        <v>23</v>
      </c>
      <c r="F45" s="203">
        <v>27</v>
      </c>
      <c r="G45" s="203">
        <v>24</v>
      </c>
      <c r="H45" s="210">
        <v>43</v>
      </c>
      <c r="I45" s="235">
        <v>133</v>
      </c>
      <c r="J45" s="229">
        <v>61</v>
      </c>
      <c r="K45" s="203">
        <v>27</v>
      </c>
      <c r="L45" s="203">
        <v>37</v>
      </c>
      <c r="M45" s="228">
        <v>176</v>
      </c>
      <c r="N45" s="28"/>
    </row>
    <row r="46" spans="1:14" ht="14.25" customHeight="1">
      <c r="A46" s="334"/>
      <c r="B46" s="198" t="s">
        <v>173</v>
      </c>
      <c r="C46" s="230">
        <v>4.3</v>
      </c>
      <c r="D46" s="231">
        <v>7.7</v>
      </c>
      <c r="E46" s="231">
        <v>6.2</v>
      </c>
      <c r="F46" s="231">
        <v>3.9</v>
      </c>
      <c r="G46" s="231">
        <v>3.1</v>
      </c>
      <c r="H46" s="212">
        <v>1.9</v>
      </c>
      <c r="I46" s="236" t="s">
        <v>61</v>
      </c>
      <c r="J46" s="237">
        <v>6.9</v>
      </c>
      <c r="K46" s="231">
        <v>5.7</v>
      </c>
      <c r="L46" s="206">
        <v>3.9</v>
      </c>
      <c r="M46" s="232">
        <v>1.5</v>
      </c>
      <c r="N46" s="28"/>
    </row>
    <row r="47" spans="1:14" ht="13.5" customHeight="1">
      <c r="A47" s="238"/>
      <c r="B47" s="238"/>
      <c r="C47" s="238"/>
      <c r="D47" s="238"/>
      <c r="E47" s="238"/>
      <c r="F47" s="238"/>
      <c r="G47" s="238"/>
      <c r="H47" s="238"/>
      <c r="I47" s="238"/>
      <c r="J47" s="238"/>
      <c r="K47" s="238"/>
      <c r="L47" s="238"/>
      <c r="M47" s="238"/>
      <c r="N47" s="28"/>
    </row>
    <row r="48" spans="1:14" ht="13.5" customHeight="1">
      <c r="A48" s="238"/>
      <c r="B48" s="238"/>
      <c r="C48" s="238"/>
      <c r="D48" s="238"/>
      <c r="E48" s="238"/>
      <c r="F48" s="238"/>
      <c r="G48" s="238"/>
      <c r="H48" s="238"/>
      <c r="I48" s="238"/>
      <c r="J48" s="238"/>
      <c r="K48" s="238"/>
      <c r="L48" s="238"/>
      <c r="M48" s="238"/>
      <c r="N48" s="28"/>
    </row>
    <row r="49" spans="1:14" ht="13.5" customHeight="1">
      <c r="A49" s="238"/>
      <c r="B49" s="238"/>
      <c r="C49" s="238"/>
      <c r="D49" s="238"/>
      <c r="E49" s="238"/>
      <c r="F49" s="238"/>
      <c r="G49" s="238"/>
      <c r="H49" s="238"/>
      <c r="I49" s="238"/>
      <c r="J49" s="238"/>
      <c r="K49" s="238"/>
      <c r="L49" s="238"/>
      <c r="M49" s="238"/>
      <c r="N49" s="28"/>
    </row>
    <row r="50" spans="1:14" ht="12" customHeight="1">
      <c r="A50" s="92"/>
      <c r="L50" s="28"/>
      <c r="M50" s="28"/>
      <c r="N50" s="28"/>
    </row>
    <row r="51" spans="1:14" ht="12" customHeight="1">
      <c r="A51" s="92"/>
      <c r="L51" s="28"/>
      <c r="M51" s="28"/>
      <c r="N51" s="28"/>
    </row>
    <row r="52" spans="1:14" ht="12" customHeight="1">
      <c r="A52" s="92"/>
      <c r="L52" s="28"/>
      <c r="M52" s="28"/>
      <c r="N52" s="28"/>
    </row>
    <row r="53" spans="1:14" ht="12" customHeight="1">
      <c r="A53" s="92"/>
      <c r="L53" s="28"/>
      <c r="M53" s="28"/>
      <c r="N53" s="28"/>
    </row>
    <row r="54" spans="1:14" ht="12" customHeight="1">
      <c r="A54" s="92"/>
      <c r="L54" s="28"/>
      <c r="M54" s="28"/>
      <c r="N54" s="28"/>
    </row>
    <row r="55" spans="1:14">
      <c r="A55" s="239"/>
      <c r="B55" s="240"/>
      <c r="C55" s="241"/>
      <c r="D55" s="241"/>
      <c r="E55" s="241"/>
      <c r="F55" s="241"/>
      <c r="G55" s="241"/>
      <c r="H55" s="241"/>
      <c r="I55" s="241"/>
      <c r="J55" s="241"/>
      <c r="K55" s="241"/>
      <c r="L55" s="28"/>
      <c r="M55" s="28"/>
      <c r="N55" s="28"/>
    </row>
    <row r="56" spans="1:14">
      <c r="A56" s="239"/>
      <c r="B56" s="240"/>
      <c r="C56" s="241"/>
      <c r="D56" s="241"/>
      <c r="E56" s="241"/>
      <c r="F56" s="241"/>
      <c r="G56" s="241"/>
      <c r="H56" s="241"/>
      <c r="I56" s="241"/>
      <c r="J56" s="241"/>
      <c r="K56" s="241"/>
      <c r="L56" s="28"/>
      <c r="M56" s="28"/>
      <c r="N56" s="28"/>
    </row>
    <row r="57" spans="1:14">
      <c r="A57" s="239"/>
      <c r="B57" s="240"/>
      <c r="C57" s="241"/>
      <c r="D57" s="241"/>
      <c r="E57" s="241"/>
      <c r="F57" s="241"/>
      <c r="G57" s="241"/>
      <c r="H57" s="241"/>
      <c r="I57" s="241"/>
      <c r="J57" s="241"/>
      <c r="K57" s="241"/>
      <c r="L57" s="28"/>
      <c r="M57" s="28"/>
      <c r="N57" s="28"/>
    </row>
    <row r="58" spans="1:14">
      <c r="A58" s="239"/>
      <c r="B58" s="240"/>
      <c r="C58" s="241"/>
      <c r="D58" s="241"/>
      <c r="E58" s="241"/>
      <c r="F58" s="241"/>
      <c r="G58" s="241"/>
      <c r="H58" s="241"/>
      <c r="I58" s="241"/>
      <c r="J58" s="241"/>
      <c r="K58" s="241"/>
      <c r="L58" s="28"/>
      <c r="M58" s="28"/>
      <c r="N58" s="28"/>
    </row>
    <row r="59" spans="1:14">
      <c r="A59" s="239"/>
      <c r="B59" s="242"/>
      <c r="C59" s="243"/>
      <c r="D59" s="242"/>
      <c r="E59" s="242"/>
      <c r="F59" s="242"/>
      <c r="G59" s="242"/>
      <c r="H59" s="242"/>
      <c r="I59" s="242"/>
      <c r="J59" s="242"/>
      <c r="K59" s="243"/>
      <c r="L59" s="28"/>
      <c r="M59" s="28"/>
      <c r="N59" s="28"/>
    </row>
    <row r="60" spans="1:14">
      <c r="A60" s="244"/>
      <c r="B60" s="28"/>
      <c r="C60" s="245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</row>
    <row r="61" spans="1:14">
      <c r="A61" s="244"/>
      <c r="B61" s="28"/>
      <c r="C61" s="245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</row>
    <row r="62" spans="1:14">
      <c r="A62" s="244"/>
      <c r="B62" s="28"/>
      <c r="C62" s="245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</row>
    <row r="63" spans="1:14">
      <c r="A63" s="244"/>
      <c r="B63" s="28"/>
      <c r="C63" s="245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</row>
    <row r="64" spans="1:14">
      <c r="A64" s="244"/>
      <c r="B64" s="28"/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</row>
    <row r="65" spans="1:14">
      <c r="A65" s="244"/>
      <c r="B65" s="28"/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</row>
    <row r="66" spans="1:14">
      <c r="A66" s="244"/>
      <c r="B66" s="28"/>
      <c r="C66" s="28"/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28"/>
    </row>
    <row r="67" spans="1:14">
      <c r="A67" s="244"/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</row>
    <row r="68" spans="1:14">
      <c r="A68" s="244"/>
      <c r="B68" s="28"/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28"/>
    </row>
    <row r="69" spans="1:14">
      <c r="A69" s="244"/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</row>
    <row r="70" spans="1:14">
      <c r="A70" s="244"/>
      <c r="B70" s="28"/>
      <c r="C70" s="245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</row>
    <row r="71" spans="1:14">
      <c r="A71" s="244"/>
      <c r="B71" s="28"/>
      <c r="C71" s="28"/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8"/>
    </row>
    <row r="72" spans="1:14">
      <c r="A72" s="244"/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</row>
    <row r="73" spans="1:14">
      <c r="A73" s="244"/>
      <c r="B73" s="28"/>
      <c r="C73" s="28"/>
      <c r="D73" s="28"/>
      <c r="E73" s="28"/>
      <c r="F73" s="28"/>
      <c r="G73" s="28"/>
      <c r="H73" s="28"/>
      <c r="I73" s="28"/>
      <c r="J73" s="28"/>
      <c r="K73" s="28"/>
      <c r="L73" s="28"/>
      <c r="M73" s="28"/>
      <c r="N73" s="28"/>
    </row>
    <row r="74" spans="1:14">
      <c r="A74" s="244"/>
      <c r="B74" s="28"/>
      <c r="C74" s="28"/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28"/>
    </row>
    <row r="75" spans="1:14">
      <c r="A75" s="244"/>
      <c r="B75" s="28"/>
      <c r="C75" s="28"/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/>
    </row>
    <row r="76" spans="1:14">
      <c r="A76" s="244"/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</row>
    <row r="77" spans="1:14">
      <c r="A77" s="244"/>
      <c r="B77" s="28"/>
      <c r="C77" s="246"/>
      <c r="D77" s="246"/>
      <c r="E77" s="246"/>
      <c r="F77" s="246"/>
      <c r="G77" s="28"/>
      <c r="H77" s="28"/>
      <c r="I77" s="28"/>
      <c r="J77" s="28"/>
      <c r="K77" s="28"/>
      <c r="L77" s="28"/>
      <c r="M77" s="28"/>
      <c r="N77" s="28"/>
    </row>
    <row r="78" spans="1:14">
      <c r="A78" s="244"/>
      <c r="B78" s="28"/>
      <c r="C78" s="245"/>
      <c r="D78" s="246"/>
      <c r="E78" s="246"/>
      <c r="F78" s="246"/>
      <c r="G78" s="28"/>
      <c r="H78" s="185"/>
      <c r="I78" s="185"/>
      <c r="J78" s="185"/>
      <c r="K78" s="28"/>
      <c r="L78" s="28"/>
      <c r="M78" s="28"/>
      <c r="N78" s="28"/>
    </row>
    <row r="79" spans="1:14">
      <c r="A79" s="244"/>
      <c r="B79" s="28"/>
      <c r="C79" s="28"/>
      <c r="D79" s="28"/>
      <c r="E79" s="28"/>
      <c r="F79" s="28"/>
      <c r="G79" s="28"/>
      <c r="H79" s="185"/>
      <c r="I79" s="185"/>
      <c r="J79" s="185"/>
      <c r="K79" s="28"/>
      <c r="L79" s="28"/>
      <c r="M79" s="28"/>
      <c r="N79" s="28"/>
    </row>
    <row r="80" spans="1:14">
      <c r="A80" s="244"/>
      <c r="B80" s="28"/>
      <c r="C80" s="28"/>
      <c r="D80" s="28"/>
      <c r="E80" s="28"/>
      <c r="F80" s="28"/>
      <c r="G80" s="28"/>
      <c r="H80" s="185"/>
      <c r="I80" s="185"/>
      <c r="J80" s="185"/>
      <c r="K80" s="28"/>
      <c r="L80" s="28"/>
      <c r="M80" s="28"/>
      <c r="N80" s="28"/>
    </row>
  </sheetData>
  <mergeCells count="13">
    <mergeCell ref="A6:A11"/>
    <mergeCell ref="A1:M1"/>
    <mergeCell ref="A2:K2"/>
    <mergeCell ref="A4:A5"/>
    <mergeCell ref="B4:B5"/>
    <mergeCell ref="C4:C5"/>
    <mergeCell ref="A41:A46"/>
    <mergeCell ref="A12:A17"/>
    <mergeCell ref="A18:A23"/>
    <mergeCell ref="B27:B28"/>
    <mergeCell ref="C27:C28"/>
    <mergeCell ref="A29:A34"/>
    <mergeCell ref="A35:A40"/>
  </mergeCells>
  <phoneticPr fontId="5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>&amp;C－7－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1総</vt:lpstr>
      <vt:lpstr>2</vt:lpstr>
      <vt:lpstr>3</vt:lpstr>
      <vt:lpstr>4</vt:lpstr>
      <vt:lpstr>5～7</vt:lpstr>
      <vt:lpstr>８</vt:lpstr>
      <vt:lpstr>９</vt:lpstr>
      <vt:lpstr>'1総'!Print_Area</vt:lpstr>
      <vt:lpstr>'2'!Print_Area</vt:lpstr>
      <vt:lpstr>'3'!Print_Area</vt:lpstr>
      <vt:lpstr>'4'!Print_Area</vt:lpstr>
      <vt:lpstr>'5～7'!Print_Area</vt:lpstr>
      <vt:lpstr>'８'!Print_Area</vt:lpstr>
      <vt:lpstr>'９'!Print_Area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平良希</cp:lastModifiedBy>
  <dcterms:created xsi:type="dcterms:W3CDTF">2019-03-11T03:46:43Z</dcterms:created>
  <dcterms:modified xsi:type="dcterms:W3CDTF">2019-03-13T07:44:46Z</dcterms:modified>
</cp:coreProperties>
</file>