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tabRatio="763" activeTab="0"/>
  </bookViews>
  <sheets>
    <sheet name="表１" sheetId="1" r:id="rId1"/>
    <sheet name="表２" sheetId="2" r:id="rId2"/>
    <sheet name="表３" sheetId="3" r:id="rId3"/>
    <sheet name="表４" sheetId="4" r:id="rId4"/>
    <sheet name="家計指標" sheetId="5" r:id="rId5"/>
  </sheets>
  <definedNames>
    <definedName name="_xlnm.Print_Area" localSheetId="0">'表１'!$A:$IV</definedName>
  </definedNames>
  <calcPr fullCalcOnLoad="1"/>
</workbook>
</file>

<file path=xl/sharedStrings.xml><?xml version="1.0" encoding="utf-8"?>
<sst xmlns="http://schemas.openxmlformats.org/spreadsheetml/2006/main" count="910" uniqueCount="529">
  <si>
    <t>全　　　　　世　　　　　帯</t>
  </si>
  <si>
    <t>勤    労    者    世    帯</t>
  </si>
  <si>
    <t>項　　　目</t>
  </si>
  <si>
    <t>那　　覇　　市</t>
  </si>
  <si>
    <t xml:space="preserve">  １８歳未満人員（人）</t>
  </si>
  <si>
    <t xml:space="preserve">  ６５歳以上人員（人）</t>
  </si>
  <si>
    <t xml:space="preserve">  うち無職者人員（人）</t>
  </si>
  <si>
    <t>家賃・地代を支払っている</t>
  </si>
  <si>
    <t>沖縄県家計指標（全世帯・勤労者世帯）</t>
  </si>
  <si>
    <t>消費者物価指数</t>
  </si>
  <si>
    <t>名　目　（％）</t>
  </si>
  <si>
    <t>　対前年上昇率</t>
  </si>
  <si>
    <t>（倍）</t>
  </si>
  <si>
    <t>（％）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</si>
  <si>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</si>
  <si>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</si>
  <si>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</si>
  <si>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</si>
  <si>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</si>
  <si>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</si>
  <si>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</si>
  <si>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</si>
  <si>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（円）</t>
  </si>
  <si>
    <t>交通・通信</t>
  </si>
  <si>
    <t>通信</t>
  </si>
  <si>
    <t>交通</t>
  </si>
  <si>
    <t>教育</t>
  </si>
  <si>
    <t>その他の消費支出</t>
  </si>
  <si>
    <t>諸雑費</t>
  </si>
  <si>
    <t>エンゲル係数（％）</t>
  </si>
  <si>
    <t>＜勤労者世帯＞</t>
  </si>
  <si>
    <t>実収入</t>
  </si>
  <si>
    <t>可処分所得</t>
  </si>
  <si>
    <t>平均消費性向（％）</t>
  </si>
  <si>
    <t>実　質  （％）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</si>
  <si>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</si>
  <si>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全　　　　　　　　　世　　　　　　　　　帯</t>
  </si>
  <si>
    <t>勤　　労　　者　　世　　帯</t>
  </si>
  <si>
    <t>世帯</t>
  </si>
  <si>
    <t>消費</t>
  </si>
  <si>
    <t>光熱</t>
  </si>
  <si>
    <t>家具・家</t>
  </si>
  <si>
    <t>被服及</t>
  </si>
  <si>
    <t>保健</t>
  </si>
  <si>
    <t>教養</t>
  </si>
  <si>
    <t>可処分</t>
  </si>
  <si>
    <t>人員</t>
  </si>
  <si>
    <t>支出</t>
  </si>
  <si>
    <t>水道</t>
  </si>
  <si>
    <t>事 用 品</t>
  </si>
  <si>
    <t>び履物</t>
  </si>
  <si>
    <t>医療</t>
  </si>
  <si>
    <t>娯楽</t>
  </si>
  <si>
    <t>所　得</t>
  </si>
  <si>
    <t>　〃　３年平均</t>
  </si>
  <si>
    <t>　〃　４年平均</t>
  </si>
  <si>
    <t>　〃　５年平均</t>
  </si>
  <si>
    <t>　〃　６年平均</t>
  </si>
  <si>
    <t>　〃　７年平均</t>
  </si>
  <si>
    <t>　〃　８年平均</t>
  </si>
  <si>
    <t>　〃　９年平均</t>
  </si>
  <si>
    <t>　〃 10年平均</t>
  </si>
  <si>
    <t>　〃        ２月</t>
  </si>
  <si>
    <t>　〃        ３月</t>
  </si>
  <si>
    <t>　〃        ４月</t>
  </si>
  <si>
    <t>　〃        ５月</t>
  </si>
  <si>
    <t>　〃        ６月</t>
  </si>
  <si>
    <t>　〃        ７月</t>
  </si>
  <si>
    <t>　〃        ８月</t>
  </si>
  <si>
    <t>　〃        ９月</t>
  </si>
  <si>
    <t>　〃      １０月</t>
  </si>
  <si>
    <t>　〃      １１月</t>
  </si>
  <si>
    <t>　〃      １２月</t>
  </si>
  <si>
    <t>－</t>
  </si>
  <si>
    <t>－</t>
  </si>
  <si>
    <t>　〃 ３年平均</t>
  </si>
  <si>
    <t>　〃 ４年平均</t>
  </si>
  <si>
    <t>　〃 ５年平均</t>
  </si>
  <si>
    <t>　〃 ６年平均</t>
  </si>
  <si>
    <t>　〃 ７年平均</t>
  </si>
  <si>
    <t>　〃 ８年平均</t>
  </si>
  <si>
    <t>　〃 ９年平均</t>
  </si>
  <si>
    <t>　〃       ３月</t>
  </si>
  <si>
    <t>　〃       ４月</t>
  </si>
  <si>
    <t>　〃       ５月</t>
  </si>
  <si>
    <t>　〃       ６月</t>
  </si>
  <si>
    <t>　〃       ７月</t>
  </si>
  <si>
    <t>　〃       ８月</t>
  </si>
  <si>
    <t>　〃       ９月</t>
  </si>
  <si>
    <t>保健医療</t>
  </si>
  <si>
    <t>教養娯楽</t>
  </si>
  <si>
    <t>項　　　　　　目</t>
  </si>
  <si>
    <t>実収入</t>
  </si>
  <si>
    <t>実収入以外の収入</t>
  </si>
  <si>
    <t>項　　　　　　　目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</si>
  <si>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</si>
  <si>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</si>
  <si>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</si>
  <si>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</si>
  <si>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</si>
  <si>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</si>
  <si>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</si>
  <si>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</si>
  <si>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</si>
  <si>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</si>
  <si>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</si>
  <si>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</si>
  <si>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</si>
  <si>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</si>
  <si>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</si>
  <si>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</si>
  <si>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</si>
  <si>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</si>
  <si>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</si>
  <si>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</si>
  <si>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</si>
  <si>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</si>
  <si>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</si>
  <si>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</si>
  <si>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1.7</t>
  </si>
  <si>
    <t>1.7.1</t>
  </si>
  <si>
    <t>1.7.2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</si>
  <si>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</si>
  <si>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</si>
  <si>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</si>
  <si>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</si>
  <si>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</si>
  <si>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</si>
  <si>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</si>
  <si>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</si>
  <si>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1.11</t>
  </si>
  <si>
    <t>1.12</t>
  </si>
  <si>
    <t>1.12.1</t>
  </si>
  <si>
    <t>1.12.2</t>
  </si>
  <si>
    <t>7.1</t>
  </si>
  <si>
    <t>7.2</t>
  </si>
  <si>
    <t>7.2.1</t>
  </si>
  <si>
    <t>7.2.2</t>
  </si>
  <si>
    <t>7.2.3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</si>
  <si>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</si>
  <si>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</si>
  <si>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</si>
  <si>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</si>
  <si>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</si>
  <si>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</si>
  <si>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</si>
  <si>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</si>
  <si>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</si>
  <si>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</si>
  <si>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</si>
  <si>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</si>
  <si>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</si>
  <si>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</si>
  <si>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</si>
  <si>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</si>
  <si>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</si>
  <si>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</si>
  <si>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</si>
  <si>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</si>
  <si>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</si>
  <si>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</si>
  <si>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</si>
  <si>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</si>
  <si>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</si>
  <si>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</si>
  <si>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</si>
  <si>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</si>
  <si>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</si>
  <si>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</si>
  <si>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</si>
  <si>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平均貯蓄率（％）</t>
  </si>
  <si>
    <t>世帯人員（人）</t>
  </si>
  <si>
    <t>有業人員（人）</t>
  </si>
  <si>
    <t>世帯主の年齢（歳）</t>
  </si>
  <si>
    <t xml:space="preserve">  経常収入</t>
  </si>
  <si>
    <t xml:space="preserve">     勤め先収入</t>
  </si>
  <si>
    <t xml:space="preserve">       世帯主収入</t>
  </si>
  <si>
    <t xml:space="preserve">          定期収入</t>
  </si>
  <si>
    <t xml:space="preserve">          臨時収入・賞与</t>
  </si>
  <si>
    <t xml:space="preserve">       配偶者の収入</t>
  </si>
  <si>
    <t xml:space="preserve">       他の世帯員収入</t>
  </si>
  <si>
    <t xml:space="preserve">     事業・内職収入</t>
  </si>
  <si>
    <t xml:space="preserve">       家賃収入</t>
  </si>
  <si>
    <t xml:space="preserve">       他の事業収入</t>
  </si>
  <si>
    <t xml:space="preserve">       内職収入</t>
  </si>
  <si>
    <t xml:space="preserve">     他の経常収入</t>
  </si>
  <si>
    <t xml:space="preserve">       財産収入</t>
  </si>
  <si>
    <t xml:space="preserve">       社会保障給付</t>
  </si>
  <si>
    <t xml:space="preserve">          公的年金給付</t>
  </si>
  <si>
    <t xml:space="preserve">          他の社会保障給付</t>
  </si>
  <si>
    <t xml:space="preserve">       仕送り金</t>
  </si>
  <si>
    <t xml:space="preserve">  特別収入</t>
  </si>
  <si>
    <t xml:space="preserve">      受贈金</t>
  </si>
  <si>
    <t xml:space="preserve">      その他</t>
  </si>
  <si>
    <t xml:space="preserve">   預貯金引出</t>
  </si>
  <si>
    <t xml:space="preserve">   保険取金</t>
  </si>
  <si>
    <t xml:space="preserve">     個人・企業年金保険取金</t>
  </si>
  <si>
    <t xml:space="preserve">     他の保険取金</t>
  </si>
  <si>
    <t xml:space="preserve">   有価証券売却</t>
  </si>
  <si>
    <t xml:space="preserve">   土地家屋借入金</t>
  </si>
  <si>
    <t xml:space="preserve">   他の借入金</t>
  </si>
  <si>
    <t xml:space="preserve">   分割払購入借入金</t>
  </si>
  <si>
    <t xml:space="preserve">   一括払購入借入金</t>
  </si>
  <si>
    <t xml:space="preserve">   財産売却</t>
  </si>
  <si>
    <t xml:space="preserve">   その他</t>
  </si>
  <si>
    <t>繰   入   金</t>
  </si>
  <si>
    <t>　 他の非消費支出</t>
  </si>
  <si>
    <t>　　  他の社会保険料</t>
  </si>
  <si>
    <t>　　  健康保険料</t>
  </si>
  <si>
    <t>　　  公的年金保険料</t>
  </si>
  <si>
    <t>　 社会保険料</t>
  </si>
  <si>
    <t>　 預貯金</t>
  </si>
  <si>
    <t xml:space="preserve">   保険掛金</t>
  </si>
  <si>
    <t>　　  個人・企業年金保険掛金</t>
  </si>
  <si>
    <t>　　  他の保険掛金</t>
  </si>
  <si>
    <t>　 有価証券購入</t>
  </si>
  <si>
    <t>　 土地家屋借金返済</t>
  </si>
  <si>
    <t>　 他の借金返済</t>
  </si>
  <si>
    <t>　 分割払購入借入金返済</t>
  </si>
  <si>
    <t>　 一括払購入借入金返済</t>
  </si>
  <si>
    <t>－</t>
  </si>
  <si>
    <t>　上下水道料</t>
  </si>
  <si>
    <t>　 食料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</si>
  <si>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</si>
  <si>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</si>
  <si>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</si>
  <si>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</si>
  <si>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</si>
  <si>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</si>
  <si>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</si>
  <si>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</si>
  <si>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</si>
  <si>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</si>
  <si>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</si>
  <si>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</si>
  <si>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 家賃・地代</t>
  </si>
  <si>
    <t xml:space="preserve"> 　設備修繕・維持</t>
  </si>
  <si>
    <t>　 電気代</t>
  </si>
  <si>
    <t>　 ガス代</t>
  </si>
  <si>
    <t>　 他の光熱</t>
  </si>
  <si>
    <t>　 家庭用耐久財</t>
  </si>
  <si>
    <t>　 室内装備・装飾品</t>
  </si>
  <si>
    <t>　 寝具類</t>
  </si>
  <si>
    <t>　 家事雑貨</t>
  </si>
  <si>
    <t>　 家事用消耗品</t>
  </si>
  <si>
    <t>　 家事サービス</t>
  </si>
  <si>
    <t>　 和服</t>
  </si>
  <si>
    <t xml:space="preserve"> 　洋服</t>
  </si>
  <si>
    <t>　 下着類</t>
  </si>
  <si>
    <t>　 生地・糸類</t>
  </si>
  <si>
    <t xml:space="preserve"> 　他の被服</t>
  </si>
  <si>
    <t>　 履物類</t>
  </si>
  <si>
    <t xml:space="preserve"> 　被服関連サービス</t>
  </si>
  <si>
    <t xml:space="preserve"> 　医薬品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</si>
  <si>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</si>
  <si>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</si>
  <si>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</si>
  <si>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</si>
  <si>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</si>
  <si>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</si>
  <si>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　 教養娯楽用耐久財</t>
  </si>
  <si>
    <t>　 教養娯楽用品</t>
  </si>
  <si>
    <t>　 書籍・他の印刷物</t>
  </si>
  <si>
    <t xml:space="preserve"> 　教養娯楽サービス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</si>
  <si>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</si>
  <si>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</si>
  <si>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</si>
  <si>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</si>
  <si>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</si>
  <si>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</si>
  <si>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</si>
  <si>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</si>
  <si>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</si>
  <si>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</si>
  <si>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</si>
  <si>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</si>
  <si>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</si>
  <si>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</si>
  <si>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</si>
  <si>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 xml:space="preserve">   諸雑費</t>
  </si>
  <si>
    <t>　男子用下着類</t>
  </si>
  <si>
    <t>実　　　　数</t>
  </si>
  <si>
    <t>（単位：円、％）</t>
  </si>
  <si>
    <t>ｴﾝｹﾞﾙ</t>
  </si>
  <si>
    <t>平均消</t>
  </si>
  <si>
    <t>係　数</t>
  </si>
  <si>
    <t>係  数</t>
  </si>
  <si>
    <t>費性向</t>
  </si>
  <si>
    <t>　〃10年平均</t>
  </si>
  <si>
    <t>　〃       ２月</t>
  </si>
  <si>
    <t>　〃     １０月</t>
  </si>
  <si>
    <t>　〃     １１月</t>
  </si>
  <si>
    <t>　〃     １２月</t>
  </si>
  <si>
    <t>対前年・前年同月名目増加率</t>
  </si>
  <si>
    <t>（単位：％）</t>
  </si>
  <si>
    <t>対前年・前年同月実質増加率</t>
  </si>
  <si>
    <t>　 保健医療サービス</t>
  </si>
  <si>
    <t>　〃11年平均</t>
  </si>
  <si>
    <t>　〃 11年平均</t>
  </si>
  <si>
    <t>　〃12年平均</t>
  </si>
  <si>
    <t>　〃 12年平均</t>
  </si>
  <si>
    <t>　 シャツ・セーター類</t>
  </si>
  <si>
    <t>　 保健医療用品・器具</t>
  </si>
  <si>
    <t>　〃 12年１月</t>
  </si>
  <si>
    <t>　〃 13年１月</t>
  </si>
  <si>
    <t>　〃  12年１月</t>
  </si>
  <si>
    <t>　〃13年平均</t>
  </si>
  <si>
    <t>　〃 13年平均</t>
  </si>
  <si>
    <t>沖縄　家計指標（全世帯・勤労者世帯）</t>
  </si>
  <si>
    <t>（農林漁家世帯を除く）</t>
  </si>
  <si>
    <t>（単位：円）</t>
  </si>
  <si>
    <t>項　　　　　　目</t>
  </si>
  <si>
    <t>沖　　　　　縄</t>
  </si>
  <si>
    <t>集計世帯数</t>
  </si>
  <si>
    <t>持家率（％）</t>
  </si>
  <si>
    <t>世帯の割合（％）</t>
  </si>
  <si>
    <t>収入総額</t>
  </si>
  <si>
    <t>支出総額</t>
  </si>
  <si>
    <t>実支出</t>
  </si>
  <si>
    <t>消費支出</t>
  </si>
  <si>
    <t>食料</t>
  </si>
  <si>
    <t>穀類</t>
  </si>
  <si>
    <t>　米類</t>
  </si>
  <si>
    <t>　パン</t>
  </si>
  <si>
    <t>　めん類</t>
  </si>
  <si>
    <t>　他の穀類</t>
  </si>
  <si>
    <t>魚介類</t>
  </si>
  <si>
    <t>　生鮮魚介</t>
  </si>
  <si>
    <t>　塩干魚介</t>
  </si>
  <si>
    <t>　魚肉練製品</t>
  </si>
  <si>
    <t>　他の魚介加工品</t>
  </si>
  <si>
    <t>肉類</t>
  </si>
  <si>
    <t>　生鮮肉</t>
  </si>
  <si>
    <t>　加工肉</t>
  </si>
  <si>
    <t>乳卵類</t>
  </si>
  <si>
    <t>　牛乳</t>
  </si>
  <si>
    <t>　乳製品</t>
  </si>
  <si>
    <t>　卵</t>
  </si>
  <si>
    <t>野菜・海藻</t>
  </si>
  <si>
    <t>　生鮮野菜</t>
  </si>
  <si>
    <t>　乾物・海藻</t>
  </si>
  <si>
    <t>　大豆加工品</t>
  </si>
  <si>
    <t>　他の野菜・海藻加工品</t>
  </si>
  <si>
    <t>果物</t>
  </si>
  <si>
    <t>　生鮮果物</t>
  </si>
  <si>
    <t>　果物加工品</t>
  </si>
  <si>
    <t>油脂・調味料</t>
  </si>
  <si>
    <t>　油脂</t>
  </si>
  <si>
    <t>　調味料</t>
  </si>
  <si>
    <t>菓子類</t>
  </si>
  <si>
    <t>調理食品</t>
  </si>
  <si>
    <t>　主食的調理食品</t>
  </si>
  <si>
    <t>　他の調理食品</t>
  </si>
  <si>
    <t>飲料</t>
  </si>
  <si>
    <t>　茶類</t>
  </si>
  <si>
    <t>　コ－ヒー・ココア</t>
  </si>
  <si>
    <t>　他の飲料</t>
  </si>
  <si>
    <t>酒類</t>
  </si>
  <si>
    <t>外食</t>
  </si>
  <si>
    <t>　一般外食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</si>
  <si>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</si>
  <si>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</si>
  <si>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</si>
  <si>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</si>
  <si>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</si>
  <si>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</si>
  <si>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</si>
  <si>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</si>
  <si>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</si>
  <si>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</si>
  <si>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工事その他のサ－ビス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</si>
  <si>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</si>
  <si>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</si>
  <si>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</si>
  <si>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</si>
  <si>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</si>
  <si>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</si>
  <si>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</si>
  <si>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</si>
  <si>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</si>
  <si>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</si>
  <si>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</si>
  <si>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</si>
  <si>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</si>
  <si>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</si>
  <si>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</si>
  <si>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</si>
  <si>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</si>
  <si>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</si>
  <si>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</si>
  <si>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</si>
  <si>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</si>
  <si>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</si>
  <si>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</si>
  <si>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</si>
  <si>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</si>
  <si>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</si>
  <si>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</si>
  <si>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</si>
  <si>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</si>
  <si>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家事サ－ビス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</si>
  <si>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</si>
  <si>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</si>
  <si>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</si>
  <si>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</si>
  <si>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</si>
  <si>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</si>
  <si>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</si>
  <si>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</si>
  <si>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</si>
  <si>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</si>
  <si>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</si>
  <si>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</si>
  <si>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</si>
  <si>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シャツ・セ－タ－類</t>
  </si>
  <si>
    <t>5.3.1</t>
  </si>
  <si>
    <t>　男子用シｬﾂ･ｾ-ﾀ-類</t>
  </si>
  <si>
    <t>5.3.2</t>
  </si>
  <si>
    <t>　婦人用シｬﾂ･ｾ-ﾀ-類</t>
  </si>
  <si>
    <t>5.3.3</t>
  </si>
  <si>
    <t>　子供用シｬﾂ･ｾ-ﾀ-類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</si>
  <si>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</si>
  <si>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</si>
  <si>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</si>
  <si>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</si>
  <si>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</si>
  <si>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</si>
  <si>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</si>
  <si>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</si>
  <si>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</si>
  <si>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</si>
  <si>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</si>
  <si>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</si>
  <si>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</si>
  <si>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</si>
  <si>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被服関連サ－ビス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</si>
  <si>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</si>
  <si>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</si>
  <si>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</si>
  <si>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</si>
  <si>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</si>
  <si>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</si>
  <si>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</si>
  <si>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保健医療用品･器具</t>
  </si>
  <si>
    <t>6.4</t>
  </si>
  <si>
    <t>保健医療サ-ﾋﾞｽ</t>
  </si>
  <si>
    <t>7</t>
  </si>
  <si>
    <t>交通・通信</t>
  </si>
  <si>
    <t>交通</t>
  </si>
  <si>
    <t>自動車等関係費</t>
  </si>
  <si>
    <t>　自動車等購入</t>
  </si>
  <si>
    <t>　自転車等購入</t>
  </si>
  <si>
    <t>　自動車等維持</t>
  </si>
  <si>
    <t>通信</t>
  </si>
  <si>
    <t>教育</t>
  </si>
  <si>
    <t>授業料等</t>
  </si>
  <si>
    <t>教科書 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</si>
  <si>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</si>
  <si>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</si>
  <si>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</si>
  <si>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</si>
  <si>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</si>
  <si>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</si>
  <si>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　宿泊料</t>
  </si>
  <si>
    <t>　パック旅行費</t>
  </si>
  <si>
    <t>　月謝類</t>
  </si>
  <si>
    <t>　他の教養娯楽ｻ ｰ ﾋﾞｽ</t>
  </si>
  <si>
    <t>その他の消費支出</t>
  </si>
  <si>
    <t>諸雑費</t>
  </si>
  <si>
    <t>　理美容サ－ビス</t>
  </si>
  <si>
    <t>　理美容用品</t>
  </si>
  <si>
    <t>　身の回り用品</t>
  </si>
  <si>
    <t>　たばこ</t>
  </si>
  <si>
    <t>　その他の諸雑費</t>
  </si>
  <si>
    <t>こづかい（使途不明 ）</t>
  </si>
  <si>
    <t>交際費</t>
  </si>
  <si>
    <t>　食料</t>
  </si>
  <si>
    <t>　家具・家事用品</t>
  </si>
  <si>
    <t>　被服及び履物</t>
  </si>
  <si>
    <t>　教養娯楽</t>
  </si>
  <si>
    <t>　他の物品サ－ビス</t>
  </si>
  <si>
    <t>　贈与金</t>
  </si>
  <si>
    <t>　他の交際費</t>
  </si>
  <si>
    <t>仕送り金</t>
  </si>
  <si>
    <t>非消費支出</t>
  </si>
  <si>
    <t>　 直接税</t>
  </si>
  <si>
    <t>　　  勤労所得税</t>
  </si>
  <si>
    <t>　　  個人住民税</t>
  </si>
  <si>
    <t>　 　 他の税</t>
  </si>
  <si>
    <t>実支出以外の支出</t>
  </si>
  <si>
    <t xml:space="preserve">   財産購入</t>
  </si>
  <si>
    <t>　 その他</t>
  </si>
  <si>
    <t>繰    越    金</t>
  </si>
  <si>
    <t>現物総額</t>
  </si>
  <si>
    <t>可処分所得</t>
  </si>
  <si>
    <t>黒字</t>
  </si>
  <si>
    <t>貯蓄純増</t>
  </si>
  <si>
    <t>平均消費性向（％）</t>
  </si>
  <si>
    <t>エンゲル係数（％）</t>
  </si>
  <si>
    <t>　　　　　注　：　可処分所得＝実収入－非消費支出</t>
  </si>
  <si>
    <t>実収入から税金、社会保険料などの非消費支出を差し引いた額で、いわゆる手取り</t>
  </si>
  <si>
    <t>収入のこと。実収入のうち、実際に消費や貯蓄に回すことができる（可処分）部分で、</t>
  </si>
  <si>
    <t>購買力の強さが測れる。</t>
  </si>
  <si>
    <t>..</t>
  </si>
  <si>
    <t>　　　　　　　　　 黒         字＝実収入－実支出＝可処分所得－消費支出</t>
  </si>
  <si>
    <t xml:space="preserve">   　                貯蓄純増＝（貯金－貯金引出）＋（保険掛金－保険取金）</t>
  </si>
  <si>
    <t>黒字のうち、預貯金と保険の純増減を合わせたもの。</t>
  </si>
  <si>
    <t xml:space="preserve">       　            平均消費性向＝消費支出／可処分所得＊１００（％）</t>
  </si>
  <si>
    <t>可処分所得に対する消費支出の割合。</t>
  </si>
  <si>
    <t xml:space="preserve">        　           平均貯蓄率＝貯蓄純増／可処分所得＊１００（％）</t>
  </si>
  <si>
    <t>可処分所得に対する貯蓄純増の割合。</t>
  </si>
  <si>
    <t xml:space="preserve">     　              エンゲル係数＝食料費／消費支出＊１００（％）</t>
  </si>
  <si>
    <t>消費支出に占める食料費の割合で、生活水準の高低を表す一つの指標。</t>
  </si>
  <si>
    <t>　対前年同月上昇率</t>
  </si>
  <si>
    <t>　〃14年平均</t>
  </si>
  <si>
    <t>　〃 14年１月</t>
  </si>
  <si>
    <t>　〃 14年平均</t>
  </si>
  <si>
    <t>　〃  13年１月</t>
  </si>
  <si>
    <t>　〃  14年１月</t>
  </si>
  <si>
    <t>　〃  14年１月</t>
  </si>
  <si>
    <t>平成１４年　　２月分</t>
  </si>
  <si>
    <t>１４年２月（円）</t>
  </si>
  <si>
    <t>１３年２月（円）</t>
  </si>
  <si>
    <t>　　１４年２月　１世帯あたり１か月間の収入と支出</t>
  </si>
  <si>
    <t>14年2月</t>
  </si>
  <si>
    <t>13年2月</t>
  </si>
  <si>
    <t>　　表２  　沖 縄 県 主 要 家 計 指 標      平成１４年２月</t>
  </si>
  <si>
    <t>表３　　沖 縄 県 主 要 家 計 指 標      平成１４年２月</t>
  </si>
  <si>
    <t>表４　　沖 縄 県 主 要 家 計 指 標      平成１４年２月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</si>
</sst>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2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6" fillId="0" borderId="0" xfId="20" applyFont="1">
      <alignment/>
      <protection/>
    </xf>
    <xf numFmtId="0" fontId="6" fillId="0" borderId="6" xfId="20" applyFont="1" applyBorder="1" applyAlignment="1">
      <alignment horizontal="distributed" vertical="distributed"/>
      <protection/>
    </xf>
    <xf numFmtId="3" fontId="6" fillId="0" borderId="7" xfId="20" applyNumberFormat="1" applyFont="1" applyBorder="1" applyAlignment="1" applyProtection="1">
      <alignment horizontal="centerContinuous"/>
      <protection locked="0"/>
    </xf>
    <xf numFmtId="0" fontId="6" fillId="0" borderId="8" xfId="20" applyFont="1" applyBorder="1" applyAlignment="1">
      <alignment horizontal="centerContinuous"/>
      <protection/>
    </xf>
    <xf numFmtId="0" fontId="6" fillId="0" borderId="9" xfId="20" applyFont="1" applyBorder="1" applyAlignment="1">
      <alignment horizontal="center" vertical="distributed"/>
      <protection/>
    </xf>
    <xf numFmtId="0" fontId="6" fillId="0" borderId="10" xfId="20" applyFont="1" applyBorder="1">
      <alignment/>
      <protection/>
    </xf>
    <xf numFmtId="0" fontId="6" fillId="0" borderId="11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6" fillId="0" borderId="12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13" xfId="20" applyFont="1" applyBorder="1">
      <alignment/>
      <protection/>
    </xf>
    <xf numFmtId="0" fontId="6" fillId="0" borderId="1" xfId="20" applyFont="1" applyBorder="1">
      <alignment/>
      <protection/>
    </xf>
    <xf numFmtId="0" fontId="6" fillId="2" borderId="12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2" fontId="6" fillId="0" borderId="12" xfId="20" applyNumberFormat="1" applyFont="1" applyFill="1" applyBorder="1" applyProtection="1">
      <alignment/>
      <protection locked="0"/>
    </xf>
    <xf numFmtId="0" fontId="6" fillId="0" borderId="14" xfId="20" applyFont="1" applyFill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7" xfId="20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0" fontId="6" fillId="0" borderId="22" xfId="20" applyFont="1" applyBorder="1">
      <alignment/>
      <protection/>
    </xf>
    <xf numFmtId="0" fontId="6" fillId="0" borderId="23" xfId="20" applyFont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5" xfId="20" applyFont="1" applyFill="1" applyBorder="1">
      <alignment/>
      <protection/>
    </xf>
    <xf numFmtId="179" fontId="6" fillId="0" borderId="15" xfId="20" applyNumberFormat="1" applyFont="1" applyFill="1" applyBorder="1">
      <alignment/>
      <protection/>
    </xf>
    <xf numFmtId="0" fontId="6" fillId="0" borderId="5" xfId="20" applyFont="1" applyBorder="1" applyAlignment="1">
      <alignment horizontal="centerContinuous" vertical="top"/>
      <protection/>
    </xf>
    <xf numFmtId="0" fontId="6" fillId="0" borderId="24" xfId="20" applyFont="1" applyBorder="1" applyAlignment="1">
      <alignment horizontal="centerContinuous" vertical="top"/>
      <protection/>
    </xf>
    <xf numFmtId="0" fontId="6" fillId="0" borderId="1" xfId="20" applyFont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Continuous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28" xfId="20" applyFont="1" applyBorder="1">
      <alignment/>
      <protection/>
    </xf>
    <xf numFmtId="0" fontId="6" fillId="0" borderId="9" xfId="20" applyFont="1" applyBorder="1" applyAlignment="1">
      <alignment horizontal="center" vertical="center"/>
      <protection/>
    </xf>
    <xf numFmtId="0" fontId="6" fillId="3" borderId="12" xfId="20" applyFont="1" applyFill="1" applyBorder="1">
      <alignment/>
      <protection/>
    </xf>
    <xf numFmtId="0" fontId="6" fillId="0" borderId="29" xfId="20" applyFont="1" applyBorder="1">
      <alignment/>
      <protection/>
    </xf>
    <xf numFmtId="0" fontId="6" fillId="4" borderId="29" xfId="20" applyFont="1" applyFill="1" applyBorder="1">
      <alignment/>
      <protection/>
    </xf>
    <xf numFmtId="0" fontId="6" fillId="0" borderId="14" xfId="20" applyFont="1" applyBorder="1">
      <alignment/>
      <protection/>
    </xf>
    <xf numFmtId="38" fontId="0" fillId="0" borderId="1" xfId="16" applyBorder="1" applyAlignment="1">
      <alignment/>
    </xf>
    <xf numFmtId="38" fontId="0" fillId="0" borderId="15" xfId="16" applyBorder="1" applyAlignment="1">
      <alignment/>
    </xf>
    <xf numFmtId="38" fontId="0" fillId="0" borderId="25" xfId="16" applyBorder="1" applyAlignment="1">
      <alignment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/>
    </xf>
    <xf numFmtId="182" fontId="0" fillId="0" borderId="1" xfId="16" applyNumberFormat="1" applyBorder="1" applyAlignment="1">
      <alignment/>
    </xf>
    <xf numFmtId="182" fontId="0" fillId="0" borderId="1" xfId="0" applyNumberFormat="1" applyBorder="1" applyAlignment="1">
      <alignment horizontal="centerContinuous"/>
    </xf>
    <xf numFmtId="182" fontId="0" fillId="0" borderId="1" xfId="16" applyNumberFormat="1" applyFont="1" applyBorder="1" applyAlignment="1">
      <alignment/>
    </xf>
    <xf numFmtId="182" fontId="0" fillId="0" borderId="1" xfId="0" applyNumberFormat="1" applyBorder="1" applyAlignment="1">
      <alignment horizontal="center"/>
    </xf>
    <xf numFmtId="182" fontId="0" fillId="0" borderId="15" xfId="0" applyNumberFormat="1" applyBorder="1" applyAlignment="1">
      <alignment horizontal="centerContinuous"/>
    </xf>
    <xf numFmtId="182" fontId="0" fillId="0" borderId="15" xfId="16" applyNumberFormat="1" applyBorder="1" applyAlignment="1">
      <alignment/>
    </xf>
    <xf numFmtId="182" fontId="0" fillId="0" borderId="15" xfId="16" applyNumberFormat="1" applyFont="1" applyBorder="1" applyAlignment="1">
      <alignment/>
    </xf>
    <xf numFmtId="182" fontId="0" fillId="0" borderId="15" xfId="0" applyNumberFormat="1" applyBorder="1" applyAlignment="1">
      <alignment horizontal="center"/>
    </xf>
    <xf numFmtId="182" fontId="0" fillId="0" borderId="1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" xfId="16" applyNumberFormat="1" applyFont="1" applyBorder="1" applyAlignment="1">
      <alignment horizontal="center"/>
    </xf>
    <xf numFmtId="182" fontId="0" fillId="0" borderId="15" xfId="16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vertical="center"/>
    </xf>
    <xf numFmtId="0" fontId="0" fillId="0" borderId="20" xfId="0" applyNumberFormat="1" applyBorder="1" applyAlignment="1">
      <alignment horizontal="left"/>
    </xf>
    <xf numFmtId="0" fontId="0" fillId="0" borderId="30" xfId="0" applyNumberFormat="1" applyBorder="1" applyAlignment="1">
      <alignment horizontal="left"/>
    </xf>
    <xf numFmtId="0" fontId="1" fillId="5" borderId="2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30" xfId="0" applyNumberFormat="1" applyBorder="1" applyAlignment="1">
      <alignment/>
    </xf>
    <xf numFmtId="38" fontId="0" fillId="0" borderId="0" xfId="16" applyBorder="1" applyAlignment="1">
      <alignment/>
    </xf>
    <xf numFmtId="38" fontId="0" fillId="0" borderId="31" xfId="16" applyBorder="1" applyAlignment="1">
      <alignment/>
    </xf>
    <xf numFmtId="0" fontId="0" fillId="0" borderId="0" xfId="0" applyAlignment="1">
      <alignment/>
    </xf>
    <xf numFmtId="38" fontId="0" fillId="0" borderId="0" xfId="16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13" xfId="0" applyBorder="1" applyAlignment="1">
      <alignment/>
    </xf>
    <xf numFmtId="38" fontId="0" fillId="0" borderId="13" xfId="16" applyBorder="1" applyAlignment="1">
      <alignment/>
    </xf>
    <xf numFmtId="38" fontId="0" fillId="0" borderId="24" xfId="16" applyBorder="1" applyAlignment="1">
      <alignment/>
    </xf>
    <xf numFmtId="0" fontId="6" fillId="0" borderId="0" xfId="20" applyFont="1" applyFill="1">
      <alignment/>
      <protection/>
    </xf>
    <xf numFmtId="2" fontId="6" fillId="0" borderId="20" xfId="20" applyNumberFormat="1" applyFont="1" applyBorder="1">
      <alignment/>
      <protection/>
    </xf>
    <xf numFmtId="38" fontId="0" fillId="0" borderId="2" xfId="16" applyBorder="1" applyAlignment="1">
      <alignment/>
    </xf>
    <xf numFmtId="181" fontId="0" fillId="0" borderId="1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 horizontal="centerContinuous" vertical="center"/>
    </xf>
    <xf numFmtId="185" fontId="0" fillId="0" borderId="4" xfId="0" applyNumberFormat="1" applyBorder="1" applyAlignment="1">
      <alignment horizontal="center" shrinkToFit="1"/>
    </xf>
    <xf numFmtId="185" fontId="0" fillId="0" borderId="2" xfId="0" applyNumberFormat="1" applyBorder="1" applyAlignment="1">
      <alignment horizontal="center" vertical="top"/>
    </xf>
    <xf numFmtId="185" fontId="0" fillId="0" borderId="1" xfId="16" applyNumberFormat="1" applyBorder="1" applyAlignment="1">
      <alignment/>
    </xf>
    <xf numFmtId="185" fontId="0" fillId="0" borderId="25" xfId="16" applyNumberFormat="1" applyBorder="1" applyAlignment="1">
      <alignment/>
    </xf>
    <xf numFmtId="185" fontId="0" fillId="0" borderId="15" xfId="16" applyNumberFormat="1" applyBorder="1" applyAlignment="1">
      <alignment/>
    </xf>
    <xf numFmtId="185" fontId="0" fillId="0" borderId="2" xfId="16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25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2" xfId="0" applyNumberFormat="1" applyBorder="1" applyAlignment="1">
      <alignment/>
    </xf>
    <xf numFmtId="188" fontId="0" fillId="0" borderId="1" xfId="16" applyNumberFormat="1" applyBorder="1" applyAlignment="1">
      <alignment/>
    </xf>
    <xf numFmtId="188" fontId="0" fillId="0" borderId="25" xfId="16" applyNumberFormat="1" applyBorder="1" applyAlignment="1">
      <alignment/>
    </xf>
    <xf numFmtId="188" fontId="0" fillId="0" borderId="15" xfId="16" applyNumberFormat="1" applyBorder="1" applyAlignment="1">
      <alignment/>
    </xf>
    <xf numFmtId="188" fontId="0" fillId="0" borderId="2" xfId="16" applyNumberFormat="1" applyBorder="1" applyAlignment="1">
      <alignment/>
    </xf>
    <xf numFmtId="189" fontId="0" fillId="0" borderId="1" xfId="0" applyNumberFormat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2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0" fillId="0" borderId="0" xfId="0" applyNumberFormat="1" applyBorder="1" applyAlignment="1">
      <alignment horizontal="left" vertical="center"/>
    </xf>
    <xf numFmtId="182" fontId="6" fillId="0" borderId="1" xfId="20" applyNumberFormat="1" applyFont="1" applyFill="1" applyBorder="1">
      <alignment/>
      <protection/>
    </xf>
    <xf numFmtId="182" fontId="7" fillId="0" borderId="1" xfId="20" applyNumberFormat="1" applyFont="1" applyFill="1" applyBorder="1">
      <alignment/>
      <protection/>
    </xf>
    <xf numFmtId="182" fontId="6" fillId="0" borderId="1" xfId="20" applyNumberFormat="1" applyFont="1" applyFill="1" applyBorder="1" applyAlignment="1">
      <alignment horizontal="centerContinuous"/>
      <protection/>
    </xf>
    <xf numFmtId="182" fontId="7" fillId="6" borderId="1" xfId="20" applyNumberFormat="1" applyFont="1" applyFill="1" applyBorder="1">
      <alignment/>
      <protection/>
    </xf>
    <xf numFmtId="182" fontId="6" fillId="0" borderId="1" xfId="20" applyNumberFormat="1" applyFont="1" applyBorder="1">
      <alignment/>
      <protection/>
    </xf>
    <xf numFmtId="182" fontId="6" fillId="0" borderId="11" xfId="20" applyNumberFormat="1" applyFont="1" applyBorder="1">
      <alignment/>
      <protection/>
    </xf>
    <xf numFmtId="182" fontId="6" fillId="0" borderId="3" xfId="20" applyNumberFormat="1" applyFont="1" applyBorder="1">
      <alignment/>
      <protection/>
    </xf>
    <xf numFmtId="182" fontId="6" fillId="0" borderId="13" xfId="20" applyNumberFormat="1" applyFont="1" applyBorder="1">
      <alignment/>
      <protection/>
    </xf>
    <xf numFmtId="182" fontId="6" fillId="2" borderId="1" xfId="20" applyNumberFormat="1" applyFont="1" applyFill="1" applyBorder="1">
      <alignment/>
      <protection/>
    </xf>
    <xf numFmtId="0" fontId="0" fillId="0" borderId="32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89" fontId="6" fillId="0" borderId="1" xfId="20" applyNumberFormat="1" applyFont="1" applyFill="1" applyBorder="1">
      <alignment/>
      <protection/>
    </xf>
    <xf numFmtId="188" fontId="6" fillId="0" borderId="1" xfId="16" applyNumberFormat="1" applyFont="1" applyFill="1" applyBorder="1" applyAlignment="1">
      <alignment/>
    </xf>
    <xf numFmtId="188" fontId="7" fillId="0" borderId="1" xfId="16" applyNumberFormat="1" applyFont="1" applyFill="1" applyBorder="1" applyAlignment="1">
      <alignment/>
    </xf>
    <xf numFmtId="188" fontId="6" fillId="0" borderId="1" xfId="16" applyNumberFormat="1" applyFont="1" applyFill="1" applyBorder="1" applyAlignment="1" applyProtection="1">
      <alignment/>
      <protection locked="0"/>
    </xf>
    <xf numFmtId="190" fontId="6" fillId="0" borderId="1" xfId="20" applyNumberFormat="1" applyFont="1" applyBorder="1">
      <alignment/>
      <protection/>
    </xf>
    <xf numFmtId="190" fontId="6" fillId="0" borderId="1" xfId="20" applyNumberFormat="1" applyFont="1" applyFill="1" applyBorder="1">
      <alignment/>
      <protection/>
    </xf>
    <xf numFmtId="190" fontId="7" fillId="0" borderId="1" xfId="20" applyNumberFormat="1" applyFont="1" applyFill="1" applyBorder="1">
      <alignment/>
      <protection/>
    </xf>
    <xf numFmtId="190" fontId="6" fillId="0" borderId="1" xfId="20" applyNumberFormat="1" applyFont="1" applyBorder="1" applyProtection="1">
      <alignment/>
      <protection locked="0"/>
    </xf>
    <xf numFmtId="182" fontId="6" fillId="0" borderId="16" xfId="20" applyNumberFormat="1" applyFont="1" applyBorder="1">
      <alignment/>
      <protection/>
    </xf>
    <xf numFmtId="190" fontId="6" fillId="0" borderId="1" xfId="20" applyNumberFormat="1" applyFont="1" applyBorder="1" applyAlignment="1">
      <alignment horizontal="centerContinuous"/>
      <protection/>
    </xf>
    <xf numFmtId="190" fontId="6" fillId="0" borderId="11" xfId="20" applyNumberFormat="1" applyFont="1" applyBorder="1">
      <alignment/>
      <protection/>
    </xf>
    <xf numFmtId="190" fontId="6" fillId="0" borderId="3" xfId="20" applyNumberFormat="1" applyFont="1" applyBorder="1">
      <alignment/>
      <protection/>
    </xf>
    <xf numFmtId="190" fontId="6" fillId="0" borderId="5" xfId="20" applyNumberFormat="1" applyFont="1" applyBorder="1">
      <alignment/>
      <protection/>
    </xf>
    <xf numFmtId="182" fontId="6" fillId="0" borderId="16" xfId="20" applyNumberFormat="1" applyFont="1" applyBorder="1" applyAlignment="1">
      <alignment horizontal="center"/>
      <protection/>
    </xf>
    <xf numFmtId="182" fontId="6" fillId="0" borderId="17" xfId="20" applyNumberFormat="1" applyFont="1" applyBorder="1">
      <alignment/>
      <protection/>
    </xf>
    <xf numFmtId="182" fontId="6" fillId="0" borderId="18" xfId="20" applyNumberFormat="1" applyFont="1" applyBorder="1">
      <alignment/>
      <protection/>
    </xf>
    <xf numFmtId="182" fontId="6" fillId="0" borderId="19" xfId="20" applyNumberFormat="1" applyFont="1" applyBorder="1">
      <alignment/>
      <protection/>
    </xf>
    <xf numFmtId="0" fontId="1" fillId="0" borderId="26" xfId="0" applyFont="1" applyBorder="1" applyAlignment="1">
      <alignment/>
    </xf>
    <xf numFmtId="0" fontId="1" fillId="5" borderId="26" xfId="0" applyFont="1" applyFill="1" applyBorder="1" applyAlignment="1">
      <alignment/>
    </xf>
    <xf numFmtId="191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191" fontId="0" fillId="0" borderId="1" xfId="16" applyNumberFormat="1" applyBorder="1" applyAlignment="1">
      <alignment/>
    </xf>
    <xf numFmtId="185" fontId="0" fillId="0" borderId="1" xfId="16" applyNumberFormat="1" applyBorder="1" applyAlignment="1">
      <alignment/>
    </xf>
    <xf numFmtId="188" fontId="0" fillId="0" borderId="1" xfId="16" applyNumberFormat="1" applyBorder="1" applyAlignment="1">
      <alignment/>
    </xf>
    <xf numFmtId="182" fontId="0" fillId="0" borderId="1" xfId="16" applyNumberFormat="1" applyBorder="1" applyAlignment="1">
      <alignment/>
    </xf>
    <xf numFmtId="191" fontId="0" fillId="0" borderId="0" xfId="16" applyNumberFormat="1" applyBorder="1" applyAlignment="1">
      <alignment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0" fillId="0" borderId="2" xfId="16" applyNumberFormat="1" applyBorder="1" applyAlignment="1">
      <alignment/>
    </xf>
    <xf numFmtId="182" fontId="0" fillId="0" borderId="2" xfId="16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20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191" fontId="0" fillId="0" borderId="1" xfId="16" applyNumberFormat="1" applyFill="1" applyBorder="1" applyAlignment="1">
      <alignment/>
    </xf>
    <xf numFmtId="188" fontId="0" fillId="0" borderId="1" xfId="16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0" xfId="0" applyNumberForma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NumberFormat="1" applyFont="1" applyAlignment="1">
      <alignment horizontal="centerContinuous" vertical="center"/>
    </xf>
    <xf numFmtId="182" fontId="0" fillId="0" borderId="2" xfId="0" applyNumberFormat="1" applyBorder="1" applyAlignment="1">
      <alignment horizontal="centerContinuous"/>
    </xf>
    <xf numFmtId="182" fontId="0" fillId="0" borderId="2" xfId="16" applyNumberFormat="1" applyFont="1" applyBorder="1" applyAlignment="1">
      <alignment/>
    </xf>
    <xf numFmtId="189" fontId="0" fillId="0" borderId="25" xfId="16" applyNumberFormat="1" applyBorder="1" applyAlignment="1">
      <alignment/>
    </xf>
    <xf numFmtId="0" fontId="0" fillId="0" borderId="25" xfId="0" applyBorder="1" applyAlignment="1">
      <alignment/>
    </xf>
    <xf numFmtId="181" fontId="0" fillId="0" borderId="25" xfId="0" applyNumberFormat="1" applyBorder="1" applyAlignment="1">
      <alignment/>
    </xf>
    <xf numFmtId="182" fontId="0" fillId="0" borderId="25" xfId="0" applyNumberFormat="1" applyBorder="1" applyAlignment="1">
      <alignment horizontal="centerContinuous"/>
    </xf>
    <xf numFmtId="182" fontId="0" fillId="0" borderId="25" xfId="16" applyNumberFormat="1" applyBorder="1" applyAlignment="1">
      <alignment/>
    </xf>
    <xf numFmtId="182" fontId="0" fillId="0" borderId="25" xfId="16" applyNumberFormat="1" applyFont="1" applyBorder="1" applyAlignment="1">
      <alignment/>
    </xf>
    <xf numFmtId="182" fontId="0" fillId="0" borderId="25" xfId="0" applyNumberFormat="1" applyBorder="1" applyAlignment="1">
      <alignment horizontal="center"/>
    </xf>
    <xf numFmtId="182" fontId="0" fillId="0" borderId="25" xfId="1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1" xfId="16" applyNumberFormat="1" applyFont="1" applyBorder="1" applyAlignment="1">
      <alignment/>
    </xf>
    <xf numFmtId="181" fontId="0" fillId="0" borderId="1" xfId="0" applyNumberFormat="1" applyBorder="1" applyAlignment="1">
      <alignment horizontal="centerContinuous"/>
    </xf>
    <xf numFmtId="181" fontId="0" fillId="0" borderId="25" xfId="0" applyNumberFormat="1" applyBorder="1" applyAlignment="1">
      <alignment horizontal="centerContinuous"/>
    </xf>
    <xf numFmtId="181" fontId="0" fillId="0" borderId="15" xfId="0" applyNumberFormat="1" applyBorder="1" applyAlignment="1">
      <alignment horizontal="centerContinuous"/>
    </xf>
    <xf numFmtId="181" fontId="0" fillId="0" borderId="2" xfId="0" applyNumberFormat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182" fontId="0" fillId="0" borderId="1" xfId="0" applyNumberFormat="1" applyFill="1" applyBorder="1" applyAlignment="1">
      <alignment horizontal="centerContinuous"/>
    </xf>
    <xf numFmtId="182" fontId="0" fillId="0" borderId="5" xfId="0" applyNumberFormat="1" applyBorder="1" applyAlignment="1">
      <alignment horizontal="centerContinuous"/>
    </xf>
    <xf numFmtId="0" fontId="0" fillId="0" borderId="20" xfId="0" applyBorder="1" applyAlignment="1">
      <alignment/>
    </xf>
    <xf numFmtId="181" fontId="0" fillId="0" borderId="25" xfId="0" applyNumberFormat="1" applyFont="1" applyFill="1" applyBorder="1" applyAlignment="1">
      <alignment horizontal="centerContinuous"/>
    </xf>
    <xf numFmtId="182" fontId="0" fillId="0" borderId="20" xfId="0" applyNumberFormat="1" applyBorder="1" applyAlignment="1">
      <alignment horizontal="centerContinuous"/>
    </xf>
    <xf numFmtId="0" fontId="0" fillId="0" borderId="33" xfId="0" applyBorder="1" applyAlignment="1">
      <alignment horizontal="center"/>
    </xf>
    <xf numFmtId="182" fontId="0" fillId="0" borderId="33" xfId="16" applyNumberFormat="1" applyBorder="1" applyAlignment="1">
      <alignment/>
    </xf>
    <xf numFmtId="182" fontId="0" fillId="0" borderId="33" xfId="16" applyNumberFormat="1" applyFont="1" applyBorder="1" applyAlignment="1">
      <alignment/>
    </xf>
    <xf numFmtId="182" fontId="0" fillId="0" borderId="33" xfId="0" applyNumberFormat="1" applyBorder="1" applyAlignment="1">
      <alignment horizontal="center"/>
    </xf>
    <xf numFmtId="182" fontId="0" fillId="0" borderId="33" xfId="0" applyNumberFormat="1" applyBorder="1" applyAlignment="1">
      <alignment horizontal="centerContinuous"/>
    </xf>
    <xf numFmtId="182" fontId="0" fillId="0" borderId="33" xfId="16" applyNumberFormat="1" applyFont="1" applyBorder="1" applyAlignment="1">
      <alignment horizontal="center"/>
    </xf>
    <xf numFmtId="191" fontId="0" fillId="0" borderId="0" xfId="0" applyNumberFormat="1" applyAlignment="1">
      <alignment/>
    </xf>
    <xf numFmtId="38" fontId="0" fillId="0" borderId="0" xfId="16" applyAlignment="1">
      <alignment/>
    </xf>
    <xf numFmtId="189" fontId="0" fillId="0" borderId="1" xfId="16" applyNumberFormat="1" applyBorder="1" applyAlignment="1">
      <alignment/>
    </xf>
    <xf numFmtId="38" fontId="0" fillId="0" borderId="3" xfId="16" applyFont="1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/>
    </xf>
    <xf numFmtId="187" fontId="0" fillId="0" borderId="27" xfId="0" applyNumberFormat="1" applyBorder="1" applyAlignment="1">
      <alignment/>
    </xf>
    <xf numFmtId="188" fontId="0" fillId="0" borderId="27" xfId="16" applyNumberFormat="1" applyBorder="1" applyAlignment="1">
      <alignment/>
    </xf>
    <xf numFmtId="38" fontId="0" fillId="0" borderId="27" xfId="16" applyBorder="1" applyAlignment="1">
      <alignment/>
    </xf>
    <xf numFmtId="185" fontId="0" fillId="0" borderId="27" xfId="16" applyNumberFormat="1" applyBorder="1" applyAlignment="1">
      <alignment/>
    </xf>
    <xf numFmtId="189" fontId="0" fillId="0" borderId="27" xfId="16" applyNumberFormat="1" applyBorder="1" applyAlignment="1">
      <alignment/>
    </xf>
    <xf numFmtId="181" fontId="0" fillId="0" borderId="27" xfId="0" applyNumberFormat="1" applyBorder="1" applyAlignment="1">
      <alignment/>
    </xf>
    <xf numFmtId="189" fontId="0" fillId="0" borderId="15" xfId="16" applyNumberFormat="1" applyBorder="1" applyAlignment="1">
      <alignment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34" xfId="20" applyFont="1" applyBorder="1" applyAlignment="1">
      <alignment horizontal="center" vertical="center" wrapText="1"/>
      <protection/>
    </xf>
    <xf numFmtId="0" fontId="6" fillId="0" borderId="27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37" xfId="20" applyFont="1" applyBorder="1" applyAlignment="1">
      <alignment horizontal="center" vertical="center" wrapText="1"/>
      <protection/>
    </xf>
    <xf numFmtId="0" fontId="6" fillId="0" borderId="34" xfId="20" applyFont="1" applyFill="1" applyBorder="1" applyAlignment="1">
      <alignment horizontal="center" vertical="center" wrapText="1"/>
      <protection/>
    </xf>
    <xf numFmtId="0" fontId="6" fillId="0" borderId="27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188" fontId="0" fillId="0" borderId="0" xfId="16" applyNumberForma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０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420225" y="0"/>
          <a:ext cx="10953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315450" y="0"/>
          <a:ext cx="2143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581025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315450" y="0"/>
          <a:ext cx="2124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6</xdr:col>
      <xdr:colOff>0</xdr:colOff>
      <xdr:row>3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114800" y="361950"/>
          <a:ext cx="1695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161925</xdr:rowOff>
    </xdr:from>
    <xdr:to>
      <xdr:col>6</xdr:col>
      <xdr:colOff>0</xdr:colOff>
      <xdr:row>62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4114800" y="11077575"/>
          <a:ext cx="1695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 customHeight="1"/>
  <cols>
    <col min="1" max="1" width="6.625" style="91" customWidth="1"/>
    <col min="2" max="2" width="24.625" style="0" customWidth="1"/>
    <col min="3" max="10" width="8.875" style="0" customWidth="1"/>
    <col min="11" max="11" width="4.75390625" style="0" customWidth="1"/>
    <col min="13" max="13" width="2.25390625" style="0" customWidth="1"/>
    <col min="14" max="14" width="8.50390625" style="0" customWidth="1"/>
    <col min="15" max="15" width="2.625" style="0" customWidth="1"/>
    <col min="17" max="17" width="8.125" style="0" customWidth="1"/>
  </cols>
  <sheetData>
    <row r="1" spans="1:10" s="46" customFormat="1" ht="19.5" customHeight="1">
      <c r="A1" s="189" t="s">
        <v>523</v>
      </c>
      <c r="B1" s="179"/>
      <c r="C1" s="188"/>
      <c r="D1" s="179"/>
      <c r="E1" s="179"/>
      <c r="F1" s="179"/>
      <c r="G1" s="179"/>
      <c r="H1" s="179"/>
      <c r="I1" s="187"/>
      <c r="J1" s="179"/>
    </row>
    <row r="2" spans="1:10" s="46" customFormat="1" ht="13.5" customHeight="1">
      <c r="A2" s="189"/>
      <c r="B2" s="179"/>
      <c r="C2" s="188"/>
      <c r="D2" s="179"/>
      <c r="E2" s="179"/>
      <c r="F2" s="179"/>
      <c r="G2" s="179"/>
      <c r="H2" s="179"/>
      <c r="I2" s="187"/>
      <c r="J2" s="179"/>
    </row>
    <row r="3" spans="1:10" s="46" customFormat="1" ht="13.5" customHeight="1">
      <c r="A3" s="87"/>
      <c r="B3" s="46" t="s">
        <v>309</v>
      </c>
      <c r="I3" s="92"/>
      <c r="J3" s="68" t="s">
        <v>310</v>
      </c>
    </row>
    <row r="4" spans="1:10" s="46" customFormat="1" ht="15" customHeight="1">
      <c r="A4" s="143"/>
      <c r="B4" s="144"/>
      <c r="C4" s="43" t="s">
        <v>0</v>
      </c>
      <c r="D4" s="44"/>
      <c r="E4" s="44"/>
      <c r="F4" s="45"/>
      <c r="G4" s="43" t="s">
        <v>1</v>
      </c>
      <c r="H4" s="44"/>
      <c r="I4" s="44"/>
      <c r="J4" s="45"/>
    </row>
    <row r="5" spans="1:10" s="46" customFormat="1" ht="15" customHeight="1">
      <c r="A5" s="235" t="s">
        <v>311</v>
      </c>
      <c r="B5" s="236"/>
      <c r="C5" s="43" t="s">
        <v>312</v>
      </c>
      <c r="D5" s="45"/>
      <c r="E5" s="43" t="s">
        <v>3</v>
      </c>
      <c r="F5" s="45"/>
      <c r="G5" s="43" t="s">
        <v>312</v>
      </c>
      <c r="H5" s="45"/>
      <c r="I5" s="43" t="s">
        <v>3</v>
      </c>
      <c r="J5" s="45"/>
    </row>
    <row r="6" spans="1:14" s="46" customFormat="1" ht="15" customHeight="1">
      <c r="A6" s="145"/>
      <c r="B6" s="146"/>
      <c r="C6" s="147" t="s">
        <v>524</v>
      </c>
      <c r="D6" s="147" t="s">
        <v>525</v>
      </c>
      <c r="E6" s="147" t="str">
        <f>C6</f>
        <v>14年2月</v>
      </c>
      <c r="F6" s="147" t="str">
        <f>D6</f>
        <v>13年2月</v>
      </c>
      <c r="G6" s="147" t="str">
        <f>C6</f>
        <v>14年2月</v>
      </c>
      <c r="H6" s="147" t="str">
        <f>D6</f>
        <v>13年2月</v>
      </c>
      <c r="I6" s="147" t="str">
        <f>C6</f>
        <v>14年2月</v>
      </c>
      <c r="J6" s="147" t="str">
        <f>D6</f>
        <v>13年2月</v>
      </c>
      <c r="L6" s="180"/>
      <c r="M6" s="180"/>
      <c r="N6" s="180"/>
    </row>
    <row r="7" spans="1:10" ht="13.5" customHeight="1">
      <c r="A7" s="88"/>
      <c r="B7" s="69" t="s">
        <v>313</v>
      </c>
      <c r="C7" s="167">
        <v>262</v>
      </c>
      <c r="D7" s="167">
        <v>266</v>
      </c>
      <c r="E7" s="167">
        <v>161</v>
      </c>
      <c r="F7" s="167">
        <v>162</v>
      </c>
      <c r="G7" s="167">
        <v>162</v>
      </c>
      <c r="H7" s="167">
        <v>157</v>
      </c>
      <c r="I7" s="167">
        <v>97</v>
      </c>
      <c r="J7" s="167">
        <v>91</v>
      </c>
    </row>
    <row r="8" spans="1:10" ht="13.5" customHeight="1">
      <c r="A8" s="88"/>
      <c r="B8" s="69"/>
      <c r="C8" s="167"/>
      <c r="D8" s="167"/>
      <c r="E8" s="167"/>
      <c r="F8" s="167"/>
      <c r="G8" s="167"/>
      <c r="H8" s="167"/>
      <c r="I8" s="167"/>
      <c r="J8" s="167"/>
    </row>
    <row r="9" spans="1:10" ht="13.5" customHeight="1">
      <c r="A9" s="88"/>
      <c r="B9" s="82" t="s">
        <v>171</v>
      </c>
      <c r="C9" s="119">
        <v>3.46</v>
      </c>
      <c r="D9" s="119">
        <v>3.45</v>
      </c>
      <c r="E9" s="119">
        <v>3.43</v>
      </c>
      <c r="F9" s="119">
        <v>3.43</v>
      </c>
      <c r="G9" s="119">
        <v>3.68</v>
      </c>
      <c r="H9" s="119">
        <v>3.67</v>
      </c>
      <c r="I9" s="119">
        <v>3.61</v>
      </c>
      <c r="J9" s="119">
        <v>3.64</v>
      </c>
    </row>
    <row r="10" spans="1:10" ht="13.5" customHeight="1">
      <c r="A10" s="88"/>
      <c r="B10" s="82" t="s">
        <v>4</v>
      </c>
      <c r="C10" s="119">
        <v>1.09</v>
      </c>
      <c r="D10" s="119">
        <v>1.02</v>
      </c>
      <c r="E10" s="119">
        <v>1.02</v>
      </c>
      <c r="F10" s="119">
        <v>0.81</v>
      </c>
      <c r="G10" s="119">
        <v>1.4</v>
      </c>
      <c r="H10" s="119">
        <v>1.39</v>
      </c>
      <c r="I10" s="119">
        <v>1.32</v>
      </c>
      <c r="J10" s="119">
        <v>1.09</v>
      </c>
    </row>
    <row r="11" spans="1:10" ht="13.5" customHeight="1">
      <c r="A11" s="88"/>
      <c r="B11" s="82" t="s">
        <v>5</v>
      </c>
      <c r="C11" s="119">
        <v>0.34</v>
      </c>
      <c r="D11" s="119">
        <v>0.42</v>
      </c>
      <c r="E11" s="119">
        <v>0.35</v>
      </c>
      <c r="F11" s="119">
        <v>0.43</v>
      </c>
      <c r="G11" s="119">
        <v>0.07</v>
      </c>
      <c r="H11" s="119">
        <v>0.08</v>
      </c>
      <c r="I11" s="119">
        <v>0.05</v>
      </c>
      <c r="J11" s="119">
        <v>0.11</v>
      </c>
    </row>
    <row r="12" spans="1:10" ht="13.5" customHeight="1">
      <c r="A12" s="88"/>
      <c r="B12" s="82" t="s">
        <v>6</v>
      </c>
      <c r="C12" s="119">
        <v>0.3</v>
      </c>
      <c r="D12" s="119">
        <v>0.35</v>
      </c>
      <c r="E12" s="119">
        <v>0.3</v>
      </c>
      <c r="F12" s="119">
        <v>0.36</v>
      </c>
      <c r="G12" s="119">
        <v>0.05</v>
      </c>
      <c r="H12" s="119">
        <v>0.04</v>
      </c>
      <c r="I12" s="119">
        <v>0.02</v>
      </c>
      <c r="J12" s="119">
        <v>0.09</v>
      </c>
    </row>
    <row r="13" spans="1:10" ht="13.5" customHeight="1">
      <c r="A13" s="88"/>
      <c r="B13" s="82"/>
      <c r="C13" s="119"/>
      <c r="D13" s="119"/>
      <c r="E13" s="119"/>
      <c r="F13" s="119"/>
      <c r="G13" s="119"/>
      <c r="H13" s="119"/>
      <c r="I13" s="119"/>
      <c r="J13" s="119"/>
    </row>
    <row r="14" spans="1:10" ht="13.5" customHeight="1">
      <c r="A14" s="88"/>
      <c r="B14" s="82" t="s">
        <v>172</v>
      </c>
      <c r="C14" s="119">
        <v>1.37</v>
      </c>
      <c r="D14" s="119">
        <v>1.4</v>
      </c>
      <c r="E14" s="119">
        <v>1.33</v>
      </c>
      <c r="F14" s="119">
        <v>1.43</v>
      </c>
      <c r="G14" s="119">
        <v>1.49</v>
      </c>
      <c r="H14" s="119">
        <v>1.58</v>
      </c>
      <c r="I14" s="119">
        <v>1.56</v>
      </c>
      <c r="J14" s="119">
        <v>1.71</v>
      </c>
    </row>
    <row r="15" spans="1:10" ht="13.5" customHeight="1">
      <c r="A15" s="88"/>
      <c r="B15" s="82"/>
      <c r="C15" s="119"/>
      <c r="D15" s="119"/>
      <c r="E15" s="119"/>
      <c r="F15" s="119"/>
      <c r="G15" s="119"/>
      <c r="H15" s="119"/>
      <c r="I15" s="119"/>
      <c r="J15" s="119"/>
    </row>
    <row r="16" spans="1:10" ht="13.5" customHeight="1">
      <c r="A16" s="88"/>
      <c r="B16" s="82" t="s">
        <v>173</v>
      </c>
      <c r="C16" s="168">
        <v>49</v>
      </c>
      <c r="D16" s="168">
        <v>50.1</v>
      </c>
      <c r="E16" s="168">
        <v>49.8</v>
      </c>
      <c r="F16" s="168">
        <v>51.5</v>
      </c>
      <c r="G16" s="168">
        <v>42.7</v>
      </c>
      <c r="H16" s="168">
        <v>42.3</v>
      </c>
      <c r="I16" s="168">
        <v>42.5</v>
      </c>
      <c r="J16" s="168">
        <v>43</v>
      </c>
    </row>
    <row r="17" spans="1:10" ht="13.5" customHeight="1">
      <c r="A17" s="88"/>
      <c r="B17" s="82"/>
      <c r="C17" s="168"/>
      <c r="D17" s="168"/>
      <c r="E17" s="168"/>
      <c r="F17" s="168"/>
      <c r="G17" s="168"/>
      <c r="H17" s="168"/>
      <c r="I17" s="168"/>
      <c r="J17" s="168"/>
    </row>
    <row r="18" spans="1:10" ht="13.5" customHeight="1">
      <c r="A18" s="88"/>
      <c r="B18" s="82" t="s">
        <v>314</v>
      </c>
      <c r="C18" s="168">
        <v>56.8</v>
      </c>
      <c r="D18" s="168">
        <v>52.5</v>
      </c>
      <c r="E18" s="168">
        <v>55.3</v>
      </c>
      <c r="F18" s="168">
        <v>54.9</v>
      </c>
      <c r="G18" s="168">
        <v>47.3</v>
      </c>
      <c r="H18" s="168">
        <v>33.6</v>
      </c>
      <c r="I18" s="168">
        <v>39.2</v>
      </c>
      <c r="J18" s="168">
        <v>39.6</v>
      </c>
    </row>
    <row r="19" spans="1:10" ht="13.5" customHeight="1">
      <c r="A19" s="88"/>
      <c r="B19" s="82" t="s">
        <v>7</v>
      </c>
      <c r="C19" s="168">
        <v>40</v>
      </c>
      <c r="D19" s="168">
        <v>45.8</v>
      </c>
      <c r="E19" s="168">
        <v>41</v>
      </c>
      <c r="F19" s="168">
        <v>45.7</v>
      </c>
      <c r="G19" s="168">
        <v>47.8</v>
      </c>
      <c r="H19" s="168">
        <v>63</v>
      </c>
      <c r="I19" s="168">
        <v>54.6</v>
      </c>
      <c r="J19" s="168">
        <v>58.2</v>
      </c>
    </row>
    <row r="20" spans="1:10" ht="13.5" customHeight="1">
      <c r="A20" s="88"/>
      <c r="B20" s="82" t="s">
        <v>315</v>
      </c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88"/>
      <c r="B21" s="82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88"/>
      <c r="B22" s="165" t="s">
        <v>316</v>
      </c>
      <c r="C22" s="167"/>
      <c r="D22" s="167"/>
      <c r="E22" s="167"/>
      <c r="F22" s="167"/>
      <c r="G22" s="167">
        <v>650213</v>
      </c>
      <c r="H22" s="169">
        <v>590974</v>
      </c>
      <c r="I22" s="169">
        <v>669565</v>
      </c>
      <c r="J22" s="169">
        <v>657606</v>
      </c>
    </row>
    <row r="23" spans="1:10" ht="13.5" customHeight="1">
      <c r="A23" s="88"/>
      <c r="B23" s="165"/>
      <c r="C23" s="167"/>
      <c r="D23" s="167"/>
      <c r="E23" s="167"/>
      <c r="F23" s="167"/>
      <c r="G23" s="167"/>
      <c r="H23" s="169"/>
      <c r="I23" s="169"/>
      <c r="J23" s="169"/>
    </row>
    <row r="24" spans="1:10" ht="13.5" customHeight="1">
      <c r="A24" s="88"/>
      <c r="B24" s="165" t="s">
        <v>92</v>
      </c>
      <c r="C24" s="167"/>
      <c r="D24" s="167"/>
      <c r="E24" s="167"/>
      <c r="F24" s="167"/>
      <c r="G24" s="167">
        <v>369313</v>
      </c>
      <c r="H24" s="169">
        <v>327732</v>
      </c>
      <c r="I24" s="169">
        <v>358865</v>
      </c>
      <c r="J24" s="169">
        <v>378371</v>
      </c>
    </row>
    <row r="25" spans="1:10" ht="13.5" customHeight="1">
      <c r="A25" s="88"/>
      <c r="B25" s="165"/>
      <c r="C25" s="167"/>
      <c r="D25" s="167"/>
      <c r="E25" s="167"/>
      <c r="F25" s="167"/>
      <c r="G25" s="167"/>
      <c r="H25" s="169"/>
      <c r="I25" s="169"/>
      <c r="J25" s="169"/>
    </row>
    <row r="26" spans="1:10" ht="13.5" customHeight="1">
      <c r="A26" s="88"/>
      <c r="B26" s="165" t="s">
        <v>174</v>
      </c>
      <c r="C26" s="167"/>
      <c r="D26" s="167"/>
      <c r="E26" s="167"/>
      <c r="F26" s="167"/>
      <c r="G26" s="167">
        <v>363690</v>
      </c>
      <c r="H26" s="169">
        <v>321951</v>
      </c>
      <c r="I26" s="169">
        <v>354814</v>
      </c>
      <c r="J26" s="169">
        <v>377592</v>
      </c>
    </row>
    <row r="27" spans="1:10" ht="13.5" customHeight="1">
      <c r="A27" s="88"/>
      <c r="B27" s="165"/>
      <c r="C27" s="167"/>
      <c r="D27" s="167"/>
      <c r="E27" s="167"/>
      <c r="F27" s="167"/>
      <c r="G27" s="167"/>
      <c r="H27" s="169"/>
      <c r="I27" s="169"/>
      <c r="J27" s="169"/>
    </row>
    <row r="28" spans="1:10" ht="13.5" customHeight="1">
      <c r="A28" s="88"/>
      <c r="B28" s="165" t="s">
        <v>175</v>
      </c>
      <c r="C28" s="167"/>
      <c r="D28" s="167"/>
      <c r="E28" s="167"/>
      <c r="F28" s="167"/>
      <c r="G28" s="167">
        <v>338627</v>
      </c>
      <c r="H28" s="169">
        <v>298225</v>
      </c>
      <c r="I28" s="169">
        <v>328051</v>
      </c>
      <c r="J28" s="169">
        <v>349219</v>
      </c>
    </row>
    <row r="29" spans="1:10" ht="13.5" customHeight="1">
      <c r="A29" s="88"/>
      <c r="B29" s="83" t="s">
        <v>176</v>
      </c>
      <c r="C29" s="167"/>
      <c r="D29" s="167"/>
      <c r="E29" s="167"/>
      <c r="F29" s="167"/>
      <c r="G29" s="167">
        <v>272904</v>
      </c>
      <c r="H29" s="169">
        <v>230429</v>
      </c>
      <c r="I29" s="169">
        <v>261388</v>
      </c>
      <c r="J29" s="169">
        <v>280874</v>
      </c>
    </row>
    <row r="30" spans="1:10" ht="13.5" customHeight="1">
      <c r="A30" s="88"/>
      <c r="B30" s="83" t="s">
        <v>177</v>
      </c>
      <c r="C30" s="167"/>
      <c r="D30" s="167"/>
      <c r="E30" s="167"/>
      <c r="F30" s="167"/>
      <c r="G30" s="167">
        <v>272230</v>
      </c>
      <c r="H30" s="169">
        <v>229641</v>
      </c>
      <c r="I30" s="169">
        <v>260690</v>
      </c>
      <c r="J30" s="169">
        <v>279726</v>
      </c>
    </row>
    <row r="31" spans="1:10" ht="13.5" customHeight="1">
      <c r="A31" s="88"/>
      <c r="B31" s="83" t="s">
        <v>178</v>
      </c>
      <c r="C31" s="167"/>
      <c r="D31" s="167"/>
      <c r="E31" s="167"/>
      <c r="F31" s="167"/>
      <c r="G31" s="167">
        <v>674</v>
      </c>
      <c r="H31" s="169">
        <f>720+67</f>
        <v>787</v>
      </c>
      <c r="I31" s="169">
        <v>698</v>
      </c>
      <c r="J31" s="169">
        <f>864+285</f>
        <v>1149</v>
      </c>
    </row>
    <row r="32" spans="1:10" ht="13.5" customHeight="1">
      <c r="A32" s="88"/>
      <c r="B32" s="83" t="s">
        <v>179</v>
      </c>
      <c r="C32" s="167"/>
      <c r="D32" s="167"/>
      <c r="E32" s="167"/>
      <c r="F32" s="167"/>
      <c r="G32" s="167">
        <v>55912</v>
      </c>
      <c r="H32" s="169">
        <v>52677</v>
      </c>
      <c r="I32" s="169">
        <v>56424</v>
      </c>
      <c r="J32" s="169">
        <v>47888</v>
      </c>
    </row>
    <row r="33" spans="1:10" ht="13.5" customHeight="1">
      <c r="A33" s="88"/>
      <c r="B33" s="83" t="s">
        <v>180</v>
      </c>
      <c r="C33" s="167"/>
      <c r="D33" s="167"/>
      <c r="E33" s="167"/>
      <c r="F33" s="167"/>
      <c r="G33" s="167">
        <v>9811</v>
      </c>
      <c r="H33" s="169">
        <v>15120</v>
      </c>
      <c r="I33" s="169">
        <v>10239</v>
      </c>
      <c r="J33" s="169">
        <v>20457</v>
      </c>
    </row>
    <row r="34" spans="1:10" ht="13.5" customHeight="1">
      <c r="A34" s="88"/>
      <c r="B34" s="83"/>
      <c r="C34" s="167"/>
      <c r="D34" s="167"/>
      <c r="E34" s="167"/>
      <c r="F34" s="167"/>
      <c r="G34" s="167"/>
      <c r="H34" s="169"/>
      <c r="I34" s="169"/>
      <c r="J34" s="169"/>
    </row>
    <row r="35" spans="1:10" ht="13.5" customHeight="1">
      <c r="A35" s="88"/>
      <c r="B35" s="165" t="s">
        <v>181</v>
      </c>
      <c r="C35" s="167"/>
      <c r="D35" s="167"/>
      <c r="E35" s="167"/>
      <c r="F35" s="167"/>
      <c r="G35" s="167">
        <v>102</v>
      </c>
      <c r="H35" s="169">
        <v>3620</v>
      </c>
      <c r="I35" s="169">
        <v>392</v>
      </c>
      <c r="J35" s="169">
        <v>4193</v>
      </c>
    </row>
    <row r="36" spans="1:10" ht="13.5" customHeight="1">
      <c r="A36" s="88"/>
      <c r="B36" s="83" t="s">
        <v>182</v>
      </c>
      <c r="C36" s="167"/>
      <c r="D36" s="167"/>
      <c r="E36" s="167"/>
      <c r="F36" s="167"/>
      <c r="G36" s="167">
        <v>0</v>
      </c>
      <c r="H36" s="169">
        <v>0</v>
      </c>
      <c r="I36" s="169">
        <v>0</v>
      </c>
      <c r="J36" s="169">
        <v>0</v>
      </c>
    </row>
    <row r="37" spans="1:10" ht="13.5" customHeight="1">
      <c r="A37" s="88"/>
      <c r="B37" s="83" t="s">
        <v>183</v>
      </c>
      <c r="C37" s="167"/>
      <c r="D37" s="167"/>
      <c r="E37" s="167"/>
      <c r="F37" s="167"/>
      <c r="G37" s="167">
        <v>0</v>
      </c>
      <c r="H37" s="169">
        <v>3428</v>
      </c>
      <c r="I37" s="169">
        <v>0</v>
      </c>
      <c r="J37" s="169">
        <v>3379</v>
      </c>
    </row>
    <row r="38" spans="1:10" ht="13.5" customHeight="1">
      <c r="A38" s="88"/>
      <c r="B38" s="83" t="s">
        <v>184</v>
      </c>
      <c r="C38" s="167"/>
      <c r="D38" s="167"/>
      <c r="E38" s="167"/>
      <c r="F38" s="167"/>
      <c r="G38" s="167">
        <v>102</v>
      </c>
      <c r="H38" s="169">
        <v>192</v>
      </c>
      <c r="I38" s="169">
        <v>392</v>
      </c>
      <c r="J38" s="169">
        <v>814</v>
      </c>
    </row>
    <row r="39" spans="1:10" ht="13.5" customHeight="1">
      <c r="A39" s="88"/>
      <c r="B39" s="83"/>
      <c r="C39" s="167"/>
      <c r="D39" s="167"/>
      <c r="E39" s="167"/>
      <c r="F39" s="167"/>
      <c r="G39" s="167"/>
      <c r="H39" s="169"/>
      <c r="I39" s="169"/>
      <c r="J39" s="169"/>
    </row>
    <row r="40" spans="1:10" ht="13.5" customHeight="1">
      <c r="A40" s="88"/>
      <c r="B40" s="165" t="s">
        <v>185</v>
      </c>
      <c r="C40" s="167"/>
      <c r="D40" s="167"/>
      <c r="E40" s="167"/>
      <c r="F40" s="167"/>
      <c r="G40" s="167">
        <v>24961</v>
      </c>
      <c r="H40" s="169">
        <v>20106</v>
      </c>
      <c r="I40" s="169">
        <v>26371</v>
      </c>
      <c r="J40" s="169">
        <v>24180</v>
      </c>
    </row>
    <row r="41" spans="1:10" ht="13.5" customHeight="1">
      <c r="A41" s="88"/>
      <c r="B41" s="83" t="s">
        <v>186</v>
      </c>
      <c r="C41" s="167"/>
      <c r="D41" s="167"/>
      <c r="E41" s="167"/>
      <c r="F41" s="167"/>
      <c r="G41" s="167">
        <v>0</v>
      </c>
      <c r="H41" s="169">
        <v>0</v>
      </c>
      <c r="I41" s="169">
        <v>0</v>
      </c>
      <c r="J41" s="169">
        <v>0</v>
      </c>
    </row>
    <row r="42" spans="1:10" ht="13.5" customHeight="1">
      <c r="A42" s="88"/>
      <c r="B42" s="83" t="s">
        <v>187</v>
      </c>
      <c r="C42" s="167"/>
      <c r="D42" s="167"/>
      <c r="E42" s="167"/>
      <c r="F42" s="167"/>
      <c r="G42" s="167">
        <v>24855</v>
      </c>
      <c r="H42" s="169">
        <v>19189</v>
      </c>
      <c r="I42" s="169">
        <v>26371</v>
      </c>
      <c r="J42" s="169">
        <v>21103</v>
      </c>
    </row>
    <row r="43" spans="1:10" ht="13.5" customHeight="1">
      <c r="A43" s="88"/>
      <c r="B43" s="83" t="s">
        <v>188</v>
      </c>
      <c r="C43" s="167"/>
      <c r="D43" s="167"/>
      <c r="E43" s="167"/>
      <c r="F43" s="167"/>
      <c r="G43" s="167">
        <v>19245</v>
      </c>
      <c r="H43" s="169">
        <v>17698</v>
      </c>
      <c r="I43" s="169">
        <v>21585</v>
      </c>
      <c r="J43" s="169">
        <v>19483</v>
      </c>
    </row>
    <row r="44" spans="1:10" ht="13.5" customHeight="1">
      <c r="A44" s="88"/>
      <c r="B44" s="83" t="s">
        <v>189</v>
      </c>
      <c r="C44" s="167"/>
      <c r="D44" s="167"/>
      <c r="E44" s="167"/>
      <c r="F44" s="167"/>
      <c r="G44" s="167">
        <v>5610</v>
      </c>
      <c r="H44" s="169">
        <v>1491</v>
      </c>
      <c r="I44" s="169">
        <v>4786</v>
      </c>
      <c r="J44" s="169">
        <v>1620</v>
      </c>
    </row>
    <row r="45" spans="1:10" ht="13.5" customHeight="1">
      <c r="A45" s="88"/>
      <c r="B45" s="83" t="s">
        <v>190</v>
      </c>
      <c r="C45" s="167"/>
      <c r="D45" s="167"/>
      <c r="E45" s="167"/>
      <c r="F45" s="167"/>
      <c r="G45" s="167">
        <v>106</v>
      </c>
      <c r="H45" s="169">
        <v>917</v>
      </c>
      <c r="I45" s="169">
        <v>0</v>
      </c>
      <c r="J45" s="169">
        <v>3077</v>
      </c>
    </row>
    <row r="46" spans="1:10" ht="13.5" customHeight="1">
      <c r="A46" s="88"/>
      <c r="B46" s="83"/>
      <c r="C46" s="167"/>
      <c r="D46" s="167"/>
      <c r="E46" s="167"/>
      <c r="F46" s="167"/>
      <c r="G46" s="167"/>
      <c r="H46" s="169"/>
      <c r="I46" s="169"/>
      <c r="J46" s="169"/>
    </row>
    <row r="47" spans="1:10" ht="13.5" customHeight="1">
      <c r="A47" s="88"/>
      <c r="B47" s="165" t="s">
        <v>191</v>
      </c>
      <c r="C47" s="167"/>
      <c r="D47" s="167"/>
      <c r="E47" s="167"/>
      <c r="F47" s="167"/>
      <c r="G47" s="167">
        <v>5623</v>
      </c>
      <c r="H47" s="169">
        <v>5781</v>
      </c>
      <c r="I47" s="169">
        <v>4051</v>
      </c>
      <c r="J47" s="169">
        <v>779</v>
      </c>
    </row>
    <row r="48" spans="1:10" ht="13.5" customHeight="1">
      <c r="A48" s="88"/>
      <c r="B48" s="83" t="s">
        <v>192</v>
      </c>
      <c r="C48" s="167"/>
      <c r="D48" s="167"/>
      <c r="E48" s="167"/>
      <c r="F48" s="167"/>
      <c r="G48" s="167">
        <v>3181</v>
      </c>
      <c r="H48" s="169">
        <v>4361</v>
      </c>
      <c r="I48" s="169">
        <v>3202</v>
      </c>
      <c r="J48" s="169">
        <v>769</v>
      </c>
    </row>
    <row r="49" spans="1:10" ht="13.5" customHeight="1">
      <c r="A49" s="88"/>
      <c r="B49" s="83" t="s">
        <v>193</v>
      </c>
      <c r="C49" s="167"/>
      <c r="D49" s="167"/>
      <c r="E49" s="167"/>
      <c r="F49" s="167"/>
      <c r="G49" s="167">
        <v>2442</v>
      </c>
      <c r="H49" s="169">
        <v>1420</v>
      </c>
      <c r="I49" s="169">
        <v>849</v>
      </c>
      <c r="J49" s="169">
        <v>10</v>
      </c>
    </row>
    <row r="50" spans="1:10" ht="13.5" customHeight="1">
      <c r="A50" s="88"/>
      <c r="B50" s="83"/>
      <c r="C50" s="167"/>
      <c r="D50" s="167"/>
      <c r="E50" s="167"/>
      <c r="F50" s="167"/>
      <c r="G50" s="167"/>
      <c r="H50" s="169"/>
      <c r="I50" s="169"/>
      <c r="J50" s="169"/>
    </row>
    <row r="51" spans="1:10" ht="13.5" customHeight="1">
      <c r="A51" s="88"/>
      <c r="B51" s="165" t="s">
        <v>93</v>
      </c>
      <c r="C51" s="167"/>
      <c r="D51" s="167"/>
      <c r="E51" s="167"/>
      <c r="F51" s="167"/>
      <c r="G51" s="167">
        <v>235304</v>
      </c>
      <c r="H51" s="169">
        <v>222426</v>
      </c>
      <c r="I51" s="169">
        <v>258152</v>
      </c>
      <c r="J51" s="169">
        <v>237250</v>
      </c>
    </row>
    <row r="52" spans="1:10" ht="13.5" customHeight="1">
      <c r="A52" s="88"/>
      <c r="B52" s="165"/>
      <c r="C52" s="167"/>
      <c r="D52" s="167"/>
      <c r="E52" s="167"/>
      <c r="F52" s="167"/>
      <c r="G52" s="167"/>
      <c r="H52" s="169"/>
      <c r="I52" s="169"/>
      <c r="J52" s="169"/>
    </row>
    <row r="53" spans="1:10" ht="13.5" customHeight="1">
      <c r="A53" s="88"/>
      <c r="B53" s="83" t="s">
        <v>194</v>
      </c>
      <c r="C53" s="167"/>
      <c r="D53" s="167"/>
      <c r="E53" s="167"/>
      <c r="F53" s="167"/>
      <c r="G53" s="167">
        <v>218990</v>
      </c>
      <c r="H53" s="169">
        <v>210299</v>
      </c>
      <c r="I53" s="169">
        <v>248395</v>
      </c>
      <c r="J53" s="169">
        <v>216995</v>
      </c>
    </row>
    <row r="54" spans="1:10" ht="13.5" customHeight="1">
      <c r="A54" s="88"/>
      <c r="B54" s="83" t="s">
        <v>195</v>
      </c>
      <c r="C54" s="167"/>
      <c r="D54" s="167"/>
      <c r="E54" s="167"/>
      <c r="F54" s="167"/>
      <c r="G54" s="167">
        <v>0</v>
      </c>
      <c r="H54" s="169">
        <v>1646</v>
      </c>
      <c r="I54" s="169">
        <v>0</v>
      </c>
      <c r="J54" s="169">
        <v>6978</v>
      </c>
    </row>
    <row r="55" spans="1:10" ht="13.5" customHeight="1">
      <c r="A55" s="88"/>
      <c r="B55" s="83" t="s">
        <v>196</v>
      </c>
      <c r="C55" s="167"/>
      <c r="D55" s="167"/>
      <c r="E55" s="167"/>
      <c r="F55" s="167"/>
      <c r="G55" s="167">
        <v>0</v>
      </c>
      <c r="H55" s="169">
        <v>0</v>
      </c>
      <c r="I55" s="169">
        <v>0</v>
      </c>
      <c r="J55" s="169">
        <v>0</v>
      </c>
    </row>
    <row r="56" spans="1:10" ht="13.5" customHeight="1">
      <c r="A56" s="88"/>
      <c r="B56" s="83" t="s">
        <v>197</v>
      </c>
      <c r="C56" s="167"/>
      <c r="D56" s="167"/>
      <c r="E56" s="167"/>
      <c r="F56" s="167"/>
      <c r="G56" s="167">
        <v>0</v>
      </c>
      <c r="H56" s="169">
        <v>1646</v>
      </c>
      <c r="I56" s="169">
        <v>0</v>
      </c>
      <c r="J56" s="169">
        <v>6978</v>
      </c>
    </row>
    <row r="57" spans="1:10" ht="13.5" customHeight="1">
      <c r="A57" s="88"/>
      <c r="B57" s="83" t="s">
        <v>198</v>
      </c>
      <c r="C57" s="167"/>
      <c r="D57" s="167"/>
      <c r="E57" s="167"/>
      <c r="F57" s="167"/>
      <c r="G57" s="167">
        <v>0</v>
      </c>
      <c r="H57" s="169">
        <v>0</v>
      </c>
      <c r="I57" s="169">
        <v>0</v>
      </c>
      <c r="J57" s="169">
        <v>0</v>
      </c>
    </row>
    <row r="58" spans="1:10" ht="13.5" customHeight="1">
      <c r="A58" s="88"/>
      <c r="B58" s="83"/>
      <c r="C58" s="167"/>
      <c r="D58" s="167"/>
      <c r="E58" s="167"/>
      <c r="F58" s="167"/>
      <c r="G58" s="167"/>
      <c r="H58" s="169"/>
      <c r="I58" s="169"/>
      <c r="J58" s="169"/>
    </row>
    <row r="59" spans="1:10" ht="13.5" customHeight="1">
      <c r="A59" s="88"/>
      <c r="B59" s="83" t="s">
        <v>199</v>
      </c>
      <c r="C59" s="167"/>
      <c r="D59" s="167"/>
      <c r="E59" s="167"/>
      <c r="F59" s="167"/>
      <c r="G59" s="167">
        <v>0</v>
      </c>
      <c r="H59" s="169">
        <v>0</v>
      </c>
      <c r="I59" s="169">
        <v>0</v>
      </c>
      <c r="J59" s="169">
        <v>0</v>
      </c>
    </row>
    <row r="60" spans="1:10" ht="13.5" customHeight="1">
      <c r="A60" s="88"/>
      <c r="B60" s="83" t="s">
        <v>200</v>
      </c>
      <c r="C60" s="167"/>
      <c r="D60" s="167"/>
      <c r="E60" s="167"/>
      <c r="F60" s="167"/>
      <c r="G60" s="167">
        <v>580</v>
      </c>
      <c r="H60" s="169">
        <v>740</v>
      </c>
      <c r="I60" s="169">
        <v>1443</v>
      </c>
      <c r="J60" s="169">
        <v>2637</v>
      </c>
    </row>
    <row r="61" spans="1:10" ht="13.5" customHeight="1">
      <c r="A61" s="88"/>
      <c r="B61" s="83" t="s">
        <v>201</v>
      </c>
      <c r="C61" s="167"/>
      <c r="D61" s="167"/>
      <c r="E61" s="167"/>
      <c r="F61" s="167"/>
      <c r="G61" s="167">
        <v>10270</v>
      </c>
      <c r="H61" s="169">
        <v>1635</v>
      </c>
      <c r="I61" s="169">
        <v>1541</v>
      </c>
      <c r="J61" s="169">
        <v>1150</v>
      </c>
    </row>
    <row r="62" spans="1:10" ht="13.5" customHeight="1">
      <c r="A62" s="88"/>
      <c r="B62" s="83" t="s">
        <v>202</v>
      </c>
      <c r="C62" s="167"/>
      <c r="D62" s="167"/>
      <c r="E62" s="167"/>
      <c r="F62" s="167"/>
      <c r="G62" s="167">
        <v>4147</v>
      </c>
      <c r="H62" s="169">
        <v>4238</v>
      </c>
      <c r="I62" s="169">
        <v>5690</v>
      </c>
      <c r="J62" s="169">
        <v>6511</v>
      </c>
    </row>
    <row r="63" spans="1:10" ht="13.5" customHeight="1">
      <c r="A63" s="88"/>
      <c r="B63" s="83" t="s">
        <v>203</v>
      </c>
      <c r="C63" s="167"/>
      <c r="D63" s="167"/>
      <c r="E63" s="167"/>
      <c r="F63" s="167"/>
      <c r="G63" s="167">
        <v>0</v>
      </c>
      <c r="H63" s="169">
        <v>0</v>
      </c>
      <c r="I63" s="169">
        <v>0</v>
      </c>
      <c r="J63" s="169">
        <v>0</v>
      </c>
    </row>
    <row r="64" spans="1:10" ht="13.5" customHeight="1">
      <c r="A64" s="88"/>
      <c r="B64" s="83" t="s">
        <v>204</v>
      </c>
      <c r="C64" s="167"/>
      <c r="D64" s="167"/>
      <c r="E64" s="167"/>
      <c r="F64" s="167"/>
      <c r="G64" s="167">
        <v>1316</v>
      </c>
      <c r="H64" s="169">
        <v>3868</v>
      </c>
      <c r="I64" s="169">
        <v>1082</v>
      </c>
      <c r="J64" s="169">
        <v>2978</v>
      </c>
    </row>
    <row r="65" spans="1:10" ht="13.5" customHeight="1">
      <c r="A65" s="88"/>
      <c r="B65" s="83"/>
      <c r="C65" s="167"/>
      <c r="D65" s="167"/>
      <c r="E65" s="167"/>
      <c r="F65" s="167"/>
      <c r="G65" s="167"/>
      <c r="H65" s="169"/>
      <c r="I65" s="169"/>
      <c r="J65" s="169"/>
    </row>
    <row r="66" spans="1:10" ht="13.5" customHeight="1">
      <c r="A66" s="88"/>
      <c r="B66" s="165" t="s">
        <v>205</v>
      </c>
      <c r="C66" s="167"/>
      <c r="D66" s="167"/>
      <c r="E66" s="167"/>
      <c r="F66" s="167"/>
      <c r="G66" s="167">
        <v>45596</v>
      </c>
      <c r="H66" s="169">
        <v>40816</v>
      </c>
      <c r="I66" s="169">
        <v>52548</v>
      </c>
      <c r="J66" s="169">
        <v>41986</v>
      </c>
    </row>
    <row r="67" spans="1:10" ht="13.5" customHeight="1">
      <c r="A67" s="93"/>
      <c r="B67" s="200"/>
      <c r="C67" s="201"/>
      <c r="D67" s="201"/>
      <c r="E67" s="201"/>
      <c r="F67" s="201"/>
      <c r="G67" s="201"/>
      <c r="H67" s="173"/>
      <c r="I67" s="173"/>
      <c r="J67" s="173"/>
    </row>
    <row r="68" spans="1:10" s="46" customFormat="1" ht="19.5" customHeight="1">
      <c r="A68" s="189" t="str">
        <f>+A1</f>
        <v>　　１４年２月　１世帯あたり１か月間の収入と支出</v>
      </c>
      <c r="B68" s="179"/>
      <c r="C68" s="188"/>
      <c r="D68" s="179"/>
      <c r="E68" s="179"/>
      <c r="F68" s="179"/>
      <c r="G68" s="179"/>
      <c r="H68" s="179"/>
      <c r="I68" s="187"/>
      <c r="J68" s="179"/>
    </row>
    <row r="69" spans="1:9" s="46" customFormat="1" ht="13.5" customHeight="1">
      <c r="A69" s="133"/>
      <c r="I69" s="92"/>
    </row>
    <row r="70" spans="1:10" s="46" customFormat="1" ht="13.5" customHeight="1">
      <c r="A70" s="133"/>
      <c r="B70" s="46" t="str">
        <f>+B3</f>
        <v>（農林漁家世帯を除く）</v>
      </c>
      <c r="I70" s="92"/>
      <c r="J70" s="68" t="str">
        <f>+J3</f>
        <v>（単位：円）</v>
      </c>
    </row>
    <row r="71" spans="1:10" s="46" customFormat="1" ht="15" customHeight="1">
      <c r="A71" s="143"/>
      <c r="B71" s="144"/>
      <c r="C71" s="43" t="s">
        <v>0</v>
      </c>
      <c r="D71" s="44"/>
      <c r="E71" s="44"/>
      <c r="F71" s="45"/>
      <c r="G71" s="43" t="s">
        <v>1</v>
      </c>
      <c r="H71" s="44"/>
      <c r="I71" s="44"/>
      <c r="J71" s="45"/>
    </row>
    <row r="72" spans="1:10" s="46" customFormat="1" ht="15" customHeight="1">
      <c r="A72" s="235" t="s">
        <v>94</v>
      </c>
      <c r="B72" s="236"/>
      <c r="C72" s="43" t="str">
        <f>+C5</f>
        <v>沖　　　　　縄</v>
      </c>
      <c r="D72" s="45"/>
      <c r="E72" s="43" t="s">
        <v>3</v>
      </c>
      <c r="F72" s="45"/>
      <c r="G72" s="43" t="str">
        <f>+C72</f>
        <v>沖　　　　　縄</v>
      </c>
      <c r="H72" s="45"/>
      <c r="I72" s="43" t="s">
        <v>3</v>
      </c>
      <c r="J72" s="45"/>
    </row>
    <row r="73" spans="1:10" s="46" customFormat="1" ht="15" customHeight="1">
      <c r="A73" s="145"/>
      <c r="B73" s="146"/>
      <c r="C73" s="147" t="str">
        <f>+C6</f>
        <v>14年2月</v>
      </c>
      <c r="D73" s="147" t="str">
        <f>+D6</f>
        <v>13年2月</v>
      </c>
      <c r="E73" s="147" t="str">
        <f>C73</f>
        <v>14年2月</v>
      </c>
      <c r="F73" s="147" t="str">
        <f>D73</f>
        <v>13年2月</v>
      </c>
      <c r="G73" s="147" t="str">
        <f>C73</f>
        <v>14年2月</v>
      </c>
      <c r="H73" s="147" t="str">
        <f>+D73</f>
        <v>13年2月</v>
      </c>
      <c r="I73" s="147" t="str">
        <f>C73</f>
        <v>14年2月</v>
      </c>
      <c r="J73" s="147" t="str">
        <f>D73</f>
        <v>13年2月</v>
      </c>
    </row>
    <row r="74" spans="1:10" ht="13.5" customHeight="1">
      <c r="A74" s="88"/>
      <c r="B74" s="165" t="s">
        <v>317</v>
      </c>
      <c r="C74" s="169"/>
      <c r="D74" s="169"/>
      <c r="E74" s="171"/>
      <c r="F74" s="169"/>
      <c r="G74" s="169">
        <v>650213</v>
      </c>
      <c r="H74" s="169">
        <v>590974</v>
      </c>
      <c r="I74" s="169">
        <v>669565</v>
      </c>
      <c r="J74" s="169">
        <v>657606</v>
      </c>
    </row>
    <row r="75" spans="1:10" ht="13.5" customHeight="1">
      <c r="A75" s="88"/>
      <c r="B75" s="165"/>
      <c r="C75" s="169"/>
      <c r="D75" s="169"/>
      <c r="E75" s="171"/>
      <c r="F75" s="169"/>
      <c r="G75" s="169"/>
      <c r="H75" s="169"/>
      <c r="I75" s="169"/>
      <c r="J75" s="169"/>
    </row>
    <row r="76" spans="1:10" ht="13.5" customHeight="1">
      <c r="A76" s="88"/>
      <c r="B76" s="165" t="s">
        <v>318</v>
      </c>
      <c r="C76" s="169"/>
      <c r="D76" s="169"/>
      <c r="E76" s="171"/>
      <c r="F76" s="169"/>
      <c r="G76" s="169">
        <v>265315</v>
      </c>
      <c r="H76" s="169">
        <v>253497</v>
      </c>
      <c r="I76" s="169">
        <v>278569</v>
      </c>
      <c r="J76" s="169">
        <v>279778</v>
      </c>
    </row>
    <row r="77" spans="1:10" ht="13.5" customHeight="1">
      <c r="A77" s="88"/>
      <c r="B77" s="165"/>
      <c r="C77" s="169"/>
      <c r="D77" s="169"/>
      <c r="E77" s="171"/>
      <c r="F77" s="169"/>
      <c r="G77" s="169"/>
      <c r="H77" s="169"/>
      <c r="I77" s="169"/>
      <c r="J77" s="169"/>
    </row>
    <row r="78" spans="1:10" ht="13.5" customHeight="1">
      <c r="A78" s="88"/>
      <c r="B78" s="165" t="s">
        <v>319</v>
      </c>
      <c r="C78" s="169">
        <v>211616</v>
      </c>
      <c r="D78" s="169">
        <v>209380</v>
      </c>
      <c r="E78" s="171">
        <v>226372</v>
      </c>
      <c r="F78" s="169">
        <v>213408</v>
      </c>
      <c r="G78" s="169">
        <v>216242</v>
      </c>
      <c r="H78" s="169">
        <v>219143</v>
      </c>
      <c r="I78" s="169">
        <v>239215</v>
      </c>
      <c r="J78" s="169">
        <v>235171</v>
      </c>
    </row>
    <row r="79" spans="1:10" ht="13.5" customHeight="1">
      <c r="A79" s="88"/>
      <c r="B79" s="165"/>
      <c r="C79" s="169"/>
      <c r="D79" s="169"/>
      <c r="E79" s="171"/>
      <c r="F79" s="169"/>
      <c r="G79" s="169"/>
      <c r="H79" s="169"/>
      <c r="I79" s="169"/>
      <c r="J79" s="169"/>
    </row>
    <row r="80" spans="1:14" ht="13.5" customHeight="1">
      <c r="A80" s="90">
        <v>1</v>
      </c>
      <c r="B80" s="166" t="s">
        <v>320</v>
      </c>
      <c r="C80" s="169">
        <v>47379</v>
      </c>
      <c r="D80" s="169">
        <v>48104</v>
      </c>
      <c r="E80" s="171">
        <v>50230</v>
      </c>
      <c r="F80" s="169">
        <v>49000</v>
      </c>
      <c r="G80" s="169">
        <v>47589</v>
      </c>
      <c r="H80" s="169">
        <v>48260</v>
      </c>
      <c r="I80" s="169">
        <v>50813</v>
      </c>
      <c r="J80" s="169">
        <v>50538</v>
      </c>
      <c r="M80" s="222"/>
      <c r="N80" s="222"/>
    </row>
    <row r="81" spans="1:10" ht="13.5" customHeight="1">
      <c r="A81" s="181"/>
      <c r="B81" s="182"/>
      <c r="C81" s="169"/>
      <c r="D81" s="169"/>
      <c r="E81" s="171"/>
      <c r="F81" s="169"/>
      <c r="G81" s="169"/>
      <c r="H81" s="169"/>
      <c r="I81" s="169"/>
      <c r="J81" s="169"/>
    </row>
    <row r="82" spans="1:14" ht="13.5" customHeight="1">
      <c r="A82" s="88">
        <v>1.1</v>
      </c>
      <c r="B82" s="165" t="s">
        <v>321</v>
      </c>
      <c r="C82" s="169">
        <v>5100</v>
      </c>
      <c r="D82" s="169">
        <v>5013</v>
      </c>
      <c r="E82" s="171">
        <v>5316</v>
      </c>
      <c r="F82" s="169">
        <v>5067</v>
      </c>
      <c r="G82" s="169">
        <v>5054</v>
      </c>
      <c r="H82" s="169">
        <v>4850</v>
      </c>
      <c r="I82" s="169">
        <v>5446</v>
      </c>
      <c r="J82" s="169">
        <v>4868</v>
      </c>
      <c r="N82" s="222"/>
    </row>
    <row r="83" spans="1:14" ht="13.5" customHeight="1">
      <c r="A83" s="88" t="s">
        <v>95</v>
      </c>
      <c r="B83" s="83" t="s">
        <v>322</v>
      </c>
      <c r="C83" s="169">
        <v>2506</v>
      </c>
      <c r="D83" s="169">
        <v>2273</v>
      </c>
      <c r="E83" s="171">
        <v>2261</v>
      </c>
      <c r="F83" s="169">
        <v>2352</v>
      </c>
      <c r="G83" s="169">
        <v>2352</v>
      </c>
      <c r="H83" s="169">
        <v>1997</v>
      </c>
      <c r="I83" s="169">
        <v>2295</v>
      </c>
      <c r="J83" s="169">
        <v>2028</v>
      </c>
      <c r="N83" s="222"/>
    </row>
    <row r="84" spans="1:10" ht="13.5" customHeight="1">
      <c r="A84" s="88" t="s">
        <v>96</v>
      </c>
      <c r="B84" s="83" t="s">
        <v>323</v>
      </c>
      <c r="C84" s="169">
        <v>1535</v>
      </c>
      <c r="D84" s="169">
        <v>1679</v>
      </c>
      <c r="E84" s="171">
        <v>1923</v>
      </c>
      <c r="F84" s="169">
        <v>1664</v>
      </c>
      <c r="G84" s="169">
        <v>1671</v>
      </c>
      <c r="H84" s="169">
        <v>1734</v>
      </c>
      <c r="I84" s="169">
        <v>2044</v>
      </c>
      <c r="J84" s="169">
        <v>1748</v>
      </c>
    </row>
    <row r="85" spans="1:10" ht="13.5" customHeight="1">
      <c r="A85" s="88" t="s">
        <v>97</v>
      </c>
      <c r="B85" s="83" t="s">
        <v>324</v>
      </c>
      <c r="C85" s="169">
        <v>880</v>
      </c>
      <c r="D85" s="169">
        <v>909</v>
      </c>
      <c r="E85" s="171">
        <v>829</v>
      </c>
      <c r="F85" s="169">
        <v>912</v>
      </c>
      <c r="G85" s="169">
        <v>885</v>
      </c>
      <c r="H85" s="169">
        <v>966</v>
      </c>
      <c r="I85" s="169">
        <v>871</v>
      </c>
      <c r="J85" s="169">
        <v>957</v>
      </c>
    </row>
    <row r="86" spans="1:10" ht="13.5" customHeight="1">
      <c r="A86" s="88" t="s">
        <v>98</v>
      </c>
      <c r="B86" s="83" t="s">
        <v>325</v>
      </c>
      <c r="C86" s="169">
        <v>180</v>
      </c>
      <c r="D86" s="169">
        <v>151</v>
      </c>
      <c r="E86" s="171">
        <v>303</v>
      </c>
      <c r="F86" s="169">
        <v>139</v>
      </c>
      <c r="G86" s="169">
        <v>146</v>
      </c>
      <c r="H86" s="169">
        <v>153</v>
      </c>
      <c r="I86" s="169">
        <v>236</v>
      </c>
      <c r="J86" s="169">
        <v>135</v>
      </c>
    </row>
    <row r="87" spans="1:10" ht="13.5" customHeight="1">
      <c r="A87" s="88"/>
      <c r="B87" s="83"/>
      <c r="C87" s="169"/>
      <c r="D87" s="169"/>
      <c r="E87" s="171"/>
      <c r="F87" s="169"/>
      <c r="G87" s="169"/>
      <c r="H87" s="169"/>
      <c r="I87" s="169"/>
      <c r="J87" s="169"/>
    </row>
    <row r="88" spans="1:14" ht="13.5" customHeight="1">
      <c r="A88" s="88" t="s">
        <v>99</v>
      </c>
      <c r="B88" s="165" t="s">
        <v>326</v>
      </c>
      <c r="C88" s="169">
        <v>3613</v>
      </c>
      <c r="D88" s="169">
        <v>3955</v>
      </c>
      <c r="E88" s="171">
        <v>4058</v>
      </c>
      <c r="F88" s="169">
        <v>3824</v>
      </c>
      <c r="G88" s="169">
        <v>3277</v>
      </c>
      <c r="H88" s="169">
        <v>3353</v>
      </c>
      <c r="I88" s="169">
        <v>3561</v>
      </c>
      <c r="J88" s="169">
        <v>3324</v>
      </c>
      <c r="N88" s="223"/>
    </row>
    <row r="89" spans="1:10" ht="13.5" customHeight="1">
      <c r="A89" s="88" t="s">
        <v>100</v>
      </c>
      <c r="B89" s="83" t="s">
        <v>327</v>
      </c>
      <c r="C89" s="169">
        <v>2446</v>
      </c>
      <c r="D89" s="169">
        <v>2749</v>
      </c>
      <c r="E89" s="171">
        <v>2800</v>
      </c>
      <c r="F89" s="169">
        <v>2593</v>
      </c>
      <c r="G89" s="169">
        <v>2218</v>
      </c>
      <c r="H89" s="169">
        <v>2273</v>
      </c>
      <c r="I89" s="169">
        <v>2376</v>
      </c>
      <c r="J89" s="169">
        <v>2202</v>
      </c>
    </row>
    <row r="90" spans="1:10" ht="13.5" customHeight="1">
      <c r="A90" s="88" t="s">
        <v>101</v>
      </c>
      <c r="B90" s="83" t="s">
        <v>328</v>
      </c>
      <c r="C90" s="169">
        <v>198</v>
      </c>
      <c r="D90" s="169">
        <v>205</v>
      </c>
      <c r="E90" s="171">
        <v>274</v>
      </c>
      <c r="F90" s="169">
        <v>198</v>
      </c>
      <c r="G90" s="169">
        <v>176</v>
      </c>
      <c r="H90" s="169">
        <v>212</v>
      </c>
      <c r="I90" s="169">
        <v>225</v>
      </c>
      <c r="J90" s="169">
        <v>196</v>
      </c>
    </row>
    <row r="91" spans="1:10" ht="13.5" customHeight="1">
      <c r="A91" s="88" t="s">
        <v>102</v>
      </c>
      <c r="B91" s="83" t="s">
        <v>329</v>
      </c>
      <c r="C91" s="169">
        <v>319</v>
      </c>
      <c r="D91" s="169">
        <v>362</v>
      </c>
      <c r="E91" s="171">
        <v>339</v>
      </c>
      <c r="F91" s="169">
        <v>369</v>
      </c>
      <c r="G91" s="169">
        <v>216</v>
      </c>
      <c r="H91" s="169">
        <v>289</v>
      </c>
      <c r="I91" s="169">
        <v>325</v>
      </c>
      <c r="J91" s="169">
        <v>284</v>
      </c>
    </row>
    <row r="92" spans="1:10" ht="13.5" customHeight="1">
      <c r="A92" s="88" t="s">
        <v>103</v>
      </c>
      <c r="B92" s="83" t="s">
        <v>330</v>
      </c>
      <c r="C92" s="169">
        <v>651</v>
      </c>
      <c r="D92" s="169">
        <v>640</v>
      </c>
      <c r="E92" s="171">
        <v>645</v>
      </c>
      <c r="F92" s="169">
        <v>665</v>
      </c>
      <c r="G92" s="169">
        <v>668</v>
      </c>
      <c r="H92" s="169">
        <v>579</v>
      </c>
      <c r="I92" s="169">
        <v>635</v>
      </c>
      <c r="J92" s="169">
        <v>642</v>
      </c>
    </row>
    <row r="93" spans="1:10" ht="13.5" customHeight="1">
      <c r="A93" s="88"/>
      <c r="B93" s="83"/>
      <c r="C93" s="169"/>
      <c r="D93" s="169"/>
      <c r="E93" s="171"/>
      <c r="F93" s="169"/>
      <c r="G93" s="169"/>
      <c r="H93" s="169"/>
      <c r="I93" s="169"/>
      <c r="J93" s="169"/>
    </row>
    <row r="94" spans="1:14" ht="13.5" customHeight="1">
      <c r="A94" s="88" t="s">
        <v>104</v>
      </c>
      <c r="B94" s="165" t="s">
        <v>331</v>
      </c>
      <c r="C94" s="169">
        <v>4283</v>
      </c>
      <c r="D94" s="169">
        <v>4397</v>
      </c>
      <c r="E94" s="171">
        <v>4453</v>
      </c>
      <c r="F94" s="169">
        <v>3981</v>
      </c>
      <c r="G94" s="169">
        <v>3620</v>
      </c>
      <c r="H94" s="169">
        <v>4125</v>
      </c>
      <c r="I94" s="169">
        <v>4023</v>
      </c>
      <c r="J94" s="169">
        <v>3836</v>
      </c>
      <c r="N94" s="223"/>
    </row>
    <row r="95" spans="1:10" ht="13.5" customHeight="1">
      <c r="A95" s="88" t="s">
        <v>105</v>
      </c>
      <c r="B95" s="83" t="s">
        <v>332</v>
      </c>
      <c r="C95" s="169">
        <v>3276</v>
      </c>
      <c r="D95" s="169">
        <v>3159</v>
      </c>
      <c r="E95" s="171">
        <v>3328</v>
      </c>
      <c r="F95" s="169">
        <v>2842</v>
      </c>
      <c r="G95" s="169">
        <v>2577</v>
      </c>
      <c r="H95" s="169">
        <v>2845</v>
      </c>
      <c r="I95" s="169">
        <v>2889</v>
      </c>
      <c r="J95" s="169">
        <v>2592</v>
      </c>
    </row>
    <row r="96" spans="1:10" ht="13.5" customHeight="1">
      <c r="A96" s="88" t="s">
        <v>106</v>
      </c>
      <c r="B96" s="83" t="s">
        <v>333</v>
      </c>
      <c r="C96" s="169">
        <v>1006</v>
      </c>
      <c r="D96" s="169">
        <v>1238</v>
      </c>
      <c r="E96" s="171">
        <v>1125</v>
      </c>
      <c r="F96" s="169">
        <v>1138</v>
      </c>
      <c r="G96" s="169">
        <v>1043</v>
      </c>
      <c r="H96" s="169">
        <v>1279</v>
      </c>
      <c r="I96" s="169">
        <v>1134</v>
      </c>
      <c r="J96" s="169">
        <v>1245</v>
      </c>
    </row>
    <row r="97" spans="1:10" ht="13.5" customHeight="1">
      <c r="A97" s="88"/>
      <c r="B97" s="83"/>
      <c r="C97" s="169"/>
      <c r="D97" s="169"/>
      <c r="E97" s="171"/>
      <c r="F97" s="169"/>
      <c r="G97" s="169"/>
      <c r="H97" s="169"/>
      <c r="I97" s="169"/>
      <c r="J97" s="169"/>
    </row>
    <row r="98" spans="1:14" ht="13.5" customHeight="1">
      <c r="A98" s="88" t="s">
        <v>107</v>
      </c>
      <c r="B98" s="165" t="s">
        <v>334</v>
      </c>
      <c r="C98" s="169">
        <v>2513</v>
      </c>
      <c r="D98" s="169">
        <v>2782</v>
      </c>
      <c r="E98" s="171">
        <v>2905</v>
      </c>
      <c r="F98" s="169">
        <v>2737</v>
      </c>
      <c r="G98" s="169">
        <v>2875</v>
      </c>
      <c r="H98" s="169">
        <v>2885</v>
      </c>
      <c r="I98" s="169">
        <v>2999</v>
      </c>
      <c r="J98" s="169">
        <v>2793</v>
      </c>
      <c r="N98" s="222"/>
    </row>
    <row r="99" spans="1:10" ht="13.5" customHeight="1">
      <c r="A99" s="88" t="s">
        <v>108</v>
      </c>
      <c r="B99" s="83" t="s">
        <v>335</v>
      </c>
      <c r="C99" s="169">
        <v>1143</v>
      </c>
      <c r="D99" s="169">
        <v>1412</v>
      </c>
      <c r="E99" s="171">
        <v>1338</v>
      </c>
      <c r="F99" s="169">
        <v>1398</v>
      </c>
      <c r="G99" s="169">
        <v>1285</v>
      </c>
      <c r="H99" s="169">
        <v>1462</v>
      </c>
      <c r="I99" s="169">
        <v>1291</v>
      </c>
      <c r="J99" s="169">
        <v>1339</v>
      </c>
    </row>
    <row r="100" spans="1:10" ht="13.5" customHeight="1">
      <c r="A100" s="88" t="s">
        <v>109</v>
      </c>
      <c r="B100" s="83" t="s">
        <v>336</v>
      </c>
      <c r="C100" s="169">
        <v>816</v>
      </c>
      <c r="D100" s="169">
        <v>778</v>
      </c>
      <c r="E100" s="171">
        <v>931</v>
      </c>
      <c r="F100" s="169">
        <v>711</v>
      </c>
      <c r="G100" s="169">
        <v>1015</v>
      </c>
      <c r="H100" s="169">
        <v>858</v>
      </c>
      <c r="I100" s="169">
        <v>1103</v>
      </c>
      <c r="J100" s="169">
        <v>838</v>
      </c>
    </row>
    <row r="101" spans="1:10" ht="13.5" customHeight="1">
      <c r="A101" s="88" t="s">
        <v>110</v>
      </c>
      <c r="B101" s="83" t="s">
        <v>337</v>
      </c>
      <c r="C101" s="202">
        <v>554</v>
      </c>
      <c r="D101" s="169">
        <v>592</v>
      </c>
      <c r="E101" s="171">
        <v>636</v>
      </c>
      <c r="F101" s="169">
        <v>629</v>
      </c>
      <c r="G101" s="169">
        <v>576</v>
      </c>
      <c r="H101" s="169">
        <v>565</v>
      </c>
      <c r="I101" s="169">
        <v>605</v>
      </c>
      <c r="J101" s="169">
        <v>616</v>
      </c>
    </row>
    <row r="102" spans="1:10" ht="13.5" customHeight="1">
      <c r="A102" s="88"/>
      <c r="B102" s="83"/>
      <c r="C102" s="169"/>
      <c r="D102" s="169"/>
      <c r="E102" s="171"/>
      <c r="F102" s="169"/>
      <c r="G102" s="169"/>
      <c r="H102" s="169"/>
      <c r="I102" s="169"/>
      <c r="J102" s="169"/>
    </row>
    <row r="103" spans="1:14" ht="13.5" customHeight="1">
      <c r="A103" s="88" t="s">
        <v>111</v>
      </c>
      <c r="B103" s="165" t="s">
        <v>338</v>
      </c>
      <c r="C103" s="169">
        <v>4537</v>
      </c>
      <c r="D103" s="169">
        <v>5657</v>
      </c>
      <c r="E103" s="171">
        <v>5198</v>
      </c>
      <c r="F103" s="169">
        <v>6235</v>
      </c>
      <c r="G103" s="169">
        <v>4301</v>
      </c>
      <c r="H103" s="169">
        <v>5297</v>
      </c>
      <c r="I103" s="169">
        <v>4836</v>
      </c>
      <c r="J103" s="169">
        <v>5413</v>
      </c>
      <c r="N103" s="222"/>
    </row>
    <row r="104" spans="1:10" ht="13.5" customHeight="1">
      <c r="A104" s="88" t="s">
        <v>112</v>
      </c>
      <c r="B104" s="83" t="s">
        <v>339</v>
      </c>
      <c r="C104" s="169">
        <v>2756</v>
      </c>
      <c r="D104" s="169">
        <v>3698</v>
      </c>
      <c r="E104" s="171">
        <v>3159</v>
      </c>
      <c r="F104" s="169">
        <v>4128</v>
      </c>
      <c r="G104" s="169">
        <v>2623</v>
      </c>
      <c r="H104" s="169">
        <v>3509</v>
      </c>
      <c r="I104" s="169">
        <v>3022</v>
      </c>
      <c r="J104" s="169">
        <v>3613</v>
      </c>
    </row>
    <row r="105" spans="1:10" ht="13.5" customHeight="1">
      <c r="A105" s="88" t="s">
        <v>113</v>
      </c>
      <c r="B105" s="83" t="s">
        <v>340</v>
      </c>
      <c r="C105" s="169">
        <v>441</v>
      </c>
      <c r="D105" s="169">
        <v>460</v>
      </c>
      <c r="E105" s="171">
        <v>487</v>
      </c>
      <c r="F105" s="169">
        <v>465</v>
      </c>
      <c r="G105" s="169">
        <v>402</v>
      </c>
      <c r="H105" s="169">
        <v>445</v>
      </c>
      <c r="I105" s="169">
        <v>427</v>
      </c>
      <c r="J105" s="169">
        <v>431</v>
      </c>
    </row>
    <row r="106" spans="1:10" ht="13.5" customHeight="1">
      <c r="A106" s="88" t="s">
        <v>114</v>
      </c>
      <c r="B106" s="83" t="s">
        <v>341</v>
      </c>
      <c r="C106" s="169">
        <v>805</v>
      </c>
      <c r="D106" s="169">
        <v>896</v>
      </c>
      <c r="E106" s="171">
        <v>895</v>
      </c>
      <c r="F106" s="169">
        <v>961</v>
      </c>
      <c r="G106" s="169">
        <v>757</v>
      </c>
      <c r="H106" s="169">
        <v>816</v>
      </c>
      <c r="I106" s="169">
        <v>827</v>
      </c>
      <c r="J106" s="169">
        <v>818</v>
      </c>
    </row>
    <row r="107" spans="1:10" ht="13.5" customHeight="1">
      <c r="A107" s="88" t="s">
        <v>115</v>
      </c>
      <c r="B107" s="83" t="s">
        <v>342</v>
      </c>
      <c r="C107" s="169">
        <v>535</v>
      </c>
      <c r="D107" s="169">
        <v>603</v>
      </c>
      <c r="E107" s="171">
        <v>656</v>
      </c>
      <c r="F107" s="169">
        <v>681</v>
      </c>
      <c r="G107" s="169">
        <v>519</v>
      </c>
      <c r="H107" s="169">
        <v>527</v>
      </c>
      <c r="I107" s="169">
        <v>559</v>
      </c>
      <c r="J107" s="169">
        <v>551</v>
      </c>
    </row>
    <row r="108" spans="1:10" ht="13.5" customHeight="1">
      <c r="A108" s="88"/>
      <c r="B108" s="83"/>
      <c r="C108" s="169"/>
      <c r="D108" s="169"/>
      <c r="E108" s="171"/>
      <c r="F108" s="169"/>
      <c r="G108" s="169"/>
      <c r="H108" s="169"/>
      <c r="I108" s="169"/>
      <c r="J108" s="169"/>
    </row>
    <row r="109" spans="1:14" ht="13.5" customHeight="1">
      <c r="A109" s="88" t="s">
        <v>116</v>
      </c>
      <c r="B109" s="165" t="s">
        <v>343</v>
      </c>
      <c r="C109" s="169">
        <v>1615</v>
      </c>
      <c r="D109" s="169">
        <v>1517</v>
      </c>
      <c r="E109" s="171">
        <v>1904</v>
      </c>
      <c r="F109" s="169">
        <v>1589</v>
      </c>
      <c r="G109" s="169">
        <v>1484</v>
      </c>
      <c r="H109" s="169">
        <v>1209</v>
      </c>
      <c r="I109" s="169">
        <v>1650</v>
      </c>
      <c r="J109" s="169">
        <v>1446</v>
      </c>
      <c r="N109" s="222"/>
    </row>
    <row r="110" spans="1:10" ht="13.5" customHeight="1">
      <c r="A110" s="88" t="s">
        <v>117</v>
      </c>
      <c r="B110" s="83" t="s">
        <v>344</v>
      </c>
      <c r="C110" s="169">
        <v>1501</v>
      </c>
      <c r="D110" s="169">
        <v>1419</v>
      </c>
      <c r="E110" s="171">
        <v>1804</v>
      </c>
      <c r="F110" s="169">
        <v>1447</v>
      </c>
      <c r="G110" s="169">
        <v>1392</v>
      </c>
      <c r="H110" s="169">
        <v>1143</v>
      </c>
      <c r="I110" s="169">
        <v>1554</v>
      </c>
      <c r="J110" s="169">
        <v>1357</v>
      </c>
    </row>
    <row r="111" spans="1:10" ht="13.5" customHeight="1">
      <c r="A111" s="88" t="s">
        <v>118</v>
      </c>
      <c r="B111" s="83" t="s">
        <v>345</v>
      </c>
      <c r="C111" s="169">
        <v>114</v>
      </c>
      <c r="D111" s="169">
        <v>97</v>
      </c>
      <c r="E111" s="171">
        <v>100</v>
      </c>
      <c r="F111" s="169">
        <v>142</v>
      </c>
      <c r="G111" s="169">
        <v>93</v>
      </c>
      <c r="H111" s="169">
        <v>65</v>
      </c>
      <c r="I111" s="169">
        <v>96</v>
      </c>
      <c r="J111" s="169">
        <v>89</v>
      </c>
    </row>
    <row r="112" spans="1:10" ht="13.5" customHeight="1">
      <c r="A112" s="88"/>
      <c r="B112" s="83"/>
      <c r="C112" s="169"/>
      <c r="D112" s="169"/>
      <c r="E112" s="171"/>
      <c r="F112" s="169"/>
      <c r="G112" s="169"/>
      <c r="H112" s="169"/>
      <c r="I112" s="169"/>
      <c r="J112" s="169"/>
    </row>
    <row r="113" spans="1:14" ht="13.5" customHeight="1">
      <c r="A113" s="88" t="s">
        <v>119</v>
      </c>
      <c r="B113" s="165" t="s">
        <v>346</v>
      </c>
      <c r="C113" s="169">
        <v>2238</v>
      </c>
      <c r="D113" s="169">
        <v>2306</v>
      </c>
      <c r="E113" s="171">
        <v>2431</v>
      </c>
      <c r="F113" s="169">
        <v>2254</v>
      </c>
      <c r="G113" s="169">
        <v>2197</v>
      </c>
      <c r="H113" s="169">
        <v>2285</v>
      </c>
      <c r="I113" s="169">
        <v>2166</v>
      </c>
      <c r="J113" s="169">
        <v>1999</v>
      </c>
      <c r="N113" s="222"/>
    </row>
    <row r="114" spans="1:10" ht="13.5" customHeight="1">
      <c r="A114" s="88" t="s">
        <v>120</v>
      </c>
      <c r="B114" s="83" t="s">
        <v>347</v>
      </c>
      <c r="C114" s="169">
        <v>311</v>
      </c>
      <c r="D114" s="169">
        <v>314</v>
      </c>
      <c r="E114" s="171">
        <v>355</v>
      </c>
      <c r="F114" s="169">
        <v>305</v>
      </c>
      <c r="G114" s="169">
        <v>265</v>
      </c>
      <c r="H114" s="169">
        <v>317</v>
      </c>
      <c r="I114" s="169">
        <v>280</v>
      </c>
      <c r="J114" s="169">
        <v>275</v>
      </c>
    </row>
    <row r="115" spans="1:10" ht="13.5" customHeight="1">
      <c r="A115" s="88" t="s">
        <v>121</v>
      </c>
      <c r="B115" s="83" t="s">
        <v>348</v>
      </c>
      <c r="C115" s="169">
        <v>1927</v>
      </c>
      <c r="D115" s="169">
        <v>1992</v>
      </c>
      <c r="E115" s="171">
        <v>2076</v>
      </c>
      <c r="F115" s="169">
        <v>1949</v>
      </c>
      <c r="G115" s="169">
        <v>1932</v>
      </c>
      <c r="H115" s="169">
        <v>1968</v>
      </c>
      <c r="I115" s="169">
        <v>1887</v>
      </c>
      <c r="J115" s="169">
        <v>1724</v>
      </c>
    </row>
    <row r="116" spans="1:10" ht="13.5" customHeight="1">
      <c r="A116" s="88"/>
      <c r="B116" s="83"/>
      <c r="C116" s="169"/>
      <c r="D116" s="169"/>
      <c r="E116" s="171"/>
      <c r="F116" s="169"/>
      <c r="G116" s="169"/>
      <c r="H116" s="169"/>
      <c r="I116" s="169"/>
      <c r="J116" s="169"/>
    </row>
    <row r="117" spans="1:14" ht="13.5" customHeight="1">
      <c r="A117" s="88" t="s">
        <v>122</v>
      </c>
      <c r="B117" s="165" t="s">
        <v>349</v>
      </c>
      <c r="C117" s="169">
        <v>3613</v>
      </c>
      <c r="D117" s="169">
        <v>3283</v>
      </c>
      <c r="E117" s="171">
        <v>3553</v>
      </c>
      <c r="F117" s="169">
        <v>3097</v>
      </c>
      <c r="G117" s="169">
        <v>3890</v>
      </c>
      <c r="H117" s="169">
        <v>3507</v>
      </c>
      <c r="I117" s="169">
        <v>3798</v>
      </c>
      <c r="J117" s="169">
        <v>3313</v>
      </c>
      <c r="N117" s="222"/>
    </row>
    <row r="118" spans="1:10" ht="13.5" customHeight="1">
      <c r="A118" s="88"/>
      <c r="B118" s="165"/>
      <c r="C118" s="169"/>
      <c r="D118" s="169"/>
      <c r="E118" s="171"/>
      <c r="F118" s="169"/>
      <c r="G118" s="169"/>
      <c r="H118" s="169"/>
      <c r="I118" s="169"/>
      <c r="J118" s="169"/>
    </row>
    <row r="119" spans="1:14" ht="13.5" customHeight="1">
      <c r="A119" s="88" t="s">
        <v>123</v>
      </c>
      <c r="B119" s="165" t="s">
        <v>350</v>
      </c>
      <c r="C119" s="169">
        <v>5950</v>
      </c>
      <c r="D119" s="169">
        <v>6061</v>
      </c>
      <c r="E119" s="171">
        <v>6430</v>
      </c>
      <c r="F119" s="169">
        <v>5632</v>
      </c>
      <c r="G119" s="169">
        <v>5730</v>
      </c>
      <c r="H119" s="169">
        <v>5837</v>
      </c>
      <c r="I119" s="169">
        <v>6519</v>
      </c>
      <c r="J119" s="169">
        <v>5400</v>
      </c>
      <c r="N119" s="222"/>
    </row>
    <row r="120" spans="1:10" ht="13.5" customHeight="1">
      <c r="A120" s="88" t="s">
        <v>124</v>
      </c>
      <c r="B120" s="83" t="s">
        <v>351</v>
      </c>
      <c r="C120" s="169">
        <v>2474</v>
      </c>
      <c r="D120" s="169">
        <v>2399</v>
      </c>
      <c r="E120" s="171">
        <v>2612</v>
      </c>
      <c r="F120" s="169">
        <v>2241</v>
      </c>
      <c r="G120" s="169">
        <v>2512</v>
      </c>
      <c r="H120" s="169">
        <v>2463</v>
      </c>
      <c r="I120" s="169">
        <v>2840</v>
      </c>
      <c r="J120" s="169">
        <v>2225</v>
      </c>
    </row>
    <row r="121" spans="1:10" ht="13.5" customHeight="1">
      <c r="A121" s="88" t="s">
        <v>125</v>
      </c>
      <c r="B121" s="83" t="s">
        <v>352</v>
      </c>
      <c r="C121" s="202">
        <v>3476</v>
      </c>
      <c r="D121" s="169">
        <v>3662</v>
      </c>
      <c r="E121" s="171">
        <v>3818</v>
      </c>
      <c r="F121" s="169">
        <v>3391</v>
      </c>
      <c r="G121" s="169">
        <v>3217</v>
      </c>
      <c r="H121" s="169">
        <v>3374</v>
      </c>
      <c r="I121" s="169">
        <v>3679</v>
      </c>
      <c r="J121" s="169">
        <v>3175</v>
      </c>
    </row>
    <row r="122" spans="1:10" ht="13.5" customHeight="1">
      <c r="A122" s="88"/>
      <c r="B122" s="83"/>
      <c r="C122" s="169"/>
      <c r="D122" s="169"/>
      <c r="E122" s="171"/>
      <c r="F122" s="169"/>
      <c r="G122" s="169"/>
      <c r="H122" s="169"/>
      <c r="I122" s="169"/>
      <c r="J122" s="169"/>
    </row>
    <row r="123" spans="1:14" ht="13.5" customHeight="1">
      <c r="A123" s="88" t="s">
        <v>126</v>
      </c>
      <c r="B123" s="165" t="s">
        <v>353</v>
      </c>
      <c r="C123" s="169">
        <v>2818</v>
      </c>
      <c r="D123" s="169">
        <v>2970</v>
      </c>
      <c r="E123" s="171">
        <v>3082</v>
      </c>
      <c r="F123" s="169">
        <v>2818</v>
      </c>
      <c r="G123" s="169">
        <v>2930</v>
      </c>
      <c r="H123" s="169">
        <v>2883</v>
      </c>
      <c r="I123" s="169">
        <v>3143</v>
      </c>
      <c r="J123" s="169">
        <v>2770</v>
      </c>
      <c r="N123" s="222"/>
    </row>
    <row r="124" spans="1:10" ht="13.5" customHeight="1">
      <c r="A124" s="88" t="s">
        <v>127</v>
      </c>
      <c r="B124" s="83" t="s">
        <v>354</v>
      </c>
      <c r="C124" s="169">
        <v>688</v>
      </c>
      <c r="D124" s="169">
        <v>674</v>
      </c>
      <c r="E124" s="171">
        <v>801</v>
      </c>
      <c r="F124" s="169">
        <v>778</v>
      </c>
      <c r="G124" s="169">
        <v>700</v>
      </c>
      <c r="H124" s="169">
        <v>616</v>
      </c>
      <c r="I124" s="169">
        <v>763</v>
      </c>
      <c r="J124" s="169">
        <v>703</v>
      </c>
    </row>
    <row r="125" spans="1:10" ht="13.5" customHeight="1">
      <c r="A125" s="88" t="s">
        <v>128</v>
      </c>
      <c r="B125" s="83" t="s">
        <v>355</v>
      </c>
      <c r="C125" s="169">
        <v>501</v>
      </c>
      <c r="D125" s="169">
        <v>581</v>
      </c>
      <c r="E125" s="171">
        <v>514</v>
      </c>
      <c r="F125" s="169">
        <v>527</v>
      </c>
      <c r="G125" s="169">
        <v>512</v>
      </c>
      <c r="H125" s="169">
        <v>581</v>
      </c>
      <c r="I125" s="169">
        <v>496</v>
      </c>
      <c r="J125" s="169">
        <v>568</v>
      </c>
    </row>
    <row r="126" spans="1:10" ht="13.5" customHeight="1">
      <c r="A126" s="88" t="s">
        <v>129</v>
      </c>
      <c r="B126" s="83" t="s">
        <v>356</v>
      </c>
      <c r="C126" s="169">
        <v>1629</v>
      </c>
      <c r="D126" s="169">
        <v>1715</v>
      </c>
      <c r="E126" s="171">
        <v>1767</v>
      </c>
      <c r="F126" s="169">
        <v>1513</v>
      </c>
      <c r="G126" s="169">
        <v>1718</v>
      </c>
      <c r="H126" s="169">
        <v>1686</v>
      </c>
      <c r="I126" s="169">
        <v>1884</v>
      </c>
      <c r="J126" s="169">
        <v>1499</v>
      </c>
    </row>
    <row r="127" spans="1:10" ht="13.5" customHeight="1">
      <c r="A127" s="88"/>
      <c r="B127" s="83"/>
      <c r="C127" s="169"/>
      <c r="D127" s="169"/>
      <c r="E127" s="171"/>
      <c r="F127" s="169"/>
      <c r="G127" s="169"/>
      <c r="H127" s="169"/>
      <c r="I127" s="169"/>
      <c r="J127" s="169"/>
    </row>
    <row r="128" spans="1:14" ht="13.5" customHeight="1">
      <c r="A128" s="88" t="s">
        <v>130</v>
      </c>
      <c r="B128" s="165" t="s">
        <v>357</v>
      </c>
      <c r="C128" s="169">
        <v>1162</v>
      </c>
      <c r="D128" s="169">
        <v>1446</v>
      </c>
      <c r="E128" s="171">
        <v>1469</v>
      </c>
      <c r="F128" s="169">
        <v>1475</v>
      </c>
      <c r="G128" s="169">
        <v>1242</v>
      </c>
      <c r="H128" s="169">
        <v>1601</v>
      </c>
      <c r="I128" s="169">
        <v>1372</v>
      </c>
      <c r="J128" s="169">
        <v>1368</v>
      </c>
      <c r="N128" s="222"/>
    </row>
    <row r="129" spans="1:10" ht="13.5" customHeight="1">
      <c r="A129" s="88"/>
      <c r="B129" s="165"/>
      <c r="C129" s="169"/>
      <c r="D129" s="169"/>
      <c r="E129" s="171"/>
      <c r="F129" s="169"/>
      <c r="G129" s="169"/>
      <c r="H129" s="169"/>
      <c r="I129" s="169"/>
      <c r="J129" s="169"/>
    </row>
    <row r="130" spans="1:14" ht="13.5" customHeight="1">
      <c r="A130" s="88" t="s">
        <v>131</v>
      </c>
      <c r="B130" s="165" t="s">
        <v>358</v>
      </c>
      <c r="C130" s="169">
        <v>9936</v>
      </c>
      <c r="D130" s="169">
        <v>8719</v>
      </c>
      <c r="E130" s="171">
        <v>9428</v>
      </c>
      <c r="F130" s="169">
        <v>10291</v>
      </c>
      <c r="G130" s="169">
        <v>10988</v>
      </c>
      <c r="H130" s="169">
        <v>10430</v>
      </c>
      <c r="I130" s="169">
        <v>11300</v>
      </c>
      <c r="J130" s="169">
        <v>14006</v>
      </c>
      <c r="N130" s="222"/>
    </row>
    <row r="131" spans="1:10" ht="13.5" customHeight="1">
      <c r="A131" s="88" t="s">
        <v>132</v>
      </c>
      <c r="B131" s="83" t="s">
        <v>359</v>
      </c>
      <c r="C131" s="169">
        <v>7715</v>
      </c>
      <c r="D131" s="169">
        <v>7075</v>
      </c>
      <c r="E131" s="171">
        <v>6436</v>
      </c>
      <c r="F131" s="169">
        <v>7993</v>
      </c>
      <c r="G131" s="169">
        <v>8808</v>
      </c>
      <c r="H131" s="169">
        <v>8286</v>
      </c>
      <c r="I131" s="169">
        <v>7904</v>
      </c>
      <c r="J131" s="169">
        <v>10750</v>
      </c>
    </row>
    <row r="132" spans="1:10" ht="13.5" customHeight="1">
      <c r="A132" s="88" t="s">
        <v>133</v>
      </c>
      <c r="B132" s="83" t="s">
        <v>360</v>
      </c>
      <c r="C132" s="169">
        <v>2221</v>
      </c>
      <c r="D132" s="169">
        <v>1644</v>
      </c>
      <c r="E132" s="171">
        <v>2993</v>
      </c>
      <c r="F132" s="169">
        <v>2298</v>
      </c>
      <c r="G132" s="169">
        <v>2179</v>
      </c>
      <c r="H132" s="169">
        <v>2145</v>
      </c>
      <c r="I132" s="169">
        <v>3396</v>
      </c>
      <c r="J132" s="169">
        <v>3256</v>
      </c>
    </row>
    <row r="133" spans="1:10" ht="13.5" customHeight="1">
      <c r="A133" s="93"/>
      <c r="B133" s="86"/>
      <c r="C133" s="173"/>
      <c r="D133" s="173"/>
      <c r="E133" s="256"/>
      <c r="F133" s="173"/>
      <c r="G133" s="173"/>
      <c r="H133" s="173"/>
      <c r="I133" s="173"/>
      <c r="J133" s="173"/>
    </row>
    <row r="134" spans="1:10" ht="13.5" customHeight="1">
      <c r="A134" s="93"/>
      <c r="B134" s="86"/>
      <c r="C134" s="173"/>
      <c r="D134" s="173"/>
      <c r="E134" s="256"/>
      <c r="F134" s="173"/>
      <c r="G134" s="173"/>
      <c r="H134" s="173"/>
      <c r="I134" s="173"/>
      <c r="J134" s="173"/>
    </row>
    <row r="135" spans="1:10" s="46" customFormat="1" ht="19.5" customHeight="1">
      <c r="A135" s="189" t="str">
        <f>+A1</f>
        <v>　　１４年２月　１世帯あたり１か月間の収入と支出</v>
      </c>
      <c r="B135" s="179"/>
      <c r="C135" s="188"/>
      <c r="D135" s="179"/>
      <c r="E135" s="179"/>
      <c r="F135" s="179"/>
      <c r="G135" s="179"/>
      <c r="H135" s="179"/>
      <c r="I135" s="187"/>
      <c r="J135" s="179"/>
    </row>
    <row r="136" spans="1:9" s="46" customFormat="1" ht="13.5" customHeight="1">
      <c r="A136" s="94"/>
      <c r="I136" s="92"/>
    </row>
    <row r="137" spans="1:10" s="46" customFormat="1" ht="13.5" customHeight="1">
      <c r="A137" s="94"/>
      <c r="B137" s="46" t="str">
        <f>+B3</f>
        <v>（農林漁家世帯を除く）</v>
      </c>
      <c r="I137" s="92"/>
      <c r="J137" s="68" t="str">
        <f>+J3</f>
        <v>（単位：円）</v>
      </c>
    </row>
    <row r="138" spans="1:10" s="46" customFormat="1" ht="14.25" customHeight="1">
      <c r="A138" s="143"/>
      <c r="B138" s="144"/>
      <c r="C138" s="43" t="s">
        <v>0</v>
      </c>
      <c r="D138" s="44"/>
      <c r="E138" s="44"/>
      <c r="F138" s="45"/>
      <c r="G138" s="43" t="s">
        <v>1</v>
      </c>
      <c r="H138" s="44"/>
      <c r="I138" s="44"/>
      <c r="J138" s="45"/>
    </row>
    <row r="139" spans="1:10" s="46" customFormat="1" ht="14.25" customHeight="1">
      <c r="A139" s="235" t="s">
        <v>91</v>
      </c>
      <c r="B139" s="236"/>
      <c r="C139" s="43" t="str">
        <f>+C5</f>
        <v>沖　　　　　縄</v>
      </c>
      <c r="D139" s="45"/>
      <c r="E139" s="43" t="s">
        <v>3</v>
      </c>
      <c r="F139" s="45"/>
      <c r="G139" s="43" t="str">
        <f>+C139</f>
        <v>沖　　　　　縄</v>
      </c>
      <c r="H139" s="45"/>
      <c r="I139" s="43" t="s">
        <v>3</v>
      </c>
      <c r="J139" s="45"/>
    </row>
    <row r="140" spans="1:10" s="46" customFormat="1" ht="14.25" customHeight="1">
      <c r="A140" s="145"/>
      <c r="B140" s="146"/>
      <c r="C140" s="147" t="str">
        <f>+C6</f>
        <v>14年2月</v>
      </c>
      <c r="D140" s="147" t="str">
        <f>+D6</f>
        <v>13年2月</v>
      </c>
      <c r="E140" s="147" t="str">
        <f>C140</f>
        <v>14年2月</v>
      </c>
      <c r="F140" s="147" t="str">
        <f>D140</f>
        <v>13年2月</v>
      </c>
      <c r="G140" s="147" t="str">
        <f>C140</f>
        <v>14年2月</v>
      </c>
      <c r="H140" s="147" t="str">
        <f>D140</f>
        <v>13年2月</v>
      </c>
      <c r="I140" s="147" t="str">
        <f>C140</f>
        <v>14年2月</v>
      </c>
      <c r="J140" s="147" t="str">
        <f>D140</f>
        <v>13年2月</v>
      </c>
    </row>
    <row r="141" spans="1:10" ht="13.5" customHeight="1">
      <c r="A141" s="90" t="s">
        <v>361</v>
      </c>
      <c r="B141" s="166" t="s">
        <v>362</v>
      </c>
      <c r="C141" s="169">
        <v>20188</v>
      </c>
      <c r="D141" s="169">
        <v>18512</v>
      </c>
      <c r="E141" s="171">
        <v>21590</v>
      </c>
      <c r="F141" s="169">
        <v>24138</v>
      </c>
      <c r="G141" s="169">
        <v>24022</v>
      </c>
      <c r="H141" s="169">
        <v>22605</v>
      </c>
      <c r="I141" s="169">
        <v>25892</v>
      </c>
      <c r="J141" s="169">
        <v>26584</v>
      </c>
    </row>
    <row r="142" spans="1:10" s="185" customFormat="1" ht="13.5" customHeight="1">
      <c r="A142" s="181"/>
      <c r="B142" s="182"/>
      <c r="C142" s="183"/>
      <c r="D142" s="183"/>
      <c r="E142" s="184"/>
      <c r="F142" s="183"/>
      <c r="G142" s="183"/>
      <c r="H142" s="183"/>
      <c r="I142" s="183"/>
      <c r="J142" s="183"/>
    </row>
    <row r="143" spans="1:10" ht="13.5" customHeight="1">
      <c r="A143" s="88" t="s">
        <v>363</v>
      </c>
      <c r="B143" s="165" t="s">
        <v>364</v>
      </c>
      <c r="C143" s="169">
        <v>16870</v>
      </c>
      <c r="D143" s="169">
        <v>16696</v>
      </c>
      <c r="E143" s="171">
        <v>17994</v>
      </c>
      <c r="F143" s="169">
        <v>20662</v>
      </c>
      <c r="G143" s="169">
        <v>19781</v>
      </c>
      <c r="H143" s="169">
        <v>21766</v>
      </c>
      <c r="I143" s="169">
        <v>23510</v>
      </c>
      <c r="J143" s="169">
        <v>24685</v>
      </c>
    </row>
    <row r="144" spans="1:10" ht="13.5" customHeight="1">
      <c r="A144" s="88"/>
      <c r="B144" s="165"/>
      <c r="C144" s="169"/>
      <c r="D144" s="169"/>
      <c r="E144" s="171"/>
      <c r="F144" s="169"/>
      <c r="G144" s="169"/>
      <c r="H144" s="169"/>
      <c r="I144" s="169"/>
      <c r="J144" s="169"/>
    </row>
    <row r="145" spans="1:10" ht="13.5" customHeight="1">
      <c r="A145" s="88" t="s">
        <v>365</v>
      </c>
      <c r="B145" s="165" t="s">
        <v>366</v>
      </c>
      <c r="C145" s="169">
        <v>3318</v>
      </c>
      <c r="D145" s="169">
        <v>1816</v>
      </c>
      <c r="E145" s="171">
        <v>3597</v>
      </c>
      <c r="F145" s="169">
        <v>3476</v>
      </c>
      <c r="G145" s="169">
        <v>4241</v>
      </c>
      <c r="H145" s="169">
        <v>838</v>
      </c>
      <c r="I145" s="169">
        <v>2382</v>
      </c>
      <c r="J145" s="169">
        <v>1899</v>
      </c>
    </row>
    <row r="146" spans="1:10" ht="13.5" customHeight="1">
      <c r="A146" s="88" t="s">
        <v>367</v>
      </c>
      <c r="B146" s="83" t="s">
        <v>368</v>
      </c>
      <c r="C146" s="169">
        <v>2698</v>
      </c>
      <c r="D146" s="169">
        <v>565</v>
      </c>
      <c r="E146" s="171">
        <v>1565</v>
      </c>
      <c r="F146" s="169">
        <v>724</v>
      </c>
      <c r="G146" s="169">
        <v>4128</v>
      </c>
      <c r="H146" s="169">
        <v>381</v>
      </c>
      <c r="I146" s="169">
        <v>2353</v>
      </c>
      <c r="J146" s="169">
        <v>336</v>
      </c>
    </row>
    <row r="147" spans="1:10" ht="13.5" customHeight="1">
      <c r="A147" s="88" t="s">
        <v>369</v>
      </c>
      <c r="B147" s="83" t="s">
        <v>370</v>
      </c>
      <c r="C147" s="169">
        <v>620</v>
      </c>
      <c r="D147" s="169">
        <v>1251</v>
      </c>
      <c r="E147" s="171">
        <v>2032</v>
      </c>
      <c r="F147" s="169">
        <v>2752</v>
      </c>
      <c r="G147" s="169">
        <v>112</v>
      </c>
      <c r="H147" s="169">
        <v>457</v>
      </c>
      <c r="I147" s="169">
        <v>29</v>
      </c>
      <c r="J147" s="169">
        <v>1563</v>
      </c>
    </row>
    <row r="148" spans="1:10" ht="13.5" customHeight="1">
      <c r="A148" s="88"/>
      <c r="B148" s="83"/>
      <c r="C148" s="169"/>
      <c r="D148" s="169"/>
      <c r="E148" s="171"/>
      <c r="F148" s="169"/>
      <c r="G148" s="169"/>
      <c r="H148" s="169"/>
      <c r="I148" s="169"/>
      <c r="J148" s="169"/>
    </row>
    <row r="149" spans="1:10" ht="13.5" customHeight="1">
      <c r="A149" s="90" t="s">
        <v>371</v>
      </c>
      <c r="B149" s="166" t="s">
        <v>372</v>
      </c>
      <c r="C149" s="169">
        <v>18920</v>
      </c>
      <c r="D149" s="169">
        <v>17596</v>
      </c>
      <c r="E149" s="171">
        <v>18991</v>
      </c>
      <c r="F149" s="169">
        <v>18877</v>
      </c>
      <c r="G149" s="169">
        <v>17812</v>
      </c>
      <c r="H149" s="169">
        <v>16677</v>
      </c>
      <c r="I149" s="169">
        <v>17848</v>
      </c>
      <c r="J149" s="169">
        <v>18030</v>
      </c>
    </row>
    <row r="150" spans="1:10" s="185" customFormat="1" ht="13.5" customHeight="1">
      <c r="A150" s="181"/>
      <c r="B150" s="182"/>
      <c r="C150" s="183"/>
      <c r="D150" s="183"/>
      <c r="E150" s="184"/>
      <c r="F150" s="183"/>
      <c r="G150" s="183"/>
      <c r="H150" s="183"/>
      <c r="I150" s="183"/>
      <c r="J150" s="183"/>
    </row>
    <row r="151" spans="1:10" ht="13.5" customHeight="1">
      <c r="A151" s="88" t="s">
        <v>373</v>
      </c>
      <c r="B151" s="165" t="s">
        <v>374</v>
      </c>
      <c r="C151" s="169">
        <v>7611</v>
      </c>
      <c r="D151" s="169">
        <v>6805</v>
      </c>
      <c r="E151" s="171">
        <v>7264</v>
      </c>
      <c r="F151" s="169">
        <v>6694</v>
      </c>
      <c r="G151" s="169">
        <v>7279</v>
      </c>
      <c r="H151" s="169">
        <v>5898</v>
      </c>
      <c r="I151" s="169">
        <v>6472</v>
      </c>
      <c r="J151" s="169">
        <v>5815</v>
      </c>
    </row>
    <row r="152" spans="1:10" ht="13.5" customHeight="1">
      <c r="A152" s="88" t="s">
        <v>375</v>
      </c>
      <c r="B152" s="165" t="s">
        <v>376</v>
      </c>
      <c r="C152" s="169">
        <v>4945</v>
      </c>
      <c r="D152" s="169">
        <v>4602</v>
      </c>
      <c r="E152" s="171">
        <v>5607</v>
      </c>
      <c r="F152" s="169">
        <v>5600</v>
      </c>
      <c r="G152" s="169">
        <v>4693</v>
      </c>
      <c r="H152" s="169">
        <v>4764</v>
      </c>
      <c r="I152" s="169">
        <v>5579</v>
      </c>
      <c r="J152" s="169">
        <v>5863</v>
      </c>
    </row>
    <row r="153" spans="1:10" ht="13.5" customHeight="1">
      <c r="A153" s="88" t="s">
        <v>377</v>
      </c>
      <c r="B153" s="165" t="s">
        <v>378</v>
      </c>
      <c r="C153" s="169">
        <v>673</v>
      </c>
      <c r="D153" s="169">
        <v>619</v>
      </c>
      <c r="E153" s="171">
        <v>536</v>
      </c>
      <c r="F153" s="169">
        <v>460</v>
      </c>
      <c r="G153" s="169">
        <v>648</v>
      </c>
      <c r="H153" s="169">
        <v>568</v>
      </c>
      <c r="I153" s="169">
        <v>562</v>
      </c>
      <c r="J153" s="169">
        <v>431</v>
      </c>
    </row>
    <row r="154" spans="1:10" ht="13.5" customHeight="1">
      <c r="A154" s="88" t="s">
        <v>379</v>
      </c>
      <c r="B154" s="165" t="s">
        <v>380</v>
      </c>
      <c r="C154" s="169">
        <v>5692</v>
      </c>
      <c r="D154" s="169">
        <v>5569</v>
      </c>
      <c r="E154" s="171">
        <v>5584</v>
      </c>
      <c r="F154" s="169">
        <v>6123</v>
      </c>
      <c r="G154" s="169">
        <v>5192</v>
      </c>
      <c r="H154" s="169">
        <v>5447</v>
      </c>
      <c r="I154" s="169">
        <v>5234</v>
      </c>
      <c r="J154" s="169">
        <v>5920</v>
      </c>
    </row>
    <row r="155" spans="1:10" ht="13.5" customHeight="1">
      <c r="A155" s="88"/>
      <c r="B155" s="165"/>
      <c r="C155" s="169"/>
      <c r="D155" s="169"/>
      <c r="E155" s="171"/>
      <c r="F155" s="169"/>
      <c r="G155" s="169"/>
      <c r="H155" s="169"/>
      <c r="I155" s="169"/>
      <c r="J155" s="169"/>
    </row>
    <row r="156" spans="1:12" ht="13.5" customHeight="1">
      <c r="A156" s="90" t="s">
        <v>381</v>
      </c>
      <c r="B156" s="166" t="s">
        <v>382</v>
      </c>
      <c r="C156" s="169">
        <v>4493</v>
      </c>
      <c r="D156" s="169">
        <v>6437</v>
      </c>
      <c r="E156" s="171">
        <v>5549</v>
      </c>
      <c r="F156" s="169">
        <v>6632</v>
      </c>
      <c r="G156" s="169">
        <v>4613</v>
      </c>
      <c r="H156" s="169">
        <v>6996</v>
      </c>
      <c r="I156" s="169">
        <v>6214</v>
      </c>
      <c r="J156" s="169">
        <v>7200</v>
      </c>
      <c r="L156" s="222"/>
    </row>
    <row r="157" spans="1:10" s="185" customFormat="1" ht="13.5" customHeight="1">
      <c r="A157" s="181"/>
      <c r="B157" s="186"/>
      <c r="C157" s="183"/>
      <c r="D157" s="183"/>
      <c r="E157" s="184"/>
      <c r="F157" s="183"/>
      <c r="G157" s="183"/>
      <c r="H157" s="183"/>
      <c r="I157" s="183"/>
      <c r="J157" s="183"/>
    </row>
    <row r="158" spans="1:12" ht="13.5" customHeight="1">
      <c r="A158" s="88" t="s">
        <v>383</v>
      </c>
      <c r="B158" s="165" t="s">
        <v>384</v>
      </c>
      <c r="C158" s="169">
        <v>831</v>
      </c>
      <c r="D158" s="169">
        <v>2022</v>
      </c>
      <c r="E158" s="171">
        <v>1762</v>
      </c>
      <c r="F158" s="169">
        <v>2558</v>
      </c>
      <c r="G158" s="169">
        <v>701</v>
      </c>
      <c r="H158" s="169">
        <v>2883</v>
      </c>
      <c r="I158" s="169">
        <v>1976</v>
      </c>
      <c r="J158" s="169">
        <v>2915</v>
      </c>
      <c r="L158" s="222"/>
    </row>
    <row r="159" spans="1:10" ht="13.5" customHeight="1">
      <c r="A159" s="88" t="s">
        <v>385</v>
      </c>
      <c r="B159" s="83" t="s">
        <v>386</v>
      </c>
      <c r="C159" s="169">
        <v>372</v>
      </c>
      <c r="D159" s="169">
        <v>1125</v>
      </c>
      <c r="E159" s="171">
        <v>328</v>
      </c>
      <c r="F159" s="169">
        <v>2186</v>
      </c>
      <c r="G159" s="169">
        <v>136</v>
      </c>
      <c r="H159" s="169">
        <v>1432</v>
      </c>
      <c r="I159" s="169">
        <v>129</v>
      </c>
      <c r="J159" s="169">
        <v>2253</v>
      </c>
    </row>
    <row r="160" spans="1:10" ht="13.5" customHeight="1">
      <c r="A160" s="88" t="s">
        <v>387</v>
      </c>
      <c r="B160" s="83" t="s">
        <v>388</v>
      </c>
      <c r="C160" s="169">
        <v>153</v>
      </c>
      <c r="D160" s="169">
        <v>715</v>
      </c>
      <c r="E160" s="171">
        <v>321</v>
      </c>
      <c r="F160" s="169">
        <v>0</v>
      </c>
      <c r="G160" s="169">
        <v>110</v>
      </c>
      <c r="H160" s="169">
        <v>1155</v>
      </c>
      <c r="I160" s="169">
        <v>18</v>
      </c>
      <c r="J160" s="169">
        <v>0</v>
      </c>
    </row>
    <row r="161" spans="1:10" ht="13.5" customHeight="1">
      <c r="A161" s="88" t="s">
        <v>389</v>
      </c>
      <c r="B161" s="83" t="s">
        <v>390</v>
      </c>
      <c r="C161" s="169">
        <v>306</v>
      </c>
      <c r="D161" s="169">
        <v>183</v>
      </c>
      <c r="E161" s="171">
        <v>1113</v>
      </c>
      <c r="F161" s="169">
        <v>372</v>
      </c>
      <c r="G161" s="202">
        <v>456</v>
      </c>
      <c r="H161" s="169">
        <v>296</v>
      </c>
      <c r="I161" s="169">
        <v>1828</v>
      </c>
      <c r="J161" s="169">
        <v>662</v>
      </c>
    </row>
    <row r="162" spans="1:10" ht="13.5" customHeight="1">
      <c r="A162" s="88"/>
      <c r="B162" s="83"/>
      <c r="C162" s="169"/>
      <c r="D162" s="169"/>
      <c r="E162" s="171"/>
      <c r="F162" s="169"/>
      <c r="G162" s="169"/>
      <c r="H162" s="169"/>
      <c r="I162" s="169"/>
      <c r="J162" s="169"/>
    </row>
    <row r="163" spans="1:10" ht="13.5" customHeight="1">
      <c r="A163" s="88" t="s">
        <v>391</v>
      </c>
      <c r="B163" s="165" t="s">
        <v>392</v>
      </c>
      <c r="C163" s="169">
        <v>284</v>
      </c>
      <c r="D163" s="169">
        <v>445</v>
      </c>
      <c r="E163" s="171">
        <v>307</v>
      </c>
      <c r="F163" s="169">
        <v>177</v>
      </c>
      <c r="G163" s="169">
        <v>187</v>
      </c>
      <c r="H163" s="169">
        <v>296</v>
      </c>
      <c r="I163" s="169">
        <v>370</v>
      </c>
      <c r="J163" s="169">
        <v>284</v>
      </c>
    </row>
    <row r="164" spans="1:10" ht="13.5" customHeight="1">
      <c r="A164" s="88" t="s">
        <v>393</v>
      </c>
      <c r="B164" s="165" t="s">
        <v>394</v>
      </c>
      <c r="C164" s="169">
        <v>129</v>
      </c>
      <c r="D164" s="169">
        <v>305</v>
      </c>
      <c r="E164" s="171">
        <v>216</v>
      </c>
      <c r="F164" s="169">
        <v>453</v>
      </c>
      <c r="G164" s="169">
        <v>158</v>
      </c>
      <c r="H164" s="169">
        <v>282</v>
      </c>
      <c r="I164" s="169">
        <v>293</v>
      </c>
      <c r="J164" s="169">
        <v>806</v>
      </c>
    </row>
    <row r="165" spans="1:10" ht="13.5" customHeight="1">
      <c r="A165" s="88" t="s">
        <v>395</v>
      </c>
      <c r="B165" s="165" t="s">
        <v>396</v>
      </c>
      <c r="C165" s="169">
        <v>1111</v>
      </c>
      <c r="D165" s="169">
        <v>1568</v>
      </c>
      <c r="E165" s="171">
        <v>1321</v>
      </c>
      <c r="F165" s="169">
        <v>1413</v>
      </c>
      <c r="G165" s="169">
        <v>1270</v>
      </c>
      <c r="H165" s="169">
        <v>1456</v>
      </c>
      <c r="I165" s="169">
        <v>1489</v>
      </c>
      <c r="J165" s="169">
        <v>1498</v>
      </c>
    </row>
    <row r="166" spans="1:10" ht="13.5" customHeight="1">
      <c r="A166" s="88" t="s">
        <v>397</v>
      </c>
      <c r="B166" s="165" t="s">
        <v>398</v>
      </c>
      <c r="C166" s="169">
        <v>1950</v>
      </c>
      <c r="D166" s="169">
        <v>1944</v>
      </c>
      <c r="E166" s="171">
        <v>1776</v>
      </c>
      <c r="F166" s="169">
        <v>1869</v>
      </c>
      <c r="G166" s="169">
        <v>2069</v>
      </c>
      <c r="H166" s="169">
        <v>1973</v>
      </c>
      <c r="I166" s="169">
        <v>1947</v>
      </c>
      <c r="J166" s="169">
        <v>1590</v>
      </c>
    </row>
    <row r="167" spans="1:10" ht="13.5" customHeight="1">
      <c r="A167" s="88" t="s">
        <v>399</v>
      </c>
      <c r="B167" s="165" t="s">
        <v>400</v>
      </c>
      <c r="C167" s="169">
        <v>188</v>
      </c>
      <c r="D167" s="169">
        <v>151</v>
      </c>
      <c r="E167" s="171">
        <v>167</v>
      </c>
      <c r="F167" s="169">
        <v>162</v>
      </c>
      <c r="G167" s="202">
        <v>228</v>
      </c>
      <c r="H167" s="169">
        <v>106</v>
      </c>
      <c r="I167" s="169">
        <v>138</v>
      </c>
      <c r="J167" s="169">
        <v>107</v>
      </c>
    </row>
    <row r="168" spans="1:10" ht="13.5" customHeight="1">
      <c r="A168" s="88"/>
      <c r="B168" s="165"/>
      <c r="C168" s="169"/>
      <c r="D168" s="169"/>
      <c r="E168" s="4"/>
      <c r="F168" s="169"/>
      <c r="G168" s="169"/>
      <c r="H168" s="169"/>
      <c r="I168" s="169"/>
      <c r="J168" s="169"/>
    </row>
    <row r="169" spans="1:10" ht="13.5" customHeight="1">
      <c r="A169" s="90" t="s">
        <v>401</v>
      </c>
      <c r="B169" s="166" t="s">
        <v>402</v>
      </c>
      <c r="C169" s="169">
        <v>7382</v>
      </c>
      <c r="D169" s="169">
        <v>8485</v>
      </c>
      <c r="E169" s="169">
        <v>6885</v>
      </c>
      <c r="F169" s="169">
        <v>6675</v>
      </c>
      <c r="G169" s="169">
        <v>7196</v>
      </c>
      <c r="H169" s="169">
        <v>7112</v>
      </c>
      <c r="I169" s="169">
        <v>8428</v>
      </c>
      <c r="J169" s="169">
        <v>7851</v>
      </c>
    </row>
    <row r="170" spans="1:10" s="185" customFormat="1" ht="13.5" customHeight="1">
      <c r="A170" s="181"/>
      <c r="B170" s="182"/>
      <c r="C170" s="183"/>
      <c r="D170" s="183"/>
      <c r="E170" s="183"/>
      <c r="F170" s="183"/>
      <c r="G170" s="183"/>
      <c r="H170" s="183"/>
      <c r="I170" s="183"/>
      <c r="J170" s="183"/>
    </row>
    <row r="171" spans="1:10" ht="13.5" customHeight="1">
      <c r="A171" s="88" t="s">
        <v>403</v>
      </c>
      <c r="B171" s="165" t="s">
        <v>404</v>
      </c>
      <c r="C171" s="169">
        <v>0</v>
      </c>
      <c r="D171" s="169">
        <v>27</v>
      </c>
      <c r="E171" s="169">
        <v>0</v>
      </c>
      <c r="F171" s="169">
        <v>49</v>
      </c>
      <c r="G171" s="169">
        <v>0</v>
      </c>
      <c r="H171" s="169">
        <v>21</v>
      </c>
      <c r="I171" s="169">
        <v>0</v>
      </c>
      <c r="J171" s="169">
        <v>88</v>
      </c>
    </row>
    <row r="172" spans="1:10" ht="13.5" customHeight="1">
      <c r="A172" s="88"/>
      <c r="B172" s="165"/>
      <c r="C172" s="169"/>
      <c r="D172" s="169"/>
      <c r="E172" s="169"/>
      <c r="F172" s="169"/>
      <c r="G172" s="169"/>
      <c r="H172" s="169"/>
      <c r="I172" s="169"/>
      <c r="J172" s="169"/>
    </row>
    <row r="173" spans="1:10" ht="13.5" customHeight="1">
      <c r="A173" s="88" t="s">
        <v>405</v>
      </c>
      <c r="B173" s="165" t="s">
        <v>406</v>
      </c>
      <c r="C173" s="169">
        <v>3138</v>
      </c>
      <c r="D173" s="169">
        <v>4268</v>
      </c>
      <c r="E173" s="169">
        <v>3391</v>
      </c>
      <c r="F173" s="169">
        <v>2611</v>
      </c>
      <c r="G173" s="169">
        <v>2610</v>
      </c>
      <c r="H173" s="169">
        <v>2949</v>
      </c>
      <c r="I173" s="169">
        <v>4313</v>
      </c>
      <c r="J173" s="169">
        <v>3318</v>
      </c>
    </row>
    <row r="174" spans="1:10" ht="13.5" customHeight="1">
      <c r="A174" s="88" t="s">
        <v>407</v>
      </c>
      <c r="B174" s="83" t="s">
        <v>408</v>
      </c>
      <c r="C174" s="169">
        <v>1368</v>
      </c>
      <c r="D174" s="169">
        <v>1754</v>
      </c>
      <c r="E174" s="169">
        <v>1419</v>
      </c>
      <c r="F174" s="169">
        <v>270</v>
      </c>
      <c r="G174" s="169">
        <v>675</v>
      </c>
      <c r="H174" s="169">
        <v>1090</v>
      </c>
      <c r="I174" s="169">
        <v>2113</v>
      </c>
      <c r="J174" s="169">
        <v>190</v>
      </c>
    </row>
    <row r="175" spans="1:10" ht="13.5" customHeight="1">
      <c r="A175" s="88" t="s">
        <v>409</v>
      </c>
      <c r="B175" s="83" t="s">
        <v>410</v>
      </c>
      <c r="C175" s="169">
        <v>1238</v>
      </c>
      <c r="D175" s="169">
        <v>2141</v>
      </c>
      <c r="E175" s="169">
        <v>1503</v>
      </c>
      <c r="F175" s="169">
        <v>2070</v>
      </c>
      <c r="G175" s="169">
        <v>1221</v>
      </c>
      <c r="H175" s="169">
        <v>1396</v>
      </c>
      <c r="I175" s="169">
        <v>1527</v>
      </c>
      <c r="J175" s="169">
        <v>2644</v>
      </c>
    </row>
    <row r="176" spans="1:10" ht="13.5" customHeight="1">
      <c r="A176" s="88" t="s">
        <v>411</v>
      </c>
      <c r="B176" s="83" t="s">
        <v>412</v>
      </c>
      <c r="C176" s="169">
        <v>533</v>
      </c>
      <c r="D176" s="169">
        <v>374</v>
      </c>
      <c r="E176" s="169">
        <v>469</v>
      </c>
      <c r="F176" s="169">
        <v>272</v>
      </c>
      <c r="G176" s="169">
        <v>714</v>
      </c>
      <c r="H176" s="169">
        <v>463</v>
      </c>
      <c r="I176" s="169">
        <v>673</v>
      </c>
      <c r="J176" s="169">
        <v>484</v>
      </c>
    </row>
    <row r="177" spans="1:10" ht="13.5" customHeight="1">
      <c r="A177" s="88"/>
      <c r="B177" s="83"/>
      <c r="C177" s="169"/>
      <c r="D177" s="169"/>
      <c r="E177" s="169"/>
      <c r="F177" s="169"/>
      <c r="G177" s="169"/>
      <c r="H177" s="169"/>
      <c r="I177" s="169"/>
      <c r="J177" s="169"/>
    </row>
    <row r="178" spans="1:10" ht="13.5" customHeight="1">
      <c r="A178" s="88" t="s">
        <v>413</v>
      </c>
      <c r="B178" s="165" t="s">
        <v>414</v>
      </c>
      <c r="C178" s="169">
        <v>1609</v>
      </c>
      <c r="D178" s="169">
        <v>888</v>
      </c>
      <c r="E178" s="169">
        <v>1367</v>
      </c>
      <c r="F178" s="169">
        <v>945</v>
      </c>
      <c r="G178" s="169">
        <v>1494</v>
      </c>
      <c r="H178" s="169">
        <v>727</v>
      </c>
      <c r="I178" s="169">
        <v>1692</v>
      </c>
      <c r="J178" s="169">
        <v>847</v>
      </c>
    </row>
    <row r="179" spans="1:10" ht="13.5" customHeight="1">
      <c r="A179" s="88" t="s">
        <v>415</v>
      </c>
      <c r="B179" s="83" t="s">
        <v>416</v>
      </c>
      <c r="C179" s="169">
        <v>575</v>
      </c>
      <c r="D179" s="169">
        <v>300</v>
      </c>
      <c r="E179" s="169">
        <v>603</v>
      </c>
      <c r="F179" s="169">
        <v>370</v>
      </c>
      <c r="G179" s="169">
        <v>698</v>
      </c>
      <c r="H179" s="169">
        <v>146</v>
      </c>
      <c r="I179" s="169">
        <v>823</v>
      </c>
      <c r="J179" s="169">
        <v>318</v>
      </c>
    </row>
    <row r="180" spans="1:10" ht="13.5" customHeight="1">
      <c r="A180" s="88" t="s">
        <v>417</v>
      </c>
      <c r="B180" s="83" t="s">
        <v>418</v>
      </c>
      <c r="C180" s="169">
        <v>837</v>
      </c>
      <c r="D180" s="169">
        <v>360</v>
      </c>
      <c r="E180" s="169">
        <v>593</v>
      </c>
      <c r="F180" s="169">
        <v>449</v>
      </c>
      <c r="G180" s="169">
        <v>542</v>
      </c>
      <c r="H180" s="169">
        <v>239</v>
      </c>
      <c r="I180" s="169">
        <v>630</v>
      </c>
      <c r="J180" s="169">
        <v>319</v>
      </c>
    </row>
    <row r="181" spans="1:10" ht="13.5" customHeight="1">
      <c r="A181" s="88" t="s">
        <v>419</v>
      </c>
      <c r="B181" s="83" t="s">
        <v>420</v>
      </c>
      <c r="C181" s="169">
        <v>196</v>
      </c>
      <c r="D181" s="169">
        <v>227</v>
      </c>
      <c r="E181" s="169">
        <v>171</v>
      </c>
      <c r="F181" s="169">
        <v>126</v>
      </c>
      <c r="G181" s="169">
        <v>254</v>
      </c>
      <c r="H181" s="169">
        <v>342</v>
      </c>
      <c r="I181" s="169">
        <v>239</v>
      </c>
      <c r="J181" s="169">
        <v>209</v>
      </c>
    </row>
    <row r="182" spans="1:10" ht="13.5" customHeight="1">
      <c r="A182" s="88"/>
      <c r="B182" s="83"/>
      <c r="C182" s="169"/>
      <c r="D182" s="169"/>
      <c r="E182" s="169"/>
      <c r="F182" s="169"/>
      <c r="G182" s="169"/>
      <c r="H182" s="169"/>
      <c r="I182" s="169"/>
      <c r="J182" s="169"/>
    </row>
    <row r="183" spans="1:10" ht="13.5" customHeight="1">
      <c r="A183" s="88" t="s">
        <v>421</v>
      </c>
      <c r="B183" s="165" t="s">
        <v>422</v>
      </c>
      <c r="C183" s="169">
        <v>722</v>
      </c>
      <c r="D183" s="169">
        <v>969</v>
      </c>
      <c r="E183" s="169">
        <v>429</v>
      </c>
      <c r="F183" s="169">
        <v>1110</v>
      </c>
      <c r="G183" s="169">
        <v>892</v>
      </c>
      <c r="H183" s="169">
        <v>802</v>
      </c>
      <c r="I183" s="169">
        <v>428</v>
      </c>
      <c r="J183" s="169">
        <v>1276</v>
      </c>
    </row>
    <row r="184" spans="1:10" ht="13.5" customHeight="1">
      <c r="A184" s="88" t="s">
        <v>423</v>
      </c>
      <c r="B184" s="83" t="s">
        <v>280</v>
      </c>
      <c r="C184" s="169">
        <v>207</v>
      </c>
      <c r="D184" s="169">
        <v>256</v>
      </c>
      <c r="E184" s="169">
        <v>99</v>
      </c>
      <c r="F184" s="169">
        <v>284</v>
      </c>
      <c r="G184" s="169">
        <v>205</v>
      </c>
      <c r="H184" s="169">
        <v>92</v>
      </c>
      <c r="I184" s="169">
        <v>89</v>
      </c>
      <c r="J184" s="169">
        <v>91</v>
      </c>
    </row>
    <row r="185" spans="1:10" ht="13.5" customHeight="1">
      <c r="A185" s="88" t="s">
        <v>424</v>
      </c>
      <c r="B185" s="83" t="s">
        <v>425</v>
      </c>
      <c r="C185" s="169">
        <v>467</v>
      </c>
      <c r="D185" s="169">
        <v>573</v>
      </c>
      <c r="E185" s="169">
        <v>271</v>
      </c>
      <c r="F185" s="169">
        <v>774</v>
      </c>
      <c r="G185" s="169">
        <v>616</v>
      </c>
      <c r="H185" s="169">
        <v>554</v>
      </c>
      <c r="I185" s="169">
        <v>253</v>
      </c>
      <c r="J185" s="169">
        <v>1101</v>
      </c>
    </row>
    <row r="186" spans="1:10" ht="13.5" customHeight="1">
      <c r="A186" s="88" t="s">
        <v>426</v>
      </c>
      <c r="B186" s="83" t="s">
        <v>427</v>
      </c>
      <c r="C186" s="169">
        <v>48</v>
      </c>
      <c r="D186" s="169">
        <v>140</v>
      </c>
      <c r="E186" s="169">
        <v>58</v>
      </c>
      <c r="F186" s="169">
        <v>52</v>
      </c>
      <c r="G186" s="169">
        <v>72</v>
      </c>
      <c r="H186" s="169">
        <v>155</v>
      </c>
      <c r="I186" s="169">
        <v>85</v>
      </c>
      <c r="J186" s="169">
        <v>84</v>
      </c>
    </row>
    <row r="187" spans="1:10" ht="13.5" customHeight="1">
      <c r="A187" s="88"/>
      <c r="B187" s="83"/>
      <c r="C187" s="169"/>
      <c r="D187" s="169"/>
      <c r="E187" s="169"/>
      <c r="F187" s="169"/>
      <c r="G187" s="169"/>
      <c r="H187" s="169"/>
      <c r="I187" s="169"/>
      <c r="J187" s="169"/>
    </row>
    <row r="188" spans="1:10" ht="13.5" customHeight="1">
      <c r="A188" s="88" t="s">
        <v>428</v>
      </c>
      <c r="B188" s="165" t="s">
        <v>429</v>
      </c>
      <c r="C188" s="169">
        <v>84</v>
      </c>
      <c r="D188" s="169">
        <v>149</v>
      </c>
      <c r="E188" s="169">
        <v>97</v>
      </c>
      <c r="F188" s="169">
        <v>143</v>
      </c>
      <c r="G188" s="169">
        <v>100</v>
      </c>
      <c r="H188" s="169">
        <v>188</v>
      </c>
      <c r="I188" s="169">
        <v>78</v>
      </c>
      <c r="J188" s="169">
        <v>202</v>
      </c>
    </row>
    <row r="189" spans="1:10" ht="13.5" customHeight="1">
      <c r="A189" s="88" t="s">
        <v>430</v>
      </c>
      <c r="B189" s="165" t="s">
        <v>431</v>
      </c>
      <c r="C189" s="169">
        <v>587</v>
      </c>
      <c r="D189" s="169">
        <v>482</v>
      </c>
      <c r="E189" s="169">
        <v>467</v>
      </c>
      <c r="F189" s="169">
        <v>431</v>
      </c>
      <c r="G189" s="169">
        <v>554</v>
      </c>
      <c r="H189" s="169">
        <v>461</v>
      </c>
      <c r="I189" s="169">
        <v>552</v>
      </c>
      <c r="J189" s="169">
        <v>474</v>
      </c>
    </row>
    <row r="190" spans="1:10" ht="13.5" customHeight="1">
      <c r="A190" s="88" t="s">
        <v>432</v>
      </c>
      <c r="B190" s="165" t="s">
        <v>433</v>
      </c>
      <c r="C190" s="169">
        <v>953</v>
      </c>
      <c r="D190" s="169">
        <v>1145</v>
      </c>
      <c r="E190" s="169">
        <v>730</v>
      </c>
      <c r="F190" s="169">
        <v>962</v>
      </c>
      <c r="G190" s="169">
        <v>1230</v>
      </c>
      <c r="H190" s="169">
        <v>1292</v>
      </c>
      <c r="I190" s="169">
        <v>961</v>
      </c>
      <c r="J190" s="169">
        <v>1191</v>
      </c>
    </row>
    <row r="191" spans="1:10" ht="13.5" customHeight="1">
      <c r="A191" s="88" t="s">
        <v>434</v>
      </c>
      <c r="B191" s="165" t="s">
        <v>435</v>
      </c>
      <c r="C191" s="169">
        <v>290</v>
      </c>
      <c r="D191" s="169">
        <v>557</v>
      </c>
      <c r="E191" s="169">
        <v>405</v>
      </c>
      <c r="F191" s="169">
        <v>423</v>
      </c>
      <c r="G191" s="169">
        <v>314</v>
      </c>
      <c r="H191" s="169">
        <v>673</v>
      </c>
      <c r="I191" s="169">
        <v>406</v>
      </c>
      <c r="J191" s="169">
        <v>454</v>
      </c>
    </row>
    <row r="192" spans="1:10" ht="13.5" customHeight="1">
      <c r="A192" s="88"/>
      <c r="B192" s="165"/>
      <c r="C192" s="169"/>
      <c r="D192" s="169"/>
      <c r="E192" s="169"/>
      <c r="F192" s="169"/>
      <c r="G192" s="169"/>
      <c r="H192" s="169"/>
      <c r="I192" s="169"/>
      <c r="J192" s="169"/>
    </row>
    <row r="193" spans="1:10" ht="13.5" customHeight="1">
      <c r="A193" s="90" t="s">
        <v>436</v>
      </c>
      <c r="B193" s="166" t="s">
        <v>437</v>
      </c>
      <c r="C193" s="169">
        <v>6981</v>
      </c>
      <c r="D193" s="169">
        <v>9657</v>
      </c>
      <c r="E193" s="169">
        <v>10739</v>
      </c>
      <c r="F193" s="169">
        <v>13616</v>
      </c>
      <c r="G193" s="169">
        <v>6374</v>
      </c>
      <c r="H193" s="169">
        <v>7545</v>
      </c>
      <c r="I193" s="169">
        <v>8271</v>
      </c>
      <c r="J193" s="169">
        <v>12059</v>
      </c>
    </row>
    <row r="194" spans="1:10" s="185" customFormat="1" ht="13.5" customHeight="1">
      <c r="A194" s="181"/>
      <c r="B194" s="182"/>
      <c r="C194" s="183"/>
      <c r="D194" s="183"/>
      <c r="E194" s="183"/>
      <c r="F194" s="183"/>
      <c r="G194" s="183"/>
      <c r="H194" s="183"/>
      <c r="I194" s="183"/>
      <c r="J194" s="183"/>
    </row>
    <row r="195" spans="1:10" ht="13.5" customHeight="1">
      <c r="A195" s="88" t="s">
        <v>438</v>
      </c>
      <c r="B195" s="165" t="s">
        <v>439</v>
      </c>
      <c r="C195" s="169">
        <v>1516</v>
      </c>
      <c r="D195" s="169">
        <v>1344</v>
      </c>
      <c r="E195" s="169">
        <v>1820</v>
      </c>
      <c r="F195" s="169">
        <v>1614</v>
      </c>
      <c r="G195" s="169">
        <v>1313</v>
      </c>
      <c r="H195" s="169">
        <v>1011</v>
      </c>
      <c r="I195" s="169">
        <v>1667</v>
      </c>
      <c r="J195" s="169">
        <v>1265</v>
      </c>
    </row>
    <row r="196" spans="1:10" ht="13.5" customHeight="1">
      <c r="A196" s="88" t="s">
        <v>440</v>
      </c>
      <c r="B196" s="165" t="s">
        <v>441</v>
      </c>
      <c r="C196" s="169">
        <v>710</v>
      </c>
      <c r="D196" s="169">
        <v>736</v>
      </c>
      <c r="E196" s="169">
        <v>1066</v>
      </c>
      <c r="F196" s="169">
        <v>1560</v>
      </c>
      <c r="G196" s="169">
        <v>427</v>
      </c>
      <c r="H196" s="169">
        <v>658</v>
      </c>
      <c r="I196" s="169">
        <v>487</v>
      </c>
      <c r="J196" s="169">
        <v>1383</v>
      </c>
    </row>
    <row r="197" spans="1:10" ht="13.5" customHeight="1">
      <c r="A197" s="88" t="s">
        <v>442</v>
      </c>
      <c r="B197" s="165" t="s">
        <v>443</v>
      </c>
      <c r="C197" s="169">
        <v>1321</v>
      </c>
      <c r="D197" s="169">
        <v>2700</v>
      </c>
      <c r="E197" s="169">
        <v>1278</v>
      </c>
      <c r="F197" s="169">
        <v>1382</v>
      </c>
      <c r="G197" s="169">
        <v>1706</v>
      </c>
      <c r="H197" s="169">
        <v>2411</v>
      </c>
      <c r="I197" s="169">
        <v>1397</v>
      </c>
      <c r="J197" s="169">
        <v>1437</v>
      </c>
    </row>
    <row r="198" spans="1:10" ht="13.5" customHeight="1">
      <c r="A198" s="88" t="s">
        <v>444</v>
      </c>
      <c r="B198" s="165" t="s">
        <v>445</v>
      </c>
      <c r="C198" s="169">
        <v>3434</v>
      </c>
      <c r="D198" s="169">
        <v>4877</v>
      </c>
      <c r="E198" s="169">
        <v>6575</v>
      </c>
      <c r="F198" s="169">
        <v>9060</v>
      </c>
      <c r="G198" s="169">
        <v>2928</v>
      </c>
      <c r="H198" s="169">
        <v>3464</v>
      </c>
      <c r="I198" s="169">
        <v>4720</v>
      </c>
      <c r="J198" s="169">
        <v>7975</v>
      </c>
    </row>
    <row r="199" spans="1:10" ht="21" customHeight="1">
      <c r="A199" s="93"/>
      <c r="B199" s="200"/>
      <c r="C199" s="173"/>
      <c r="D199" s="173"/>
      <c r="E199" s="173"/>
      <c r="F199" s="173"/>
      <c r="G199" s="173"/>
      <c r="H199" s="173"/>
      <c r="I199" s="173"/>
      <c r="J199" s="173"/>
    </row>
    <row r="200" spans="1:10" ht="21" customHeight="1">
      <c r="A200" s="93"/>
      <c r="B200" s="200"/>
      <c r="C200" s="173"/>
      <c r="D200" s="173"/>
      <c r="E200" s="173"/>
      <c r="F200" s="173"/>
      <c r="G200" s="173"/>
      <c r="H200" s="173"/>
      <c r="I200" s="173"/>
      <c r="J200" s="173"/>
    </row>
    <row r="201" spans="1:10" s="46" customFormat="1" ht="19.5" customHeight="1">
      <c r="A201" s="189" t="str">
        <f>+A1</f>
        <v>　　１４年２月　１世帯あたり１か月間の収入と支出</v>
      </c>
      <c r="B201" s="179"/>
      <c r="C201" s="188"/>
      <c r="D201" s="179"/>
      <c r="E201" s="179"/>
      <c r="F201" s="179"/>
      <c r="G201" s="179"/>
      <c r="H201" s="179"/>
      <c r="I201" s="187"/>
      <c r="J201" s="179"/>
    </row>
    <row r="202" spans="1:9" s="46" customFormat="1" ht="13.5" customHeight="1">
      <c r="A202" s="94"/>
      <c r="I202" s="92"/>
    </row>
    <row r="203" spans="1:10" s="46" customFormat="1" ht="13.5" customHeight="1">
      <c r="A203" s="94"/>
      <c r="B203" s="46" t="str">
        <f>+B3</f>
        <v>（農林漁家世帯を除く）</v>
      </c>
      <c r="I203" s="92"/>
      <c r="J203" s="68" t="str">
        <f>+J3</f>
        <v>（単位：円）</v>
      </c>
    </row>
    <row r="204" spans="1:10" s="46" customFormat="1" ht="13.5" customHeight="1">
      <c r="A204" s="143"/>
      <c r="B204" s="144"/>
      <c r="C204" s="43" t="s">
        <v>0</v>
      </c>
      <c r="D204" s="44"/>
      <c r="E204" s="44"/>
      <c r="F204" s="45"/>
      <c r="G204" s="43" t="s">
        <v>1</v>
      </c>
      <c r="H204" s="44"/>
      <c r="I204" s="44"/>
      <c r="J204" s="45"/>
    </row>
    <row r="205" spans="1:10" s="46" customFormat="1" ht="13.5" customHeight="1">
      <c r="A205" s="235" t="s">
        <v>91</v>
      </c>
      <c r="B205" s="236"/>
      <c r="C205" s="43" t="str">
        <f>+C5</f>
        <v>沖　　　　　縄</v>
      </c>
      <c r="D205" s="45"/>
      <c r="E205" s="43" t="s">
        <v>3</v>
      </c>
      <c r="F205" s="45"/>
      <c r="G205" s="43" t="str">
        <f>+C205</f>
        <v>沖　　　　　縄</v>
      </c>
      <c r="H205" s="45"/>
      <c r="I205" s="43" t="s">
        <v>3</v>
      </c>
      <c r="J205" s="45"/>
    </row>
    <row r="206" spans="1:10" s="46" customFormat="1" ht="13.5" customHeight="1">
      <c r="A206" s="145"/>
      <c r="B206" s="146"/>
      <c r="C206" s="147" t="str">
        <f>+C6</f>
        <v>14年2月</v>
      </c>
      <c r="D206" s="147" t="str">
        <f>+D6</f>
        <v>13年2月</v>
      </c>
      <c r="E206" s="147" t="str">
        <f>C206</f>
        <v>14年2月</v>
      </c>
      <c r="F206" s="147" t="str">
        <f>D206</f>
        <v>13年2月</v>
      </c>
      <c r="G206" s="147" t="str">
        <f>C206</f>
        <v>14年2月</v>
      </c>
      <c r="H206" s="147" t="str">
        <f>D206</f>
        <v>13年2月</v>
      </c>
      <c r="I206" s="147" t="str">
        <f>+C206</f>
        <v>14年2月</v>
      </c>
      <c r="J206" s="147" t="str">
        <f>D206</f>
        <v>13年2月</v>
      </c>
    </row>
    <row r="207" spans="1:10" ht="13.5" customHeight="1">
      <c r="A207" s="90" t="s">
        <v>446</v>
      </c>
      <c r="B207" s="166" t="s">
        <v>447</v>
      </c>
      <c r="C207" s="169">
        <v>30788</v>
      </c>
      <c r="D207" s="169">
        <v>23896</v>
      </c>
      <c r="E207" s="169">
        <v>35660</v>
      </c>
      <c r="F207" s="169">
        <v>17737</v>
      </c>
      <c r="G207" s="169">
        <v>29950</v>
      </c>
      <c r="H207" s="169">
        <v>27755</v>
      </c>
      <c r="I207" s="169">
        <v>49901</v>
      </c>
      <c r="J207" s="169">
        <v>20013</v>
      </c>
    </row>
    <row r="208" spans="1:10" s="185" customFormat="1" ht="13.5" customHeight="1">
      <c r="A208" s="181"/>
      <c r="B208" s="182"/>
      <c r="C208" s="183"/>
      <c r="D208" s="183"/>
      <c r="E208" s="183"/>
      <c r="F208" s="183"/>
      <c r="G208" s="183"/>
      <c r="H208" s="183"/>
      <c r="I208" s="183"/>
      <c r="J208" s="183"/>
    </row>
    <row r="209" spans="1:10" ht="13.5" customHeight="1">
      <c r="A209" s="88" t="s">
        <v>134</v>
      </c>
      <c r="B209" s="165" t="s">
        <v>448</v>
      </c>
      <c r="C209" s="169">
        <v>3942</v>
      </c>
      <c r="D209" s="169">
        <v>3416</v>
      </c>
      <c r="E209" s="169">
        <v>3498</v>
      </c>
      <c r="F209" s="169">
        <v>3000</v>
      </c>
      <c r="G209" s="169">
        <v>3083</v>
      </c>
      <c r="H209" s="169">
        <v>2548</v>
      </c>
      <c r="I209" s="169">
        <v>4548</v>
      </c>
      <c r="J209" s="169">
        <v>3114</v>
      </c>
    </row>
    <row r="210" spans="1:10" ht="13.5" customHeight="1">
      <c r="A210" s="88"/>
      <c r="B210" s="165"/>
      <c r="C210" s="169"/>
      <c r="D210" s="169"/>
      <c r="E210" s="169"/>
      <c r="F210" s="169"/>
      <c r="G210" s="169"/>
      <c r="H210" s="169"/>
      <c r="I210" s="169"/>
      <c r="J210" s="169"/>
    </row>
    <row r="211" spans="1:10" ht="13.5" customHeight="1">
      <c r="A211" s="88" t="s">
        <v>135</v>
      </c>
      <c r="B211" s="165" t="s">
        <v>449</v>
      </c>
      <c r="C211" s="169">
        <v>16668</v>
      </c>
      <c r="D211" s="169">
        <v>12513</v>
      </c>
      <c r="E211" s="169">
        <v>23781</v>
      </c>
      <c r="F211" s="169">
        <v>7224</v>
      </c>
      <c r="G211" s="169">
        <v>15801</v>
      </c>
      <c r="H211" s="169">
        <v>16968</v>
      </c>
      <c r="I211" s="169">
        <v>36782</v>
      </c>
      <c r="J211" s="169">
        <v>8433</v>
      </c>
    </row>
    <row r="212" spans="1:10" ht="13.5" customHeight="1">
      <c r="A212" s="88" t="s">
        <v>136</v>
      </c>
      <c r="B212" s="83" t="s">
        <v>450</v>
      </c>
      <c r="C212" s="169">
        <v>9216</v>
      </c>
      <c r="D212" s="169">
        <v>5458</v>
      </c>
      <c r="E212" s="169">
        <v>16622</v>
      </c>
      <c r="F212" s="169">
        <v>0</v>
      </c>
      <c r="G212" s="169">
        <v>6878</v>
      </c>
      <c r="H212" s="169">
        <v>8560</v>
      </c>
      <c r="I212" s="169">
        <v>27589</v>
      </c>
      <c r="J212" s="169">
        <v>0</v>
      </c>
    </row>
    <row r="213" spans="1:10" ht="13.5" customHeight="1">
      <c r="A213" s="88" t="s">
        <v>137</v>
      </c>
      <c r="B213" s="83" t="s">
        <v>451</v>
      </c>
      <c r="C213" s="169">
        <v>34</v>
      </c>
      <c r="D213" s="169">
        <v>92</v>
      </c>
      <c r="E213" s="169">
        <v>0</v>
      </c>
      <c r="F213" s="169">
        <v>0</v>
      </c>
      <c r="G213" s="169">
        <v>52</v>
      </c>
      <c r="H213" s="169">
        <v>148</v>
      </c>
      <c r="I213" s="169">
        <v>0</v>
      </c>
      <c r="J213" s="169">
        <v>0</v>
      </c>
    </row>
    <row r="214" spans="1:10" ht="13.5" customHeight="1">
      <c r="A214" s="88" t="s">
        <v>138</v>
      </c>
      <c r="B214" s="83" t="s">
        <v>452</v>
      </c>
      <c r="C214" s="169">
        <v>7418</v>
      </c>
      <c r="D214" s="169">
        <v>6963</v>
      </c>
      <c r="E214" s="169">
        <v>7159</v>
      </c>
      <c r="F214" s="169">
        <v>7224</v>
      </c>
      <c r="G214" s="169">
        <v>8871</v>
      </c>
      <c r="H214" s="169">
        <v>8260</v>
      </c>
      <c r="I214" s="169">
        <v>9193</v>
      </c>
      <c r="J214" s="169">
        <v>8433</v>
      </c>
    </row>
    <row r="215" spans="1:10" ht="13.5" customHeight="1">
      <c r="A215" s="88"/>
      <c r="B215" s="83"/>
      <c r="C215" s="169"/>
      <c r="D215" s="169"/>
      <c r="E215" s="169"/>
      <c r="F215" s="169"/>
      <c r="G215" s="169"/>
      <c r="H215" s="169"/>
      <c r="I215" s="169"/>
      <c r="J215" s="169"/>
    </row>
    <row r="216" spans="1:10" ht="13.5" customHeight="1">
      <c r="A216" s="88" t="s">
        <v>139</v>
      </c>
      <c r="B216" s="165" t="s">
        <v>453</v>
      </c>
      <c r="C216" s="169">
        <v>10178</v>
      </c>
      <c r="D216" s="169">
        <v>7967</v>
      </c>
      <c r="E216" s="169">
        <v>8381</v>
      </c>
      <c r="F216" s="169">
        <v>7513</v>
      </c>
      <c r="G216" s="169">
        <v>11066</v>
      </c>
      <c r="H216" s="169">
        <v>8239</v>
      </c>
      <c r="I216" s="169">
        <v>8570</v>
      </c>
      <c r="J216" s="169">
        <v>8465</v>
      </c>
    </row>
    <row r="217" spans="1:10" ht="13.5" customHeight="1">
      <c r="A217" s="88"/>
      <c r="B217" s="165"/>
      <c r="C217" s="169"/>
      <c r="D217" s="169"/>
      <c r="E217" s="169"/>
      <c r="F217" s="169"/>
      <c r="G217" s="169"/>
      <c r="H217" s="169"/>
      <c r="I217" s="169"/>
      <c r="J217" s="169"/>
    </row>
    <row r="218" spans="1:10" ht="13.5" customHeight="1">
      <c r="A218" s="90" t="s">
        <v>140</v>
      </c>
      <c r="B218" s="166" t="s">
        <v>454</v>
      </c>
      <c r="C218" s="169">
        <v>8016</v>
      </c>
      <c r="D218" s="169">
        <v>7162</v>
      </c>
      <c r="E218" s="169">
        <v>11196</v>
      </c>
      <c r="F218" s="169">
        <v>9005</v>
      </c>
      <c r="G218" s="169">
        <v>8270</v>
      </c>
      <c r="H218" s="169">
        <v>10318</v>
      </c>
      <c r="I218" s="169">
        <v>8174</v>
      </c>
      <c r="J218" s="169">
        <v>13419</v>
      </c>
    </row>
    <row r="219" spans="1:10" s="185" customFormat="1" ht="13.5" customHeight="1">
      <c r="A219" s="181"/>
      <c r="B219" s="182"/>
      <c r="C219" s="183"/>
      <c r="D219" s="183"/>
      <c r="E219" s="183"/>
      <c r="F219" s="183"/>
      <c r="G219" s="183"/>
      <c r="H219" s="183"/>
      <c r="I219" s="183"/>
      <c r="J219" s="183"/>
    </row>
    <row r="220" spans="1:10" ht="13.5" customHeight="1">
      <c r="A220" s="88" t="s">
        <v>141</v>
      </c>
      <c r="B220" s="165" t="s">
        <v>455</v>
      </c>
      <c r="C220" s="169">
        <v>5310</v>
      </c>
      <c r="D220" s="169">
        <v>5635</v>
      </c>
      <c r="E220" s="169">
        <v>8224</v>
      </c>
      <c r="F220" s="169">
        <v>7721</v>
      </c>
      <c r="G220" s="169">
        <v>5563</v>
      </c>
      <c r="H220" s="169">
        <v>7961</v>
      </c>
      <c r="I220" s="169">
        <v>5809</v>
      </c>
      <c r="J220" s="169">
        <v>11605</v>
      </c>
    </row>
    <row r="221" spans="1:10" ht="13.5" customHeight="1">
      <c r="A221" s="88" t="s">
        <v>142</v>
      </c>
      <c r="B221" s="165" t="s">
        <v>456</v>
      </c>
      <c r="C221" s="169">
        <v>531</v>
      </c>
      <c r="D221" s="169">
        <v>200</v>
      </c>
      <c r="E221" s="169">
        <v>25</v>
      </c>
      <c r="F221" s="169">
        <v>4</v>
      </c>
      <c r="G221" s="169">
        <v>722</v>
      </c>
      <c r="H221" s="169">
        <v>323</v>
      </c>
      <c r="I221" s="169">
        <v>41</v>
      </c>
      <c r="J221" s="169">
        <v>8</v>
      </c>
    </row>
    <row r="222" spans="1:10" ht="13.5" customHeight="1">
      <c r="A222" s="88" t="s">
        <v>143</v>
      </c>
      <c r="B222" s="165" t="s">
        <v>457</v>
      </c>
      <c r="C222" s="169">
        <v>2174</v>
      </c>
      <c r="D222" s="169">
        <v>1327</v>
      </c>
      <c r="E222" s="169">
        <v>2947</v>
      </c>
      <c r="F222" s="169">
        <v>1280</v>
      </c>
      <c r="G222" s="169">
        <v>1985</v>
      </c>
      <c r="H222" s="169">
        <v>2034</v>
      </c>
      <c r="I222" s="169">
        <v>2324</v>
      </c>
      <c r="J222" s="169">
        <v>1806</v>
      </c>
    </row>
    <row r="223" spans="1:10" ht="13.5" customHeight="1">
      <c r="A223" s="88"/>
      <c r="B223" s="165"/>
      <c r="C223" s="169"/>
      <c r="D223" s="169"/>
      <c r="E223" s="169"/>
      <c r="F223" s="169"/>
      <c r="G223" s="169"/>
      <c r="H223" s="169"/>
      <c r="I223" s="169"/>
      <c r="J223" s="169"/>
    </row>
    <row r="224" spans="1:10" ht="13.5" customHeight="1">
      <c r="A224" s="90" t="s">
        <v>144</v>
      </c>
      <c r="B224" s="166" t="s">
        <v>458</v>
      </c>
      <c r="C224" s="169">
        <v>23316</v>
      </c>
      <c r="D224" s="169">
        <v>18447</v>
      </c>
      <c r="E224" s="169">
        <v>19710</v>
      </c>
      <c r="F224" s="169">
        <v>17193</v>
      </c>
      <c r="G224" s="169">
        <v>28462</v>
      </c>
      <c r="H224" s="169">
        <v>22752</v>
      </c>
      <c r="I224" s="169">
        <v>18854</v>
      </c>
      <c r="J224" s="169">
        <v>21381</v>
      </c>
    </row>
    <row r="225" spans="1:10" s="185" customFormat="1" ht="13.5" customHeight="1">
      <c r="A225" s="181"/>
      <c r="B225" s="182"/>
      <c r="C225" s="183"/>
      <c r="D225" s="183"/>
      <c r="E225" s="183"/>
      <c r="F225" s="183"/>
      <c r="G225" s="183"/>
      <c r="H225" s="183"/>
      <c r="I225" s="183"/>
      <c r="J225" s="183"/>
    </row>
    <row r="226" spans="1:10" ht="13.5" customHeight="1">
      <c r="A226" s="88" t="s">
        <v>145</v>
      </c>
      <c r="B226" s="165" t="s">
        <v>459</v>
      </c>
      <c r="C226" s="169">
        <v>5417</v>
      </c>
      <c r="D226" s="169">
        <v>1961</v>
      </c>
      <c r="E226" s="169">
        <v>1613</v>
      </c>
      <c r="F226" s="169">
        <v>1632</v>
      </c>
      <c r="G226" s="169">
        <v>7219</v>
      </c>
      <c r="H226" s="169">
        <v>2841</v>
      </c>
      <c r="I226" s="169">
        <v>2608</v>
      </c>
      <c r="J226" s="169">
        <v>2134</v>
      </c>
    </row>
    <row r="227" spans="1:10" ht="13.5" customHeight="1">
      <c r="A227" s="88" t="s">
        <v>146</v>
      </c>
      <c r="B227" s="165" t="s">
        <v>460</v>
      </c>
      <c r="C227" s="169">
        <v>2779</v>
      </c>
      <c r="D227" s="169">
        <v>2982</v>
      </c>
      <c r="E227" s="169">
        <v>3759</v>
      </c>
      <c r="F227" s="169">
        <v>3633</v>
      </c>
      <c r="G227" s="169">
        <v>2811</v>
      </c>
      <c r="H227" s="169">
        <v>3115</v>
      </c>
      <c r="I227" s="169">
        <v>3885</v>
      </c>
      <c r="J227" s="169">
        <v>4078</v>
      </c>
    </row>
    <row r="228" spans="1:10" ht="13.5" customHeight="1">
      <c r="A228" s="88" t="s">
        <v>147</v>
      </c>
      <c r="B228" s="165" t="s">
        <v>461</v>
      </c>
      <c r="C228" s="169">
        <v>3310</v>
      </c>
      <c r="D228" s="169">
        <v>3453</v>
      </c>
      <c r="E228" s="169">
        <v>3184</v>
      </c>
      <c r="F228" s="169">
        <v>2435</v>
      </c>
      <c r="G228" s="169">
        <v>3605</v>
      </c>
      <c r="H228" s="169">
        <v>3397</v>
      </c>
      <c r="I228" s="169">
        <v>3350</v>
      </c>
      <c r="J228" s="169">
        <v>3843</v>
      </c>
    </row>
    <row r="229" spans="1:10" ht="13.5" customHeight="1">
      <c r="A229" s="88"/>
      <c r="B229" s="165"/>
      <c r="C229" s="169"/>
      <c r="D229" s="169"/>
      <c r="E229" s="169"/>
      <c r="F229" s="169"/>
      <c r="G229" s="169"/>
      <c r="H229" s="169"/>
      <c r="I229" s="169"/>
      <c r="J229" s="169"/>
    </row>
    <row r="230" spans="1:10" ht="13.5" customHeight="1">
      <c r="A230" s="88" t="s">
        <v>148</v>
      </c>
      <c r="B230" s="165" t="s">
        <v>462</v>
      </c>
      <c r="C230" s="169">
        <v>11810</v>
      </c>
      <c r="D230" s="169">
        <v>10051</v>
      </c>
      <c r="E230" s="169">
        <v>11155</v>
      </c>
      <c r="F230" s="169">
        <v>8492</v>
      </c>
      <c r="G230" s="169">
        <v>14827</v>
      </c>
      <c r="H230" s="169">
        <v>13399</v>
      </c>
      <c r="I230" s="169">
        <v>9011</v>
      </c>
      <c r="J230" s="169">
        <v>11326</v>
      </c>
    </row>
    <row r="231" spans="1:10" ht="13.5" customHeight="1">
      <c r="A231" s="88" t="s">
        <v>149</v>
      </c>
      <c r="B231" s="83" t="s">
        <v>463</v>
      </c>
      <c r="C231" s="169">
        <v>206</v>
      </c>
      <c r="D231" s="169">
        <v>288</v>
      </c>
      <c r="E231" s="169">
        <v>53</v>
      </c>
      <c r="F231" s="169">
        <v>270</v>
      </c>
      <c r="G231" s="169">
        <v>22</v>
      </c>
      <c r="H231" s="169">
        <v>339</v>
      </c>
      <c r="I231" s="169">
        <v>88</v>
      </c>
      <c r="J231" s="169">
        <v>480</v>
      </c>
    </row>
    <row r="232" spans="1:10" ht="13.5" customHeight="1">
      <c r="A232" s="88" t="s">
        <v>150</v>
      </c>
      <c r="B232" s="83" t="s">
        <v>464</v>
      </c>
      <c r="C232" s="169">
        <v>1548</v>
      </c>
      <c r="D232" s="169">
        <v>3201</v>
      </c>
      <c r="E232" s="169">
        <v>3702</v>
      </c>
      <c r="F232" s="169">
        <v>2057</v>
      </c>
      <c r="G232" s="169">
        <v>870</v>
      </c>
      <c r="H232" s="169">
        <v>5052</v>
      </c>
      <c r="I232" s="169">
        <v>443</v>
      </c>
      <c r="J232" s="169">
        <v>3498</v>
      </c>
    </row>
    <row r="233" spans="1:10" ht="13.5" customHeight="1">
      <c r="A233" s="88" t="s">
        <v>151</v>
      </c>
      <c r="B233" s="83" t="s">
        <v>465</v>
      </c>
      <c r="C233" s="169">
        <v>6364</v>
      </c>
      <c r="D233" s="169">
        <v>3491</v>
      </c>
      <c r="E233" s="169">
        <v>2648</v>
      </c>
      <c r="F233" s="169">
        <v>2605</v>
      </c>
      <c r="G233" s="169">
        <v>9508</v>
      </c>
      <c r="H233" s="169">
        <v>5133</v>
      </c>
      <c r="I233" s="169">
        <v>3131</v>
      </c>
      <c r="J233" s="169">
        <v>3348</v>
      </c>
    </row>
    <row r="234" spans="1:10" ht="13.5" customHeight="1">
      <c r="A234" s="88" t="s">
        <v>152</v>
      </c>
      <c r="B234" s="83" t="s">
        <v>466</v>
      </c>
      <c r="C234" s="169">
        <v>3691</v>
      </c>
      <c r="D234" s="169">
        <v>3071</v>
      </c>
      <c r="E234" s="169">
        <v>4752</v>
      </c>
      <c r="F234" s="169">
        <v>3561</v>
      </c>
      <c r="G234" s="169">
        <v>4427</v>
      </c>
      <c r="H234" s="169">
        <v>2875</v>
      </c>
      <c r="I234" s="169">
        <v>5350</v>
      </c>
      <c r="J234" s="169">
        <v>4001</v>
      </c>
    </row>
    <row r="235" spans="1:10" ht="13.5" customHeight="1">
      <c r="A235" s="88"/>
      <c r="B235" s="83"/>
      <c r="C235" s="169"/>
      <c r="D235" s="169"/>
      <c r="E235" s="169"/>
      <c r="F235" s="169"/>
      <c r="G235" s="169"/>
      <c r="H235" s="169"/>
      <c r="I235" s="169"/>
      <c r="J235" s="169"/>
    </row>
    <row r="236" spans="1:10" ht="13.5" customHeight="1">
      <c r="A236" s="90" t="s">
        <v>153</v>
      </c>
      <c r="B236" s="166" t="s">
        <v>467</v>
      </c>
      <c r="C236" s="169">
        <v>44155</v>
      </c>
      <c r="D236" s="169">
        <v>51084</v>
      </c>
      <c r="E236" s="169">
        <v>45823</v>
      </c>
      <c r="F236" s="169">
        <v>50534</v>
      </c>
      <c r="G236" s="169">
        <v>41954</v>
      </c>
      <c r="H236" s="169">
        <v>49123</v>
      </c>
      <c r="I236" s="169">
        <v>44820</v>
      </c>
      <c r="J236" s="169">
        <v>58095</v>
      </c>
    </row>
    <row r="237" spans="1:10" s="185" customFormat="1" ht="13.5" customHeight="1">
      <c r="A237" s="181"/>
      <c r="B237" s="182"/>
      <c r="C237" s="183"/>
      <c r="D237" s="183"/>
      <c r="E237" s="183"/>
      <c r="F237" s="183"/>
      <c r="G237" s="183"/>
      <c r="H237" s="183"/>
      <c r="I237" s="183"/>
      <c r="J237" s="183"/>
    </row>
    <row r="238" spans="1:10" ht="13.5" customHeight="1">
      <c r="A238" s="88" t="s">
        <v>154</v>
      </c>
      <c r="B238" s="165" t="s">
        <v>468</v>
      </c>
      <c r="C238" s="169">
        <v>10434</v>
      </c>
      <c r="D238" s="169">
        <v>8842</v>
      </c>
      <c r="E238" s="169">
        <v>10962</v>
      </c>
      <c r="F238" s="169">
        <v>8593</v>
      </c>
      <c r="G238" s="169">
        <v>10814</v>
      </c>
      <c r="H238" s="169">
        <v>10555</v>
      </c>
      <c r="I238" s="169">
        <v>11054</v>
      </c>
      <c r="J238" s="169">
        <v>9218</v>
      </c>
    </row>
    <row r="239" spans="1:10" ht="13.5" customHeight="1">
      <c r="A239" s="88" t="s">
        <v>155</v>
      </c>
      <c r="B239" s="83" t="s">
        <v>469</v>
      </c>
      <c r="C239" s="169">
        <v>971</v>
      </c>
      <c r="D239" s="169">
        <v>1362</v>
      </c>
      <c r="E239" s="169">
        <v>1357</v>
      </c>
      <c r="F239" s="169">
        <v>1160</v>
      </c>
      <c r="G239" s="169">
        <v>1076</v>
      </c>
      <c r="H239" s="169">
        <v>1503</v>
      </c>
      <c r="I239" s="169">
        <v>1068</v>
      </c>
      <c r="J239" s="169">
        <v>1071</v>
      </c>
    </row>
    <row r="240" spans="1:10" ht="13.5" customHeight="1">
      <c r="A240" s="88" t="s">
        <v>156</v>
      </c>
      <c r="B240" s="83" t="s">
        <v>470</v>
      </c>
      <c r="C240" s="169">
        <v>2358</v>
      </c>
      <c r="D240" s="169">
        <v>2193</v>
      </c>
      <c r="E240" s="169">
        <v>2650</v>
      </c>
      <c r="F240" s="169">
        <v>2582</v>
      </c>
      <c r="G240" s="169">
        <v>2318</v>
      </c>
      <c r="H240" s="169">
        <v>2423</v>
      </c>
      <c r="I240" s="169">
        <v>2139</v>
      </c>
      <c r="J240" s="169">
        <v>3216</v>
      </c>
    </row>
    <row r="241" spans="1:10" ht="13.5" customHeight="1">
      <c r="A241" s="88" t="s">
        <v>157</v>
      </c>
      <c r="B241" s="83" t="s">
        <v>471</v>
      </c>
      <c r="C241" s="169">
        <v>927</v>
      </c>
      <c r="D241" s="169">
        <v>463</v>
      </c>
      <c r="E241" s="169">
        <v>989</v>
      </c>
      <c r="F241" s="169">
        <v>806</v>
      </c>
      <c r="G241" s="169">
        <v>1036</v>
      </c>
      <c r="H241" s="169">
        <v>564</v>
      </c>
      <c r="I241" s="169">
        <v>1127</v>
      </c>
      <c r="J241" s="169">
        <v>833</v>
      </c>
    </row>
    <row r="242" spans="1:10" ht="13.5" customHeight="1">
      <c r="A242" s="88" t="s">
        <v>158</v>
      </c>
      <c r="B242" s="83" t="s">
        <v>472</v>
      </c>
      <c r="C242" s="169">
        <v>587</v>
      </c>
      <c r="D242" s="169">
        <v>680</v>
      </c>
      <c r="E242" s="169">
        <v>720</v>
      </c>
      <c r="F242" s="169">
        <v>746</v>
      </c>
      <c r="G242" s="169">
        <v>600</v>
      </c>
      <c r="H242" s="169">
        <v>688</v>
      </c>
      <c r="I242" s="169">
        <v>625</v>
      </c>
      <c r="J242" s="169">
        <v>741</v>
      </c>
    </row>
    <row r="243" spans="1:10" ht="13.5" customHeight="1">
      <c r="A243" s="88" t="s">
        <v>159</v>
      </c>
      <c r="B243" s="83" t="s">
        <v>473</v>
      </c>
      <c r="C243" s="169">
        <v>5590</v>
      </c>
      <c r="D243" s="169">
        <v>4144</v>
      </c>
      <c r="E243" s="169">
        <v>5245</v>
      </c>
      <c r="F243" s="169">
        <v>3299</v>
      </c>
      <c r="G243" s="169">
        <v>5784</v>
      </c>
      <c r="H243" s="169">
        <v>5377</v>
      </c>
      <c r="I243" s="169">
        <v>6095</v>
      </c>
      <c r="J243" s="169">
        <v>3357</v>
      </c>
    </row>
    <row r="244" spans="1:10" ht="13.5" customHeight="1">
      <c r="A244" s="88"/>
      <c r="B244" s="83"/>
      <c r="C244" s="169"/>
      <c r="D244" s="169"/>
      <c r="E244" s="169"/>
      <c r="F244" s="169"/>
      <c r="G244" s="169"/>
      <c r="H244" s="169"/>
      <c r="I244" s="169"/>
      <c r="J244" s="169"/>
    </row>
    <row r="245" spans="1:10" ht="13.5" customHeight="1">
      <c r="A245" s="88" t="s">
        <v>160</v>
      </c>
      <c r="B245" s="165" t="s">
        <v>474</v>
      </c>
      <c r="C245" s="169">
        <v>14946</v>
      </c>
      <c r="D245" s="169">
        <v>18575</v>
      </c>
      <c r="E245" s="169">
        <v>17833</v>
      </c>
      <c r="F245" s="169">
        <v>22562</v>
      </c>
      <c r="G245" s="169">
        <v>18010</v>
      </c>
      <c r="H245" s="169">
        <v>23572</v>
      </c>
      <c r="I245" s="169">
        <v>20796</v>
      </c>
      <c r="J245" s="169">
        <v>29635</v>
      </c>
    </row>
    <row r="246" spans="1:10" ht="13.5" customHeight="1">
      <c r="A246" s="88"/>
      <c r="B246" s="165"/>
      <c r="C246" s="169"/>
      <c r="D246" s="169"/>
      <c r="E246" s="169"/>
      <c r="F246" s="169"/>
      <c r="G246" s="169"/>
      <c r="H246" s="169"/>
      <c r="I246" s="169"/>
      <c r="J246" s="169"/>
    </row>
    <row r="247" spans="1:10" ht="13.5" customHeight="1">
      <c r="A247" s="88" t="s">
        <v>161</v>
      </c>
      <c r="B247" s="165" t="s">
        <v>475</v>
      </c>
      <c r="C247" s="169">
        <v>17336</v>
      </c>
      <c r="D247" s="169">
        <v>16321</v>
      </c>
      <c r="E247" s="169">
        <v>14147</v>
      </c>
      <c r="F247" s="169">
        <v>15761</v>
      </c>
      <c r="G247" s="169">
        <v>12278</v>
      </c>
      <c r="H247" s="169">
        <v>11966</v>
      </c>
      <c r="I247" s="169">
        <v>12637</v>
      </c>
      <c r="J247" s="169">
        <v>14264</v>
      </c>
    </row>
    <row r="248" spans="1:10" ht="13.5" customHeight="1">
      <c r="A248" s="88" t="s">
        <v>162</v>
      </c>
      <c r="B248" s="83" t="s">
        <v>476</v>
      </c>
      <c r="C248" s="169">
        <v>2584</v>
      </c>
      <c r="D248" s="169">
        <v>3082</v>
      </c>
      <c r="E248" s="169">
        <v>2197</v>
      </c>
      <c r="F248" s="169">
        <v>2261</v>
      </c>
      <c r="G248" s="169">
        <v>2058</v>
      </c>
      <c r="H248" s="169">
        <v>1839</v>
      </c>
      <c r="I248" s="169">
        <v>1808</v>
      </c>
      <c r="J248" s="169">
        <v>2188</v>
      </c>
    </row>
    <row r="249" spans="1:10" ht="13.5" customHeight="1">
      <c r="A249" s="88" t="s">
        <v>163</v>
      </c>
      <c r="B249" s="83" t="s">
        <v>477</v>
      </c>
      <c r="C249" s="169">
        <v>293</v>
      </c>
      <c r="D249" s="169">
        <v>735</v>
      </c>
      <c r="E249" s="169">
        <v>275</v>
      </c>
      <c r="F249" s="169">
        <v>29</v>
      </c>
      <c r="G249" s="169">
        <v>335</v>
      </c>
      <c r="H249" s="169">
        <v>876</v>
      </c>
      <c r="I249" s="169">
        <v>211</v>
      </c>
      <c r="J249" s="169">
        <v>0</v>
      </c>
    </row>
    <row r="250" spans="1:10" ht="13.5" customHeight="1">
      <c r="A250" s="88" t="s">
        <v>164</v>
      </c>
      <c r="B250" s="83" t="s">
        <v>478</v>
      </c>
      <c r="C250" s="169">
        <v>685</v>
      </c>
      <c r="D250" s="169">
        <v>277</v>
      </c>
      <c r="E250" s="169">
        <v>291</v>
      </c>
      <c r="F250" s="169">
        <v>312</v>
      </c>
      <c r="G250" s="169">
        <v>132</v>
      </c>
      <c r="H250" s="169">
        <v>287</v>
      </c>
      <c r="I250" s="169">
        <v>197</v>
      </c>
      <c r="J250" s="169">
        <v>390</v>
      </c>
    </row>
    <row r="251" spans="1:10" ht="13.5" customHeight="1">
      <c r="A251" s="88" t="s">
        <v>165</v>
      </c>
      <c r="B251" s="83" t="s">
        <v>479</v>
      </c>
      <c r="C251" s="169">
        <v>3922</v>
      </c>
      <c r="D251" s="169">
        <v>340</v>
      </c>
      <c r="E251" s="169">
        <v>234</v>
      </c>
      <c r="F251" s="169">
        <v>573</v>
      </c>
      <c r="G251" s="169">
        <v>368</v>
      </c>
      <c r="H251" s="169">
        <v>253</v>
      </c>
      <c r="I251" s="169">
        <v>128</v>
      </c>
      <c r="J251" s="169">
        <v>196</v>
      </c>
    </row>
    <row r="252" spans="1:10" ht="13.5" customHeight="1">
      <c r="A252" s="88" t="s">
        <v>166</v>
      </c>
      <c r="B252" s="83" t="s">
        <v>480</v>
      </c>
      <c r="C252" s="169">
        <v>350</v>
      </c>
      <c r="D252" s="169">
        <v>110</v>
      </c>
      <c r="E252" s="169">
        <v>156</v>
      </c>
      <c r="F252" s="169">
        <v>212</v>
      </c>
      <c r="G252" s="169">
        <v>261</v>
      </c>
      <c r="H252" s="169">
        <v>86</v>
      </c>
      <c r="I252" s="169">
        <v>156</v>
      </c>
      <c r="J252" s="169">
        <v>49</v>
      </c>
    </row>
    <row r="253" spans="1:10" ht="13.5" customHeight="1">
      <c r="A253" s="88" t="s">
        <v>167</v>
      </c>
      <c r="B253" s="83" t="s">
        <v>481</v>
      </c>
      <c r="C253" s="169">
        <v>7282</v>
      </c>
      <c r="D253" s="169">
        <v>9650</v>
      </c>
      <c r="E253" s="169">
        <v>9219</v>
      </c>
      <c r="F253" s="169">
        <v>9829</v>
      </c>
      <c r="G253" s="169">
        <v>5951</v>
      </c>
      <c r="H253" s="169">
        <v>5461</v>
      </c>
      <c r="I253" s="169">
        <v>7576</v>
      </c>
      <c r="J253" s="169">
        <v>7630</v>
      </c>
    </row>
    <row r="254" spans="1:10" ht="13.5" customHeight="1">
      <c r="A254" s="88" t="s">
        <v>168</v>
      </c>
      <c r="B254" s="83" t="s">
        <v>482</v>
      </c>
      <c r="C254" s="169">
        <v>2221</v>
      </c>
      <c r="D254" s="169">
        <v>2126</v>
      </c>
      <c r="E254" s="169">
        <v>1775</v>
      </c>
      <c r="F254" s="169">
        <v>2544</v>
      </c>
      <c r="G254" s="169">
        <v>3173</v>
      </c>
      <c r="H254" s="169">
        <v>3162</v>
      </c>
      <c r="I254" s="169">
        <v>2562</v>
      </c>
      <c r="J254" s="169">
        <v>3810</v>
      </c>
    </row>
    <row r="255" spans="1:10" ht="13.5" customHeight="1">
      <c r="A255" s="88"/>
      <c r="B255" s="83"/>
      <c r="C255" s="169"/>
      <c r="D255" s="169"/>
      <c r="E255" s="169"/>
      <c r="F255" s="169"/>
      <c r="G255" s="169"/>
      <c r="H255" s="169"/>
      <c r="I255" s="169"/>
      <c r="J255" s="169"/>
    </row>
    <row r="256" spans="1:10" ht="13.5" customHeight="1">
      <c r="A256" s="88" t="s">
        <v>169</v>
      </c>
      <c r="B256" s="165" t="s">
        <v>483</v>
      </c>
      <c r="C256" s="169">
        <v>1439</v>
      </c>
      <c r="D256" s="169">
        <v>7347</v>
      </c>
      <c r="E256" s="169">
        <v>2880</v>
      </c>
      <c r="F256" s="169">
        <v>3618</v>
      </c>
      <c r="G256" s="169">
        <v>852</v>
      </c>
      <c r="H256" s="169">
        <v>3030</v>
      </c>
      <c r="I256" s="169">
        <v>332</v>
      </c>
      <c r="J256" s="169">
        <v>4978</v>
      </c>
    </row>
    <row r="257" spans="1:10" ht="13.5" customHeight="1">
      <c r="A257" s="88"/>
      <c r="B257" s="83"/>
      <c r="C257" s="169"/>
      <c r="D257" s="169"/>
      <c r="E257" s="169"/>
      <c r="F257" s="169"/>
      <c r="G257" s="169"/>
      <c r="H257" s="169"/>
      <c r="I257" s="169"/>
      <c r="J257" s="169"/>
    </row>
    <row r="258" spans="1:10" ht="13.5" customHeight="1">
      <c r="A258" s="88"/>
      <c r="B258" s="165" t="s">
        <v>484</v>
      </c>
      <c r="C258" s="169"/>
      <c r="D258" s="169"/>
      <c r="E258" s="169"/>
      <c r="F258" s="169"/>
      <c r="G258" s="169">
        <v>49073</v>
      </c>
      <c r="H258" s="169">
        <v>34354</v>
      </c>
      <c r="I258" s="169">
        <v>39354</v>
      </c>
      <c r="J258" s="169">
        <v>44608</v>
      </c>
    </row>
    <row r="259" spans="1:10" ht="13.5" customHeight="1">
      <c r="A259" s="88"/>
      <c r="B259" s="165"/>
      <c r="C259" s="169"/>
      <c r="D259" s="169"/>
      <c r="E259" s="169"/>
      <c r="F259" s="169"/>
      <c r="G259" s="169"/>
      <c r="H259" s="169"/>
      <c r="I259" s="169"/>
      <c r="J259" s="169"/>
    </row>
    <row r="260" spans="1:10" ht="13.5" customHeight="1">
      <c r="A260" s="88"/>
      <c r="B260" s="83" t="s">
        <v>485</v>
      </c>
      <c r="C260" s="169"/>
      <c r="D260" s="169"/>
      <c r="E260" s="169"/>
      <c r="F260" s="169"/>
      <c r="G260" s="169">
        <v>17958</v>
      </c>
      <c r="H260" s="169">
        <v>8019</v>
      </c>
      <c r="I260" s="169">
        <v>11794</v>
      </c>
      <c r="J260" s="169">
        <v>14772</v>
      </c>
    </row>
    <row r="261" spans="1:10" ht="13.5" customHeight="1">
      <c r="A261" s="88"/>
      <c r="B261" s="83" t="s">
        <v>486</v>
      </c>
      <c r="C261" s="169"/>
      <c r="D261" s="169"/>
      <c r="E261" s="169"/>
      <c r="F261" s="169"/>
      <c r="G261" s="169">
        <v>5253</v>
      </c>
      <c r="H261" s="169">
        <v>4017</v>
      </c>
      <c r="I261" s="169">
        <v>4995</v>
      </c>
      <c r="J261" s="169">
        <v>6365</v>
      </c>
    </row>
    <row r="262" spans="1:10" ht="13.5" customHeight="1">
      <c r="A262" s="88"/>
      <c r="B262" s="83" t="s">
        <v>487</v>
      </c>
      <c r="C262" s="167"/>
      <c r="D262" s="167"/>
      <c r="E262" s="167"/>
      <c r="F262" s="167"/>
      <c r="G262" s="167">
        <v>5363</v>
      </c>
      <c r="H262" s="169">
        <v>3194</v>
      </c>
      <c r="I262" s="169">
        <v>4845</v>
      </c>
      <c r="J262" s="169">
        <v>6404</v>
      </c>
    </row>
    <row r="263" spans="1:10" ht="13.5" customHeight="1">
      <c r="A263" s="88"/>
      <c r="B263" s="83" t="s">
        <v>488</v>
      </c>
      <c r="C263" s="167"/>
      <c r="D263" s="167"/>
      <c r="E263" s="167"/>
      <c r="F263" s="167"/>
      <c r="G263" s="167">
        <v>7342</v>
      </c>
      <c r="H263" s="169">
        <v>808</v>
      </c>
      <c r="I263" s="169">
        <v>1953</v>
      </c>
      <c r="J263" s="169">
        <v>2002</v>
      </c>
    </row>
    <row r="264" spans="1:10" ht="26.25" customHeight="1">
      <c r="A264" s="93"/>
      <c r="B264" s="86"/>
      <c r="C264" s="201"/>
      <c r="D264" s="201"/>
      <c r="E264" s="201"/>
      <c r="F264" s="201"/>
      <c r="G264" s="173"/>
      <c r="H264" s="173"/>
      <c r="I264" s="173"/>
      <c r="J264" s="173"/>
    </row>
    <row r="265" spans="1:10" ht="26.25" customHeight="1">
      <c r="A265" s="93"/>
      <c r="B265" s="86"/>
      <c r="C265" s="201"/>
      <c r="D265" s="201"/>
      <c r="E265" s="201"/>
      <c r="F265" s="201"/>
      <c r="G265" s="173"/>
      <c r="H265" s="173"/>
      <c r="I265" s="173"/>
      <c r="J265" s="173"/>
    </row>
    <row r="266" spans="1:10" s="46" customFormat="1" ht="19.5" customHeight="1">
      <c r="A266" s="189" t="str">
        <f>+A1</f>
        <v>　　１４年２月　１世帯あたり１か月間の収入と支出</v>
      </c>
      <c r="B266" s="179"/>
      <c r="C266" s="188"/>
      <c r="D266" s="179"/>
      <c r="E266" s="179"/>
      <c r="F266" s="179"/>
      <c r="G266" s="179"/>
      <c r="H266" s="179"/>
      <c r="I266" s="187"/>
      <c r="J266" s="179"/>
    </row>
    <row r="267" spans="1:9" s="46" customFormat="1" ht="13.5" customHeight="1">
      <c r="A267" s="133"/>
      <c r="I267" s="92"/>
    </row>
    <row r="268" spans="1:10" s="46" customFormat="1" ht="13.5" customHeight="1">
      <c r="A268" s="133"/>
      <c r="B268" s="46" t="str">
        <f>+B203</f>
        <v>（農林漁家世帯を除く）</v>
      </c>
      <c r="I268" s="92"/>
      <c r="J268" s="68" t="str">
        <f>+J203</f>
        <v>（単位：円）</v>
      </c>
    </row>
    <row r="269" spans="1:10" s="46" customFormat="1" ht="13.5" customHeight="1">
      <c r="A269" s="143"/>
      <c r="B269" s="144"/>
      <c r="C269" s="43" t="s">
        <v>0</v>
      </c>
      <c r="D269" s="44"/>
      <c r="E269" s="44"/>
      <c r="F269" s="45"/>
      <c r="G269" s="43" t="s">
        <v>1</v>
      </c>
      <c r="H269" s="44"/>
      <c r="I269" s="44"/>
      <c r="J269" s="45"/>
    </row>
    <row r="270" spans="1:10" s="46" customFormat="1" ht="13.5" customHeight="1">
      <c r="A270" s="235" t="s">
        <v>94</v>
      </c>
      <c r="B270" s="236"/>
      <c r="C270" s="43" t="str">
        <f>+C5</f>
        <v>沖　　　　　縄</v>
      </c>
      <c r="D270" s="45"/>
      <c r="E270" s="43" t="s">
        <v>3</v>
      </c>
      <c r="F270" s="45"/>
      <c r="G270" s="43" t="str">
        <f>+G5</f>
        <v>沖　　　　　縄</v>
      </c>
      <c r="H270" s="45"/>
      <c r="I270" s="43" t="s">
        <v>3</v>
      </c>
      <c r="J270" s="45"/>
    </row>
    <row r="271" spans="1:10" s="46" customFormat="1" ht="13.5" customHeight="1">
      <c r="A271" s="145"/>
      <c r="B271" s="146"/>
      <c r="C271" s="147" t="str">
        <f>+C206</f>
        <v>14年2月</v>
      </c>
      <c r="D271" s="147" t="str">
        <f>+D206</f>
        <v>13年2月</v>
      </c>
      <c r="E271" s="147" t="str">
        <f>C271</f>
        <v>14年2月</v>
      </c>
      <c r="F271" s="147" t="str">
        <f>D271</f>
        <v>13年2月</v>
      </c>
      <c r="G271" s="147" t="str">
        <f>C271</f>
        <v>14年2月</v>
      </c>
      <c r="H271" s="147" t="str">
        <f>+D271</f>
        <v>13年2月</v>
      </c>
      <c r="I271" s="147" t="str">
        <f>C271</f>
        <v>14年2月</v>
      </c>
      <c r="J271" s="147" t="str">
        <f>D271</f>
        <v>13年2月</v>
      </c>
    </row>
    <row r="272" spans="1:10" ht="13.5" customHeight="1">
      <c r="A272" s="88"/>
      <c r="B272" s="83" t="s">
        <v>210</v>
      </c>
      <c r="C272" s="169"/>
      <c r="D272" s="169"/>
      <c r="E272" s="169"/>
      <c r="F272" s="169"/>
      <c r="G272" s="169">
        <v>31115</v>
      </c>
      <c r="H272" s="169">
        <v>26296</v>
      </c>
      <c r="I272" s="169">
        <v>27560</v>
      </c>
      <c r="J272" s="169">
        <v>29836</v>
      </c>
    </row>
    <row r="273" spans="1:10" ht="13.5" customHeight="1">
      <c r="A273" s="88"/>
      <c r="B273" s="84" t="s">
        <v>209</v>
      </c>
      <c r="C273" s="169"/>
      <c r="D273" s="169"/>
      <c r="E273" s="169"/>
      <c r="F273" s="169"/>
      <c r="G273" s="169">
        <v>19434</v>
      </c>
      <c r="H273" s="169">
        <v>15246</v>
      </c>
      <c r="I273" s="169">
        <v>16504</v>
      </c>
      <c r="J273" s="169">
        <v>18590</v>
      </c>
    </row>
    <row r="274" spans="1:10" ht="13.5" customHeight="1">
      <c r="A274" s="88"/>
      <c r="B274" s="83" t="s">
        <v>208</v>
      </c>
      <c r="C274" s="169"/>
      <c r="D274" s="169"/>
      <c r="E274" s="169"/>
      <c r="F274" s="169"/>
      <c r="G274" s="169">
        <v>10867</v>
      </c>
      <c r="H274" s="169">
        <v>10473</v>
      </c>
      <c r="I274" s="169">
        <v>10151</v>
      </c>
      <c r="J274" s="169">
        <v>10850</v>
      </c>
    </row>
    <row r="275" spans="1:10" ht="13.5" customHeight="1">
      <c r="A275" s="88"/>
      <c r="B275" s="83" t="s">
        <v>207</v>
      </c>
      <c r="C275" s="169"/>
      <c r="D275" s="169"/>
      <c r="E275" s="169"/>
      <c r="F275" s="169"/>
      <c r="G275" s="169">
        <v>814</v>
      </c>
      <c r="H275" s="169">
        <v>577</v>
      </c>
      <c r="I275" s="169">
        <v>905</v>
      </c>
      <c r="J275" s="169">
        <v>395</v>
      </c>
    </row>
    <row r="276" spans="1:10" ht="13.5" customHeight="1">
      <c r="A276" s="88"/>
      <c r="B276" s="83"/>
      <c r="C276" s="169"/>
      <c r="D276" s="169"/>
      <c r="E276" s="169"/>
      <c r="F276" s="169"/>
      <c r="G276" s="169"/>
      <c r="H276" s="169"/>
      <c r="I276" s="169"/>
      <c r="J276" s="169"/>
    </row>
    <row r="277" spans="1:10" ht="13.5" customHeight="1">
      <c r="A277" s="88"/>
      <c r="B277" s="83" t="s">
        <v>206</v>
      </c>
      <c r="C277" s="169"/>
      <c r="D277" s="169"/>
      <c r="E277" s="169"/>
      <c r="F277" s="169"/>
      <c r="G277" s="169">
        <v>0</v>
      </c>
      <c r="H277" s="169">
        <v>39</v>
      </c>
      <c r="I277" s="169">
        <v>0</v>
      </c>
      <c r="J277" s="169">
        <v>0</v>
      </c>
    </row>
    <row r="278" spans="1:10" ht="13.5" customHeight="1">
      <c r="A278" s="88"/>
      <c r="B278" s="83"/>
      <c r="C278" s="169"/>
      <c r="D278" s="169"/>
      <c r="E278" s="169"/>
      <c r="F278" s="169"/>
      <c r="G278" s="169"/>
      <c r="H278" s="169"/>
      <c r="I278" s="169"/>
      <c r="J278" s="169"/>
    </row>
    <row r="279" spans="1:10" ht="13.5" customHeight="1">
      <c r="A279" s="88"/>
      <c r="B279" s="165" t="s">
        <v>489</v>
      </c>
      <c r="C279" s="169"/>
      <c r="D279" s="169"/>
      <c r="E279" s="169"/>
      <c r="F279" s="169"/>
      <c r="G279" s="169">
        <v>338255</v>
      </c>
      <c r="H279" s="169">
        <v>293486</v>
      </c>
      <c r="I279" s="169">
        <v>335474</v>
      </c>
      <c r="J279" s="169">
        <v>339091</v>
      </c>
    </row>
    <row r="280" spans="1:10" ht="13.5" customHeight="1">
      <c r="A280" s="88"/>
      <c r="B280" s="165"/>
      <c r="C280" s="169"/>
      <c r="D280" s="169"/>
      <c r="E280" s="169"/>
      <c r="F280" s="169"/>
      <c r="G280" s="169"/>
      <c r="H280" s="169"/>
      <c r="I280" s="169"/>
      <c r="J280" s="169"/>
    </row>
    <row r="281" spans="1:10" ht="13.5" customHeight="1">
      <c r="A281" s="88"/>
      <c r="B281" s="83" t="s">
        <v>211</v>
      </c>
      <c r="C281" s="169"/>
      <c r="D281" s="169"/>
      <c r="E281" s="169"/>
      <c r="F281" s="169"/>
      <c r="G281" s="169">
        <v>267749</v>
      </c>
      <c r="H281" s="169">
        <v>234577</v>
      </c>
      <c r="I281" s="169">
        <v>267404</v>
      </c>
      <c r="J281" s="202">
        <v>276165</v>
      </c>
    </row>
    <row r="282" spans="1:10" ht="13.5" customHeight="1">
      <c r="A282" s="88"/>
      <c r="B282" s="83" t="s">
        <v>212</v>
      </c>
      <c r="C282" s="169"/>
      <c r="D282" s="169"/>
      <c r="E282" s="169"/>
      <c r="F282" s="169"/>
      <c r="G282" s="169">
        <v>20364</v>
      </c>
      <c r="H282" s="169">
        <v>19824</v>
      </c>
      <c r="I282" s="169">
        <v>24623</v>
      </c>
      <c r="J282" s="169">
        <v>19388</v>
      </c>
    </row>
    <row r="283" spans="1:10" ht="13.5" customHeight="1">
      <c r="A283" s="88"/>
      <c r="B283" s="83" t="s">
        <v>213</v>
      </c>
      <c r="C283" s="169"/>
      <c r="D283" s="169"/>
      <c r="E283" s="169"/>
      <c r="F283" s="169"/>
      <c r="G283" s="169">
        <v>3783</v>
      </c>
      <c r="H283" s="169">
        <v>1729</v>
      </c>
      <c r="I283" s="169">
        <v>5350</v>
      </c>
      <c r="J283" s="169">
        <v>1560</v>
      </c>
    </row>
    <row r="284" spans="1:10" ht="13.5" customHeight="1">
      <c r="A284" s="88"/>
      <c r="B284" s="83" t="s">
        <v>214</v>
      </c>
      <c r="C284" s="169"/>
      <c r="D284" s="169"/>
      <c r="E284" s="169"/>
      <c r="F284" s="169"/>
      <c r="G284" s="169">
        <v>16581</v>
      </c>
      <c r="H284" s="169">
        <v>18095</v>
      </c>
      <c r="I284" s="169">
        <v>19273</v>
      </c>
      <c r="J284" s="169">
        <v>17828</v>
      </c>
    </row>
    <row r="285" spans="1:10" ht="13.5" customHeight="1">
      <c r="A285" s="88"/>
      <c r="B285" s="83" t="s">
        <v>215</v>
      </c>
      <c r="C285" s="169"/>
      <c r="D285" s="169"/>
      <c r="E285" s="169"/>
      <c r="F285" s="169"/>
      <c r="G285" s="169">
        <v>56</v>
      </c>
      <c r="H285" s="169">
        <v>161</v>
      </c>
      <c r="I285" s="169">
        <v>223</v>
      </c>
      <c r="J285" s="169">
        <v>170</v>
      </c>
    </row>
    <row r="286" spans="1:10" ht="13.5" customHeight="1">
      <c r="A286" s="88"/>
      <c r="B286" s="83"/>
      <c r="C286" s="169"/>
      <c r="D286" s="169"/>
      <c r="E286" s="169"/>
      <c r="F286" s="169"/>
      <c r="G286" s="169"/>
      <c r="H286" s="169"/>
      <c r="I286" s="169"/>
      <c r="J286" s="169"/>
    </row>
    <row r="287" spans="1:10" ht="13.5" customHeight="1">
      <c r="A287" s="88"/>
      <c r="B287" s="83" t="s">
        <v>216</v>
      </c>
      <c r="C287" s="169"/>
      <c r="D287" s="169"/>
      <c r="E287" s="169"/>
      <c r="F287" s="169"/>
      <c r="G287" s="169">
        <v>19727</v>
      </c>
      <c r="H287" s="169">
        <v>15688</v>
      </c>
      <c r="I287" s="169">
        <v>18988</v>
      </c>
      <c r="J287" s="169">
        <v>21079</v>
      </c>
    </row>
    <row r="288" spans="1:10" ht="13.5" customHeight="1">
      <c r="A288" s="88"/>
      <c r="B288" s="83" t="s">
        <v>217</v>
      </c>
      <c r="C288" s="169"/>
      <c r="D288" s="169"/>
      <c r="E288" s="169"/>
      <c r="F288" s="169"/>
      <c r="G288" s="169">
        <v>5627</v>
      </c>
      <c r="H288" s="169">
        <v>6404</v>
      </c>
      <c r="I288" s="169">
        <v>2520</v>
      </c>
      <c r="J288" s="169">
        <v>9974</v>
      </c>
    </row>
    <row r="289" spans="1:10" ht="13.5" customHeight="1">
      <c r="A289" s="88"/>
      <c r="B289" s="83" t="s">
        <v>218</v>
      </c>
      <c r="C289" s="169"/>
      <c r="D289" s="169"/>
      <c r="E289" s="169"/>
      <c r="F289" s="169"/>
      <c r="G289" s="169">
        <v>10586</v>
      </c>
      <c r="H289" s="169">
        <v>4226</v>
      </c>
      <c r="I289" s="169">
        <v>4912</v>
      </c>
      <c r="J289" s="169">
        <v>2899</v>
      </c>
    </row>
    <row r="290" spans="1:10" ht="13.5" customHeight="1">
      <c r="A290" s="88"/>
      <c r="B290" s="83" t="s">
        <v>219</v>
      </c>
      <c r="C290" s="169"/>
      <c r="D290" s="169"/>
      <c r="E290" s="169"/>
      <c r="F290" s="169"/>
      <c r="G290" s="169">
        <v>5214</v>
      </c>
      <c r="H290" s="169">
        <v>3884</v>
      </c>
      <c r="I290" s="169">
        <v>7552</v>
      </c>
      <c r="J290" s="169">
        <v>4541</v>
      </c>
    </row>
    <row r="291" spans="1:10" ht="13.5" customHeight="1">
      <c r="A291" s="88"/>
      <c r="B291" s="83" t="s">
        <v>490</v>
      </c>
      <c r="C291" s="169"/>
      <c r="D291" s="169"/>
      <c r="E291" s="169"/>
      <c r="F291" s="169"/>
      <c r="G291" s="169">
        <v>0</v>
      </c>
      <c r="H291" s="169">
        <v>0</v>
      </c>
      <c r="I291" s="169">
        <v>0</v>
      </c>
      <c r="J291" s="169">
        <v>0</v>
      </c>
    </row>
    <row r="292" spans="1:10" ht="13.5" customHeight="1">
      <c r="A292" s="88"/>
      <c r="B292" s="83" t="s">
        <v>491</v>
      </c>
      <c r="C292" s="169"/>
      <c r="D292" s="169"/>
      <c r="E292" s="169"/>
      <c r="F292" s="169"/>
      <c r="G292" s="169">
        <v>8933</v>
      </c>
      <c r="H292" s="169">
        <v>8722</v>
      </c>
      <c r="I292" s="169">
        <v>9253</v>
      </c>
      <c r="J292" s="169">
        <v>4875</v>
      </c>
    </row>
    <row r="293" spans="1:10" ht="13.5" customHeight="1">
      <c r="A293" s="88"/>
      <c r="B293" s="83"/>
      <c r="C293" s="169"/>
      <c r="D293" s="169"/>
      <c r="E293" s="169"/>
      <c r="F293" s="169"/>
      <c r="G293" s="169"/>
      <c r="H293" s="169"/>
      <c r="I293" s="169"/>
      <c r="J293" s="169"/>
    </row>
    <row r="294" spans="1:10" ht="13.5" customHeight="1">
      <c r="A294" s="88"/>
      <c r="B294" s="165" t="s">
        <v>492</v>
      </c>
      <c r="C294" s="169"/>
      <c r="D294" s="169"/>
      <c r="E294" s="169"/>
      <c r="F294" s="169"/>
      <c r="G294" s="169">
        <v>46642</v>
      </c>
      <c r="H294" s="169">
        <v>43991</v>
      </c>
      <c r="I294" s="169">
        <v>55522</v>
      </c>
      <c r="J294" s="169">
        <v>38737</v>
      </c>
    </row>
    <row r="295" spans="1:10" ht="13.5" customHeight="1">
      <c r="A295" s="88"/>
      <c r="B295" s="83"/>
      <c r="C295" s="169"/>
      <c r="D295" s="169"/>
      <c r="E295" s="169"/>
      <c r="F295" s="169"/>
      <c r="G295" s="169"/>
      <c r="H295" s="169"/>
      <c r="I295" s="169"/>
      <c r="J295" s="169"/>
    </row>
    <row r="296" spans="1:10" ht="13.5" customHeight="1">
      <c r="A296" s="88"/>
      <c r="B296" s="83" t="s">
        <v>493</v>
      </c>
      <c r="C296" s="169"/>
      <c r="D296" s="169"/>
      <c r="E296" s="169"/>
      <c r="F296" s="169"/>
      <c r="G296" s="169">
        <v>3847</v>
      </c>
      <c r="H296" s="169">
        <v>4273</v>
      </c>
      <c r="I296" s="169">
        <v>3158</v>
      </c>
      <c r="J296" s="169">
        <v>7272</v>
      </c>
    </row>
    <row r="297" spans="1:10" ht="13.5" customHeight="1">
      <c r="A297" s="88"/>
      <c r="B297" s="83"/>
      <c r="C297" s="169"/>
      <c r="D297" s="169"/>
      <c r="E297" s="169"/>
      <c r="F297" s="169"/>
      <c r="G297" s="169"/>
      <c r="H297" s="169"/>
      <c r="I297" s="169"/>
      <c r="J297" s="169"/>
    </row>
    <row r="298" spans="1:10" ht="13.5" customHeight="1">
      <c r="A298" s="88"/>
      <c r="B298" s="83" t="s">
        <v>494</v>
      </c>
      <c r="C298" s="169"/>
      <c r="D298" s="169"/>
      <c r="E298" s="169"/>
      <c r="F298" s="169"/>
      <c r="G298" s="169">
        <v>320240</v>
      </c>
      <c r="H298" s="169">
        <v>293379</v>
      </c>
      <c r="I298" s="169">
        <v>319511</v>
      </c>
      <c r="J298" s="169">
        <v>333763</v>
      </c>
    </row>
    <row r="299" spans="1:10" ht="13.5" customHeight="1">
      <c r="A299" s="88"/>
      <c r="B299" s="83"/>
      <c r="C299" s="169"/>
      <c r="D299" s="169"/>
      <c r="E299" s="169"/>
      <c r="F299" s="169"/>
      <c r="G299" s="169"/>
      <c r="H299" s="169"/>
      <c r="I299" s="169"/>
      <c r="J299" s="169"/>
    </row>
    <row r="300" spans="1:10" ht="13.5" customHeight="1">
      <c r="A300" s="88"/>
      <c r="B300" s="83" t="s">
        <v>495</v>
      </c>
      <c r="C300" s="169"/>
      <c r="D300" s="169"/>
      <c r="E300" s="169"/>
      <c r="F300" s="169"/>
      <c r="G300" s="169">
        <v>103998</v>
      </c>
      <c r="H300" s="169">
        <v>74236</v>
      </c>
      <c r="I300" s="169">
        <v>80296</v>
      </c>
      <c r="J300" s="169">
        <v>98593</v>
      </c>
    </row>
    <row r="301" spans="1:10" ht="13.5" customHeight="1">
      <c r="A301" s="88"/>
      <c r="B301" s="83"/>
      <c r="C301" s="169"/>
      <c r="D301" s="169"/>
      <c r="E301" s="169"/>
      <c r="F301" s="169"/>
      <c r="G301" s="169"/>
      <c r="H301" s="169"/>
      <c r="I301" s="169"/>
      <c r="J301" s="169"/>
    </row>
    <row r="302" spans="1:10" ht="13.5" customHeight="1">
      <c r="A302" s="88"/>
      <c r="B302" s="83" t="s">
        <v>496</v>
      </c>
      <c r="C302" s="171"/>
      <c r="D302" s="169"/>
      <c r="E302" s="169"/>
      <c r="F302" s="169"/>
      <c r="G302" s="169">
        <v>69122</v>
      </c>
      <c r="H302" s="171">
        <v>42456</v>
      </c>
      <c r="I302" s="169">
        <v>43632</v>
      </c>
      <c r="J302" s="171">
        <v>71579</v>
      </c>
    </row>
    <row r="303" spans="1:10" ht="13.5" customHeight="1">
      <c r="A303" s="88"/>
      <c r="B303" s="83"/>
      <c r="C303" s="4"/>
      <c r="D303" s="4"/>
      <c r="E303" s="4"/>
      <c r="F303" s="4"/>
      <c r="G303" s="4"/>
      <c r="H303" s="4"/>
      <c r="I303" s="4"/>
      <c r="J303" s="4"/>
    </row>
    <row r="304" spans="1:10" ht="13.5" customHeight="1">
      <c r="A304" s="88"/>
      <c r="B304" s="83" t="s">
        <v>497</v>
      </c>
      <c r="C304" s="170"/>
      <c r="D304" s="170"/>
      <c r="E304" s="170"/>
      <c r="F304" s="170"/>
      <c r="G304" s="170">
        <v>67.5</v>
      </c>
      <c r="H304" s="170">
        <v>74.7</v>
      </c>
      <c r="I304" s="170">
        <v>74.9</v>
      </c>
      <c r="J304" s="170">
        <v>70.5</v>
      </c>
    </row>
    <row r="305" spans="1:10" ht="13.5" customHeight="1">
      <c r="A305" s="88"/>
      <c r="B305" s="83"/>
      <c r="C305" s="170"/>
      <c r="D305" s="170"/>
      <c r="E305" s="170"/>
      <c r="F305" s="170"/>
      <c r="G305" s="170"/>
      <c r="H305" s="170"/>
      <c r="I305" s="170"/>
      <c r="J305" s="170"/>
    </row>
    <row r="306" spans="1:10" ht="13.5" customHeight="1">
      <c r="A306" s="88"/>
      <c r="B306" s="83" t="s">
        <v>170</v>
      </c>
      <c r="C306" s="172"/>
      <c r="D306" s="170"/>
      <c r="E306" s="170"/>
      <c r="F306" s="170"/>
      <c r="G306" s="170">
        <v>21.6</v>
      </c>
      <c r="H306" s="172">
        <v>14.5</v>
      </c>
      <c r="I306" s="170">
        <v>13.7</v>
      </c>
      <c r="J306" s="172">
        <v>21.4</v>
      </c>
    </row>
    <row r="307" spans="1:10" ht="13.5" customHeight="1">
      <c r="A307" s="88"/>
      <c r="B307" s="83"/>
      <c r="C307" s="170"/>
      <c r="D307" s="170"/>
      <c r="E307" s="170"/>
      <c r="F307" s="170"/>
      <c r="G307" s="170"/>
      <c r="H307" s="170"/>
      <c r="I307" s="170"/>
      <c r="J307" s="170"/>
    </row>
    <row r="308" spans="1:10" ht="13.5" customHeight="1">
      <c r="A308" s="88"/>
      <c r="B308" s="83" t="s">
        <v>498</v>
      </c>
      <c r="C308" s="170">
        <v>22.4</v>
      </c>
      <c r="D308" s="170">
        <v>23</v>
      </c>
      <c r="E308" s="170">
        <v>22.2</v>
      </c>
      <c r="F308" s="170">
        <v>23</v>
      </c>
      <c r="G308" s="170">
        <v>22</v>
      </c>
      <c r="H308" s="170">
        <v>22</v>
      </c>
      <c r="I308" s="170">
        <v>21.2</v>
      </c>
      <c r="J308" s="170">
        <v>21.5</v>
      </c>
    </row>
    <row r="309" spans="1:10" ht="13.5" customHeight="1">
      <c r="A309" s="89"/>
      <c r="B309" s="85"/>
      <c r="C309" s="5"/>
      <c r="D309" s="5"/>
      <c r="E309" s="225"/>
      <c r="F309" s="5"/>
      <c r="G309" s="5"/>
      <c r="H309" s="5"/>
      <c r="I309" s="5"/>
      <c r="J309" s="6"/>
    </row>
    <row r="310" spans="1:10" s="98" customFormat="1" ht="13.5" customHeight="1">
      <c r="A310" s="95"/>
      <c r="B310" s="86" t="s">
        <v>499</v>
      </c>
      <c r="C310" s="96"/>
      <c r="D310" s="96"/>
      <c r="E310" s="96"/>
      <c r="F310" s="96"/>
      <c r="G310" s="96"/>
      <c r="H310" s="96"/>
      <c r="I310" s="96"/>
      <c r="J310" s="97"/>
    </row>
    <row r="311" spans="1:10" s="98" customFormat="1" ht="13.5" customHeight="1">
      <c r="A311" s="95"/>
      <c r="B311" s="86"/>
      <c r="C311" s="99" t="s">
        <v>500</v>
      </c>
      <c r="D311" s="96"/>
      <c r="E311" s="96"/>
      <c r="F311" s="96"/>
      <c r="G311" s="96"/>
      <c r="H311" s="96"/>
      <c r="I311" s="96"/>
      <c r="J311" s="97"/>
    </row>
    <row r="312" spans="1:10" s="98" customFormat="1" ht="13.5" customHeight="1">
      <c r="A312" s="95"/>
      <c r="B312" s="86"/>
      <c r="C312" s="99" t="s">
        <v>501</v>
      </c>
      <c r="D312" s="96"/>
      <c r="E312" s="96"/>
      <c r="F312" s="96"/>
      <c r="G312" s="96"/>
      <c r="H312" s="96"/>
      <c r="I312" s="96"/>
      <c r="J312" s="97"/>
    </row>
    <row r="313" spans="1:10" s="98" customFormat="1" ht="13.5" customHeight="1">
      <c r="A313" s="95"/>
      <c r="B313" s="86"/>
      <c r="C313" s="99" t="s">
        <v>502</v>
      </c>
      <c r="D313" s="96"/>
      <c r="E313" s="96"/>
      <c r="F313" s="96"/>
      <c r="G313" s="96"/>
      <c r="H313" s="96"/>
      <c r="I313" s="99" t="s">
        <v>503</v>
      </c>
      <c r="J313" s="97"/>
    </row>
    <row r="314" spans="1:10" s="98" customFormat="1" ht="13.5" customHeight="1">
      <c r="A314" s="95"/>
      <c r="B314" s="86"/>
      <c r="C314" s="99"/>
      <c r="D314" s="96"/>
      <c r="E314" s="96"/>
      <c r="F314" s="96"/>
      <c r="G314" s="96"/>
      <c r="H314" s="96"/>
      <c r="I314" s="96"/>
      <c r="J314" s="97"/>
    </row>
    <row r="315" spans="1:10" s="98" customFormat="1" ht="13.5" customHeight="1">
      <c r="A315" s="95"/>
      <c r="B315" s="86" t="s">
        <v>504</v>
      </c>
      <c r="C315" s="96"/>
      <c r="D315" s="96"/>
      <c r="E315" s="96"/>
      <c r="F315" s="96"/>
      <c r="G315" s="96"/>
      <c r="H315" s="96"/>
      <c r="I315" s="96"/>
      <c r="J315" s="97"/>
    </row>
    <row r="316" spans="1:10" s="98" customFormat="1" ht="13.5" customHeight="1">
      <c r="A316" s="95"/>
      <c r="B316" s="86"/>
      <c r="C316" s="96"/>
      <c r="D316" s="96"/>
      <c r="E316" s="96"/>
      <c r="F316" s="96"/>
      <c r="G316" s="96"/>
      <c r="H316" s="96"/>
      <c r="I316" s="96"/>
      <c r="J316" s="97"/>
    </row>
    <row r="317" spans="1:10" s="98" customFormat="1" ht="13.5" customHeight="1">
      <c r="A317" s="95"/>
      <c r="B317" s="86" t="s">
        <v>505</v>
      </c>
      <c r="C317" s="96"/>
      <c r="D317" s="96"/>
      <c r="E317" s="96"/>
      <c r="F317" s="96"/>
      <c r="G317" s="96"/>
      <c r="H317" s="96"/>
      <c r="I317" s="96"/>
      <c r="J317" s="97"/>
    </row>
    <row r="318" spans="1:10" s="98" customFormat="1" ht="13.5" customHeight="1">
      <c r="A318" s="95"/>
      <c r="B318" s="86"/>
      <c r="C318" s="99" t="s">
        <v>506</v>
      </c>
      <c r="D318" s="96"/>
      <c r="E318" s="96"/>
      <c r="F318" s="96"/>
      <c r="G318" s="96"/>
      <c r="H318" s="96"/>
      <c r="I318" s="96"/>
      <c r="J318" s="97"/>
    </row>
    <row r="319" spans="1:10" s="98" customFormat="1" ht="13.5" customHeight="1">
      <c r="A319" s="95"/>
      <c r="B319" s="86"/>
      <c r="C319" s="99"/>
      <c r="D319" s="96"/>
      <c r="E319" s="96"/>
      <c r="F319" s="96"/>
      <c r="G319" s="96"/>
      <c r="H319" s="96"/>
      <c r="I319" s="96"/>
      <c r="J319" s="97"/>
    </row>
    <row r="320" spans="1:10" s="98" customFormat="1" ht="13.5" customHeight="1">
      <c r="A320" s="95"/>
      <c r="B320" s="86" t="s">
        <v>507</v>
      </c>
      <c r="C320" s="96"/>
      <c r="D320" s="96"/>
      <c r="E320" s="96"/>
      <c r="F320" s="96"/>
      <c r="G320" s="96"/>
      <c r="H320" s="96"/>
      <c r="I320" s="96"/>
      <c r="J320" s="97"/>
    </row>
    <row r="321" spans="1:10" s="98" customFormat="1" ht="13.5" customHeight="1">
      <c r="A321" s="95"/>
      <c r="B321" s="86"/>
      <c r="C321" s="99" t="s">
        <v>508</v>
      </c>
      <c r="D321" s="96"/>
      <c r="E321" s="96"/>
      <c r="F321" s="96"/>
      <c r="G321" s="96"/>
      <c r="H321" s="96"/>
      <c r="I321" s="96"/>
      <c r="J321" s="97"/>
    </row>
    <row r="322" spans="1:10" s="98" customFormat="1" ht="13.5" customHeight="1">
      <c r="A322" s="95"/>
      <c r="B322" s="86"/>
      <c r="C322" s="99"/>
      <c r="D322" s="96"/>
      <c r="E322" s="96"/>
      <c r="F322" s="96"/>
      <c r="G322" s="96"/>
      <c r="H322" s="96"/>
      <c r="I322" s="96"/>
      <c r="J322" s="97"/>
    </row>
    <row r="323" spans="1:10" s="98" customFormat="1" ht="13.5" customHeight="1">
      <c r="A323" s="95"/>
      <c r="B323" s="86" t="s">
        <v>509</v>
      </c>
      <c r="C323" s="96"/>
      <c r="D323" s="96"/>
      <c r="E323" s="96"/>
      <c r="F323" s="96"/>
      <c r="G323" s="96"/>
      <c r="H323" s="96"/>
      <c r="I323" s="96"/>
      <c r="J323" s="97"/>
    </row>
    <row r="324" spans="1:10" s="98" customFormat="1" ht="13.5" customHeight="1">
      <c r="A324" s="95"/>
      <c r="B324" s="86"/>
      <c r="C324" s="99" t="s">
        <v>510</v>
      </c>
      <c r="D324" s="96"/>
      <c r="E324" s="96"/>
      <c r="F324" s="96"/>
      <c r="G324" s="96"/>
      <c r="H324" s="96"/>
      <c r="I324" s="96"/>
      <c r="J324" s="97"/>
    </row>
    <row r="325" spans="1:10" s="98" customFormat="1" ht="13.5" customHeight="1">
      <c r="A325" s="95"/>
      <c r="B325" s="86"/>
      <c r="C325" s="99"/>
      <c r="D325" s="96"/>
      <c r="E325" s="96"/>
      <c r="F325" s="96"/>
      <c r="G325" s="96"/>
      <c r="H325" s="96"/>
      <c r="I325" s="96"/>
      <c r="J325" s="97"/>
    </row>
    <row r="326" spans="1:10" s="98" customFormat="1" ht="13.5" customHeight="1">
      <c r="A326" s="95"/>
      <c r="B326" s="86" t="s">
        <v>511</v>
      </c>
      <c r="C326" s="96"/>
      <c r="D326" s="96"/>
      <c r="E326" s="96"/>
      <c r="F326" s="96"/>
      <c r="G326" s="96"/>
      <c r="H326" s="96"/>
      <c r="I326" s="96"/>
      <c r="J326" s="97"/>
    </row>
    <row r="327" spans="1:10" s="98" customFormat="1" ht="13.5" customHeight="1">
      <c r="A327" s="95"/>
      <c r="B327" s="86"/>
      <c r="C327" s="99" t="s">
        <v>512</v>
      </c>
      <c r="D327" s="96"/>
      <c r="E327" s="96"/>
      <c r="F327" s="96"/>
      <c r="G327" s="96"/>
      <c r="H327" s="96"/>
      <c r="I327" s="96"/>
      <c r="J327" s="97"/>
    </row>
    <row r="328" spans="1:10" s="98" customFormat="1" ht="13.5" customHeight="1">
      <c r="A328" s="95"/>
      <c r="B328" s="86"/>
      <c r="C328" s="99"/>
      <c r="D328" s="96"/>
      <c r="E328" s="96"/>
      <c r="F328" s="96"/>
      <c r="G328" s="96"/>
      <c r="H328" s="96"/>
      <c r="I328" s="96"/>
      <c r="J328" s="97"/>
    </row>
    <row r="329" spans="1:10" s="98" customFormat="1" ht="13.5" customHeight="1">
      <c r="A329" s="95"/>
      <c r="B329" s="86"/>
      <c r="C329" s="99"/>
      <c r="D329" s="96"/>
      <c r="E329" s="96"/>
      <c r="F329" s="96"/>
      <c r="G329" s="96"/>
      <c r="H329" s="96"/>
      <c r="I329" s="96"/>
      <c r="J329" s="97"/>
    </row>
    <row r="330" spans="1:10" s="98" customFormat="1" ht="13.5" customHeight="1">
      <c r="A330" s="95"/>
      <c r="B330" s="86"/>
      <c r="C330" s="99"/>
      <c r="D330" s="96"/>
      <c r="E330" s="96"/>
      <c r="F330" s="96"/>
      <c r="G330" s="96"/>
      <c r="H330" s="96"/>
      <c r="I330" s="96"/>
      <c r="J330" s="97"/>
    </row>
    <row r="331" spans="1:10" s="98" customFormat="1" ht="13.5" customHeight="1">
      <c r="A331" s="100"/>
      <c r="B331" s="101"/>
      <c r="C331" s="102"/>
      <c r="D331" s="102"/>
      <c r="E331" s="102"/>
      <c r="F331" s="102"/>
      <c r="G331" s="102"/>
      <c r="H331" s="102"/>
      <c r="I331" s="102"/>
      <c r="J331" s="103"/>
    </row>
  </sheetData>
  <mergeCells count="5">
    <mergeCell ref="A270:B270"/>
    <mergeCell ref="A5:B5"/>
    <mergeCell ref="A72:B72"/>
    <mergeCell ref="A139:B139"/>
    <mergeCell ref="A205:B20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88" r:id="rId1"/>
  <headerFooter alignWithMargins="0">
    <oddFooter>&amp;R&amp;8&amp;F.xls&amp;A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375" style="0" customWidth="1"/>
    <col min="2" max="2" width="6.25390625" style="0" customWidth="1"/>
    <col min="3" max="3" width="9.125" style="0" customWidth="1"/>
    <col min="4" max="14" width="8.625" style="0" customWidth="1"/>
    <col min="15" max="15" width="8.125" style="111" customWidth="1"/>
    <col min="16" max="16" width="6.25390625" style="0" customWidth="1"/>
    <col min="17" max="19" width="9.125" style="0" customWidth="1"/>
    <col min="20" max="21" width="8.125" style="0" customWidth="1"/>
  </cols>
  <sheetData>
    <row r="1" spans="5:16" ht="19.5" customHeight="1">
      <c r="E1" s="174" t="s">
        <v>526</v>
      </c>
      <c r="O1" s="241" t="s">
        <v>281</v>
      </c>
      <c r="P1" s="241"/>
    </row>
    <row r="2" spans="19:21" ht="18" customHeight="1">
      <c r="S2" s="68"/>
      <c r="T2" s="68"/>
      <c r="U2" s="68" t="s">
        <v>282</v>
      </c>
    </row>
    <row r="3" spans="1:21" s="46" customFormat="1" ht="18" customHeight="1">
      <c r="A3" s="67"/>
      <c r="B3" s="43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112"/>
      <c r="P3" s="242" t="s">
        <v>37</v>
      </c>
      <c r="Q3" s="243"/>
      <c r="R3" s="243"/>
      <c r="S3" s="243"/>
      <c r="T3" s="243"/>
      <c r="U3" s="244"/>
    </row>
    <row r="4" spans="1:21" s="41" customFormat="1" ht="13.5" customHeight="1">
      <c r="A4" s="47"/>
      <c r="B4" s="48" t="s">
        <v>38</v>
      </c>
      <c r="C4" s="48" t="s">
        <v>39</v>
      </c>
      <c r="D4" s="237" t="s">
        <v>17</v>
      </c>
      <c r="E4" s="237" t="s">
        <v>18</v>
      </c>
      <c r="F4" s="48" t="s">
        <v>40</v>
      </c>
      <c r="G4" s="48" t="s">
        <v>41</v>
      </c>
      <c r="H4" s="48" t="s">
        <v>42</v>
      </c>
      <c r="I4" s="48" t="s">
        <v>43</v>
      </c>
      <c r="J4" s="48" t="s">
        <v>25</v>
      </c>
      <c r="K4" s="237" t="s">
        <v>26</v>
      </c>
      <c r="L4" s="48" t="s">
        <v>44</v>
      </c>
      <c r="M4" s="239" t="s">
        <v>27</v>
      </c>
      <c r="N4" s="240"/>
      <c r="O4" s="113" t="s">
        <v>283</v>
      </c>
      <c r="P4" s="48" t="s">
        <v>38</v>
      </c>
      <c r="Q4" s="237" t="s">
        <v>31</v>
      </c>
      <c r="R4" s="48" t="s">
        <v>45</v>
      </c>
      <c r="S4" s="48" t="s">
        <v>39</v>
      </c>
      <c r="T4" s="48" t="s">
        <v>283</v>
      </c>
      <c r="U4" s="108" t="s">
        <v>284</v>
      </c>
    </row>
    <row r="5" spans="1:21" s="66" customFormat="1" ht="13.5" customHeight="1">
      <c r="A5" s="49"/>
      <c r="B5" s="49" t="s">
        <v>46</v>
      </c>
      <c r="C5" s="49" t="s">
        <v>47</v>
      </c>
      <c r="D5" s="238"/>
      <c r="E5" s="238"/>
      <c r="F5" s="49" t="s">
        <v>48</v>
      </c>
      <c r="G5" s="49" t="s">
        <v>49</v>
      </c>
      <c r="H5" s="49" t="s">
        <v>50</v>
      </c>
      <c r="I5" s="49" t="s">
        <v>51</v>
      </c>
      <c r="J5" s="49" t="s">
        <v>24</v>
      </c>
      <c r="K5" s="238"/>
      <c r="L5" s="49" t="s">
        <v>52</v>
      </c>
      <c r="M5" s="49"/>
      <c r="N5" s="52" t="s">
        <v>28</v>
      </c>
      <c r="O5" s="114" t="s">
        <v>285</v>
      </c>
      <c r="P5" s="49" t="s">
        <v>46</v>
      </c>
      <c r="Q5" s="238"/>
      <c r="R5" s="49" t="s">
        <v>53</v>
      </c>
      <c r="S5" s="49" t="s">
        <v>47</v>
      </c>
      <c r="T5" s="110" t="s">
        <v>286</v>
      </c>
      <c r="U5" s="109" t="s">
        <v>287</v>
      </c>
    </row>
    <row r="6" spans="1:21" ht="13.5" customHeight="1">
      <c r="A6" s="1" t="s">
        <v>75</v>
      </c>
      <c r="B6" s="119">
        <v>3.8</v>
      </c>
      <c r="C6" s="123">
        <v>238075</v>
      </c>
      <c r="D6" s="123">
        <v>61178</v>
      </c>
      <c r="E6" s="123">
        <v>15257</v>
      </c>
      <c r="F6" s="123">
        <v>16868</v>
      </c>
      <c r="G6" s="123">
        <v>8733</v>
      </c>
      <c r="H6" s="123">
        <v>13326</v>
      </c>
      <c r="I6" s="123">
        <v>6526</v>
      </c>
      <c r="J6" s="123">
        <v>22968</v>
      </c>
      <c r="K6" s="123">
        <v>12894</v>
      </c>
      <c r="L6" s="123">
        <v>19167</v>
      </c>
      <c r="M6" s="123">
        <v>61159</v>
      </c>
      <c r="N6" s="63">
        <v>10130</v>
      </c>
      <c r="O6" s="115">
        <v>25.7</v>
      </c>
      <c r="P6" s="127">
        <v>3.98</v>
      </c>
      <c r="Q6" s="123">
        <v>407806</v>
      </c>
      <c r="R6" s="123">
        <v>361114</v>
      </c>
      <c r="S6" s="123">
        <v>253695</v>
      </c>
      <c r="T6" s="107">
        <v>24.3</v>
      </c>
      <c r="U6" s="107">
        <v>70.3</v>
      </c>
    </row>
    <row r="7" spans="1:21" ht="13.5" customHeight="1">
      <c r="A7" s="1" t="s">
        <v>76</v>
      </c>
      <c r="B7" s="119">
        <v>3.8</v>
      </c>
      <c r="C7" s="123">
        <v>235293</v>
      </c>
      <c r="D7" s="123">
        <v>61279</v>
      </c>
      <c r="E7" s="123">
        <v>16082</v>
      </c>
      <c r="F7" s="123">
        <v>16196</v>
      </c>
      <c r="G7" s="123">
        <v>8944</v>
      </c>
      <c r="H7" s="123">
        <v>12850</v>
      </c>
      <c r="I7" s="123">
        <v>6842</v>
      </c>
      <c r="J7" s="123">
        <v>21418</v>
      </c>
      <c r="K7" s="123">
        <v>12449</v>
      </c>
      <c r="L7" s="123">
        <v>16574</v>
      </c>
      <c r="M7" s="123">
        <v>62659</v>
      </c>
      <c r="N7" s="63">
        <v>9457</v>
      </c>
      <c r="O7" s="115">
        <v>26.6</v>
      </c>
      <c r="P7" s="127">
        <v>4</v>
      </c>
      <c r="Q7" s="123">
        <v>392665</v>
      </c>
      <c r="R7" s="123">
        <v>346225</v>
      </c>
      <c r="S7" s="123">
        <v>256585</v>
      </c>
      <c r="T7" s="107">
        <v>24.4</v>
      </c>
      <c r="U7" s="107">
        <v>74.1</v>
      </c>
    </row>
    <row r="8" spans="1:21" ht="13.5" customHeight="1">
      <c r="A8" s="1" t="s">
        <v>77</v>
      </c>
      <c r="B8" s="119">
        <v>3.91</v>
      </c>
      <c r="C8" s="123">
        <v>258661</v>
      </c>
      <c r="D8" s="123">
        <v>62839</v>
      </c>
      <c r="E8" s="123">
        <v>15915</v>
      </c>
      <c r="F8" s="123">
        <v>17452</v>
      </c>
      <c r="G8" s="123">
        <v>9469</v>
      </c>
      <c r="H8" s="123">
        <v>14614</v>
      </c>
      <c r="I8" s="123">
        <v>8344</v>
      </c>
      <c r="J8" s="123">
        <v>23807</v>
      </c>
      <c r="K8" s="123">
        <v>13971</v>
      </c>
      <c r="L8" s="123">
        <v>19466</v>
      </c>
      <c r="M8" s="123">
        <v>72784</v>
      </c>
      <c r="N8" s="63">
        <v>14119</v>
      </c>
      <c r="O8" s="115">
        <v>24.3</v>
      </c>
      <c r="P8" s="127">
        <v>4.09</v>
      </c>
      <c r="Q8" s="123">
        <v>426010</v>
      </c>
      <c r="R8" s="123">
        <v>371637</v>
      </c>
      <c r="S8" s="123">
        <v>282248</v>
      </c>
      <c r="T8" s="107">
        <v>22.7</v>
      </c>
      <c r="U8" s="107">
        <v>75.3</v>
      </c>
    </row>
    <row r="9" spans="1:21" ht="13.5" customHeight="1">
      <c r="A9" s="1" t="s">
        <v>78</v>
      </c>
      <c r="B9" s="119">
        <v>3.8</v>
      </c>
      <c r="C9" s="123">
        <v>245539</v>
      </c>
      <c r="D9" s="123">
        <v>62469</v>
      </c>
      <c r="E9" s="123">
        <v>17743</v>
      </c>
      <c r="F9" s="123">
        <v>17639</v>
      </c>
      <c r="G9" s="123">
        <v>9005</v>
      </c>
      <c r="H9" s="123">
        <v>12704</v>
      </c>
      <c r="I9" s="123">
        <v>7128</v>
      </c>
      <c r="J9" s="123">
        <v>20952</v>
      </c>
      <c r="K9" s="123">
        <v>12039</v>
      </c>
      <c r="L9" s="123">
        <v>19228</v>
      </c>
      <c r="M9" s="123">
        <v>66630</v>
      </c>
      <c r="N9" s="63">
        <v>10278</v>
      </c>
      <c r="O9" s="115">
        <v>25.4</v>
      </c>
      <c r="P9" s="127">
        <v>3.99</v>
      </c>
      <c r="Q9" s="123">
        <v>392969</v>
      </c>
      <c r="R9" s="123">
        <v>347957</v>
      </c>
      <c r="S9" s="123">
        <v>255395</v>
      </c>
      <c r="T9" s="107">
        <v>24.6</v>
      </c>
      <c r="U9" s="107">
        <v>73.4</v>
      </c>
    </row>
    <row r="10" spans="1:21" ht="13.5" customHeight="1">
      <c r="A10" s="1" t="s">
        <v>79</v>
      </c>
      <c r="B10" s="119">
        <v>3.79</v>
      </c>
      <c r="C10" s="123">
        <v>234430</v>
      </c>
      <c r="D10" s="123">
        <v>60958</v>
      </c>
      <c r="E10" s="123">
        <v>16479</v>
      </c>
      <c r="F10" s="123">
        <v>17752</v>
      </c>
      <c r="G10" s="123">
        <v>9546</v>
      </c>
      <c r="H10" s="123">
        <v>11906</v>
      </c>
      <c r="I10" s="123">
        <v>7004</v>
      </c>
      <c r="J10" s="123">
        <v>21779</v>
      </c>
      <c r="K10" s="123">
        <v>14284</v>
      </c>
      <c r="L10" s="123">
        <v>18662</v>
      </c>
      <c r="M10" s="123">
        <v>56060</v>
      </c>
      <c r="N10" s="63">
        <v>10375</v>
      </c>
      <c r="O10" s="115">
        <v>26</v>
      </c>
      <c r="P10" s="127">
        <v>4.11</v>
      </c>
      <c r="Q10" s="123">
        <v>390571</v>
      </c>
      <c r="R10" s="123">
        <v>340122</v>
      </c>
      <c r="S10" s="123">
        <v>257460</v>
      </c>
      <c r="T10" s="107">
        <v>24.4</v>
      </c>
      <c r="U10" s="107">
        <v>75.7</v>
      </c>
    </row>
    <row r="11" spans="1:21" ht="13.5" customHeight="1">
      <c r="A11" s="1" t="s">
        <v>80</v>
      </c>
      <c r="B11" s="119">
        <v>3.58</v>
      </c>
      <c r="C11" s="123">
        <v>237757</v>
      </c>
      <c r="D11" s="123">
        <v>58682</v>
      </c>
      <c r="E11" s="123">
        <v>15102</v>
      </c>
      <c r="F11" s="123">
        <v>18275</v>
      </c>
      <c r="G11" s="123">
        <v>8454</v>
      </c>
      <c r="H11" s="123">
        <v>11237</v>
      </c>
      <c r="I11" s="123">
        <v>8787</v>
      </c>
      <c r="J11" s="123">
        <v>22004</v>
      </c>
      <c r="K11" s="123">
        <v>12302</v>
      </c>
      <c r="L11" s="123">
        <v>20819</v>
      </c>
      <c r="M11" s="123">
        <v>62095</v>
      </c>
      <c r="N11" s="63">
        <v>9741</v>
      </c>
      <c r="O11" s="115">
        <v>24.7</v>
      </c>
      <c r="P11" s="127">
        <v>3.79</v>
      </c>
      <c r="Q11" s="123">
        <v>412018</v>
      </c>
      <c r="R11" s="123">
        <v>359613</v>
      </c>
      <c r="S11" s="123">
        <v>260940</v>
      </c>
      <c r="T11" s="107">
        <v>22.8</v>
      </c>
      <c r="U11" s="107">
        <v>72.6</v>
      </c>
    </row>
    <row r="12" spans="1:21" ht="13.5" customHeight="1">
      <c r="A12" s="1" t="s">
        <v>81</v>
      </c>
      <c r="B12" s="120">
        <v>3.44</v>
      </c>
      <c r="C12" s="124">
        <v>220241</v>
      </c>
      <c r="D12" s="124">
        <v>56291</v>
      </c>
      <c r="E12" s="124">
        <v>15682</v>
      </c>
      <c r="F12" s="124">
        <v>19128</v>
      </c>
      <c r="G12" s="124">
        <v>7267</v>
      </c>
      <c r="H12" s="124">
        <v>10546</v>
      </c>
      <c r="I12" s="124">
        <v>7363</v>
      </c>
      <c r="J12" s="124">
        <v>22679</v>
      </c>
      <c r="K12" s="124">
        <v>11204</v>
      </c>
      <c r="L12" s="124">
        <v>17538</v>
      </c>
      <c r="M12" s="124">
        <v>53543</v>
      </c>
      <c r="N12" s="65">
        <v>8829</v>
      </c>
      <c r="O12" s="116">
        <v>25.6</v>
      </c>
      <c r="P12" s="128">
        <v>3.68</v>
      </c>
      <c r="Q12" s="124">
        <v>381265</v>
      </c>
      <c r="R12" s="124">
        <v>333265</v>
      </c>
      <c r="S12" s="124">
        <v>229829</v>
      </c>
      <c r="T12" s="107">
        <v>24.7</v>
      </c>
      <c r="U12" s="107">
        <v>69</v>
      </c>
    </row>
    <row r="13" spans="1:21" ht="13.5" customHeight="1">
      <c r="A13" s="193" t="s">
        <v>288</v>
      </c>
      <c r="B13" s="120">
        <v>3.39</v>
      </c>
      <c r="C13" s="124">
        <v>221368</v>
      </c>
      <c r="D13" s="124">
        <v>57135</v>
      </c>
      <c r="E13" s="124">
        <v>17473</v>
      </c>
      <c r="F13" s="124">
        <v>19097</v>
      </c>
      <c r="G13" s="124">
        <v>9018</v>
      </c>
      <c r="H13" s="124">
        <v>9665</v>
      </c>
      <c r="I13" s="124">
        <v>7732</v>
      </c>
      <c r="J13" s="124">
        <v>18524</v>
      </c>
      <c r="K13" s="124">
        <v>8923</v>
      </c>
      <c r="L13" s="124">
        <v>17837</v>
      </c>
      <c r="M13" s="124">
        <v>55965</v>
      </c>
      <c r="N13" s="65">
        <v>10419</v>
      </c>
      <c r="O13" s="116">
        <v>25.8</v>
      </c>
      <c r="P13" s="192">
        <v>3.67</v>
      </c>
      <c r="Q13" s="124">
        <v>399418</v>
      </c>
      <c r="R13" s="124">
        <v>353049</v>
      </c>
      <c r="S13" s="124">
        <v>232825</v>
      </c>
      <c r="T13" s="194">
        <v>25.3</v>
      </c>
      <c r="U13" s="194">
        <v>65.9</v>
      </c>
    </row>
    <row r="14" spans="1:21" ht="13.5" customHeight="1">
      <c r="A14" s="193" t="s">
        <v>297</v>
      </c>
      <c r="B14" s="120">
        <v>3.37</v>
      </c>
      <c r="C14" s="124">
        <v>219083</v>
      </c>
      <c r="D14" s="124">
        <v>56586</v>
      </c>
      <c r="E14" s="124">
        <v>19368</v>
      </c>
      <c r="F14" s="124">
        <v>18288</v>
      </c>
      <c r="G14" s="124">
        <v>6319</v>
      </c>
      <c r="H14" s="124">
        <v>8994</v>
      </c>
      <c r="I14" s="124">
        <v>8998</v>
      </c>
      <c r="J14" s="124">
        <v>20868</v>
      </c>
      <c r="K14" s="124">
        <v>10179</v>
      </c>
      <c r="L14" s="124">
        <v>17430</v>
      </c>
      <c r="M14" s="124">
        <v>52051</v>
      </c>
      <c r="N14" s="65">
        <v>10035</v>
      </c>
      <c r="O14" s="116">
        <v>25.8</v>
      </c>
      <c r="P14" s="192">
        <v>3.57</v>
      </c>
      <c r="Q14" s="124">
        <v>375218</v>
      </c>
      <c r="R14" s="124">
        <v>333854</v>
      </c>
      <c r="S14" s="124">
        <v>235470</v>
      </c>
      <c r="T14" s="194">
        <v>24.9</v>
      </c>
      <c r="U14" s="194">
        <v>70.5</v>
      </c>
    </row>
    <row r="15" spans="1:21" ht="13.5" customHeight="1">
      <c r="A15" s="1" t="s">
        <v>299</v>
      </c>
      <c r="B15" s="119">
        <v>3.32</v>
      </c>
      <c r="C15" s="123">
        <v>238022</v>
      </c>
      <c r="D15" s="123">
        <v>54630</v>
      </c>
      <c r="E15" s="123">
        <v>16508</v>
      </c>
      <c r="F15" s="123">
        <v>18629</v>
      </c>
      <c r="G15" s="123">
        <v>7410</v>
      </c>
      <c r="H15" s="123">
        <v>9219</v>
      </c>
      <c r="I15" s="123">
        <v>9363</v>
      </c>
      <c r="J15" s="123">
        <v>22883</v>
      </c>
      <c r="K15" s="123">
        <v>9766</v>
      </c>
      <c r="L15" s="123">
        <v>17506</v>
      </c>
      <c r="M15" s="123">
        <v>72107</v>
      </c>
      <c r="N15" s="63">
        <v>19367</v>
      </c>
      <c r="O15" s="115">
        <v>23</v>
      </c>
      <c r="P15" s="224">
        <v>3.59</v>
      </c>
      <c r="Q15" s="123">
        <v>365421</v>
      </c>
      <c r="R15" s="123">
        <v>324647</v>
      </c>
      <c r="S15" s="123">
        <v>231342</v>
      </c>
      <c r="T15" s="107">
        <v>23.2</v>
      </c>
      <c r="U15" s="107">
        <v>71.3</v>
      </c>
    </row>
    <row r="16" spans="1:21" ht="13.5" customHeight="1">
      <c r="A16" s="227" t="s">
        <v>306</v>
      </c>
      <c r="B16" s="228">
        <v>3.39</v>
      </c>
      <c r="C16" s="229">
        <v>219700</v>
      </c>
      <c r="D16" s="229">
        <v>53318</v>
      </c>
      <c r="E16" s="229">
        <v>15847</v>
      </c>
      <c r="F16" s="229">
        <v>18868</v>
      </c>
      <c r="G16" s="229">
        <v>7227</v>
      </c>
      <c r="H16" s="229">
        <v>9628</v>
      </c>
      <c r="I16" s="229">
        <v>8676</v>
      </c>
      <c r="J16" s="229">
        <v>25100</v>
      </c>
      <c r="K16" s="229">
        <v>7145</v>
      </c>
      <c r="L16" s="229">
        <v>19208</v>
      </c>
      <c r="M16" s="229">
        <v>54681</v>
      </c>
      <c r="N16" s="230">
        <v>10219</v>
      </c>
      <c r="O16" s="231">
        <v>24.3</v>
      </c>
      <c r="P16" s="232">
        <v>3.67</v>
      </c>
      <c r="Q16" s="229">
        <v>407366</v>
      </c>
      <c r="R16" s="229">
        <v>358949</v>
      </c>
      <c r="S16" s="229">
        <v>238324</v>
      </c>
      <c r="T16" s="233">
        <v>23.4</v>
      </c>
      <c r="U16" s="233">
        <v>66.4</v>
      </c>
    </row>
    <row r="17" spans="1:21" ht="13.5" customHeight="1" thickBot="1">
      <c r="A17" s="55" t="s">
        <v>514</v>
      </c>
      <c r="B17" s="121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64"/>
      <c r="O17" s="117"/>
      <c r="P17" s="234"/>
      <c r="Q17" s="125"/>
      <c r="R17" s="125"/>
      <c r="S17" s="125"/>
      <c r="T17" s="131"/>
      <c r="U17" s="131"/>
    </row>
    <row r="18" spans="1:21" ht="13.5" customHeight="1">
      <c r="A18" s="3" t="s">
        <v>303</v>
      </c>
      <c r="B18" s="122">
        <v>3.39</v>
      </c>
      <c r="C18" s="126">
        <v>223650</v>
      </c>
      <c r="D18" s="126">
        <v>52980</v>
      </c>
      <c r="E18" s="126">
        <v>16612</v>
      </c>
      <c r="F18" s="126">
        <v>18371</v>
      </c>
      <c r="G18" s="126">
        <v>5101</v>
      </c>
      <c r="H18" s="126">
        <v>9829</v>
      </c>
      <c r="I18" s="126">
        <v>9647</v>
      </c>
      <c r="J18" s="126">
        <v>19796</v>
      </c>
      <c r="K18" s="126">
        <v>6749</v>
      </c>
      <c r="L18" s="126">
        <v>14190</v>
      </c>
      <c r="M18" s="126">
        <v>70375</v>
      </c>
      <c r="N18" s="106">
        <v>11426</v>
      </c>
      <c r="O18" s="118">
        <v>23.7</v>
      </c>
      <c r="P18" s="130">
        <v>3.65</v>
      </c>
      <c r="Q18" s="126">
        <v>359393</v>
      </c>
      <c r="R18" s="126">
        <v>317053</v>
      </c>
      <c r="S18" s="126">
        <v>237804</v>
      </c>
      <c r="T18" s="132">
        <v>23.1</v>
      </c>
      <c r="U18" s="132">
        <v>75</v>
      </c>
    </row>
    <row r="19" spans="1:21" ht="13.5" customHeight="1">
      <c r="A19" s="1" t="s">
        <v>289</v>
      </c>
      <c r="B19" s="119">
        <v>3.24</v>
      </c>
      <c r="C19" s="123">
        <v>221498</v>
      </c>
      <c r="D19" s="123">
        <v>52736</v>
      </c>
      <c r="E19" s="123">
        <v>14043</v>
      </c>
      <c r="F19" s="123">
        <v>18510</v>
      </c>
      <c r="G19" s="123">
        <v>5892</v>
      </c>
      <c r="H19" s="123">
        <v>8525</v>
      </c>
      <c r="I19" s="123">
        <v>9502</v>
      </c>
      <c r="J19" s="123">
        <v>27847</v>
      </c>
      <c r="K19" s="123">
        <v>7210</v>
      </c>
      <c r="L19" s="123">
        <v>19000</v>
      </c>
      <c r="M19" s="123">
        <v>58233</v>
      </c>
      <c r="N19" s="63">
        <v>13712</v>
      </c>
      <c r="O19" s="115">
        <v>23.8</v>
      </c>
      <c r="P19" s="127">
        <v>3.55</v>
      </c>
      <c r="Q19" s="123">
        <v>381324</v>
      </c>
      <c r="R19" s="123">
        <v>335625</v>
      </c>
      <c r="S19" s="123">
        <v>216967</v>
      </c>
      <c r="T19" s="107">
        <v>24.7</v>
      </c>
      <c r="U19" s="107">
        <v>64.6</v>
      </c>
    </row>
    <row r="20" spans="1:21" ht="13.5" customHeight="1">
      <c r="A20" s="1" t="s">
        <v>82</v>
      </c>
      <c r="B20" s="119">
        <v>3.13</v>
      </c>
      <c r="C20" s="123">
        <v>340872</v>
      </c>
      <c r="D20" s="123">
        <v>55398</v>
      </c>
      <c r="E20" s="123">
        <v>17612</v>
      </c>
      <c r="F20" s="123">
        <v>17621</v>
      </c>
      <c r="G20" s="123">
        <v>7205</v>
      </c>
      <c r="H20" s="123">
        <v>10241</v>
      </c>
      <c r="I20" s="123">
        <v>8190</v>
      </c>
      <c r="J20" s="123">
        <v>24796</v>
      </c>
      <c r="K20" s="123">
        <v>8004</v>
      </c>
      <c r="L20" s="123">
        <v>21909</v>
      </c>
      <c r="M20" s="123">
        <v>169896</v>
      </c>
      <c r="N20" s="63">
        <v>112927</v>
      </c>
      <c r="O20" s="115">
        <v>16.3</v>
      </c>
      <c r="P20" s="127">
        <v>3.5</v>
      </c>
      <c r="Q20" s="123">
        <v>374608</v>
      </c>
      <c r="R20" s="123">
        <v>332059</v>
      </c>
      <c r="S20" s="123">
        <v>289294</v>
      </c>
      <c r="T20" s="107">
        <v>18.3</v>
      </c>
      <c r="U20" s="107">
        <v>87.1</v>
      </c>
    </row>
    <row r="21" spans="1:21" ht="13.5" customHeight="1">
      <c r="A21" s="1" t="s">
        <v>83</v>
      </c>
      <c r="B21" s="119">
        <v>3.31</v>
      </c>
      <c r="C21" s="123">
        <v>256436</v>
      </c>
      <c r="D21" s="123">
        <v>54385</v>
      </c>
      <c r="E21" s="123">
        <v>18441</v>
      </c>
      <c r="F21" s="123">
        <v>17114</v>
      </c>
      <c r="G21" s="123">
        <v>8781</v>
      </c>
      <c r="H21" s="123">
        <v>10241</v>
      </c>
      <c r="I21" s="123">
        <v>9417</v>
      </c>
      <c r="J21" s="123">
        <v>21413</v>
      </c>
      <c r="K21" s="123">
        <v>14901</v>
      </c>
      <c r="L21" s="123">
        <v>20848</v>
      </c>
      <c r="M21" s="123">
        <v>80895</v>
      </c>
      <c r="N21" s="63">
        <v>12742</v>
      </c>
      <c r="O21" s="115">
        <v>21.2</v>
      </c>
      <c r="P21" s="127">
        <v>3.69</v>
      </c>
      <c r="Q21" s="123">
        <v>339475</v>
      </c>
      <c r="R21" s="123">
        <v>302839</v>
      </c>
      <c r="S21" s="123">
        <v>244761</v>
      </c>
      <c r="T21" s="107">
        <v>21</v>
      </c>
      <c r="U21" s="107">
        <v>80.8</v>
      </c>
    </row>
    <row r="22" spans="1:21" ht="13.5" customHeight="1">
      <c r="A22" s="1" t="s">
        <v>84</v>
      </c>
      <c r="B22" s="119">
        <v>3.35</v>
      </c>
      <c r="C22" s="123">
        <v>228239</v>
      </c>
      <c r="D22" s="123">
        <v>56225</v>
      </c>
      <c r="E22" s="123">
        <v>15616</v>
      </c>
      <c r="F22" s="123">
        <v>16360</v>
      </c>
      <c r="G22" s="123">
        <v>8321</v>
      </c>
      <c r="H22" s="123">
        <v>11679</v>
      </c>
      <c r="I22" s="123">
        <v>6861</v>
      </c>
      <c r="J22" s="123">
        <v>25716</v>
      </c>
      <c r="K22" s="123">
        <v>7899</v>
      </c>
      <c r="L22" s="123">
        <v>22581</v>
      </c>
      <c r="M22" s="123">
        <v>56983</v>
      </c>
      <c r="N22" s="63">
        <v>10646</v>
      </c>
      <c r="O22" s="115">
        <v>24.6</v>
      </c>
      <c r="P22" s="127">
        <v>3.67</v>
      </c>
      <c r="Q22" s="123">
        <v>314543</v>
      </c>
      <c r="R22" s="123">
        <v>259533</v>
      </c>
      <c r="S22" s="123">
        <v>220354</v>
      </c>
      <c r="T22" s="107">
        <v>24.7</v>
      </c>
      <c r="U22" s="107">
        <v>84.9</v>
      </c>
    </row>
    <row r="23" spans="1:21" ht="13.5" customHeight="1">
      <c r="A23" s="1" t="s">
        <v>85</v>
      </c>
      <c r="B23" s="119">
        <v>3.3</v>
      </c>
      <c r="C23" s="123">
        <v>235784</v>
      </c>
      <c r="D23" s="123">
        <v>56134</v>
      </c>
      <c r="E23" s="123">
        <v>14707</v>
      </c>
      <c r="F23" s="123">
        <v>17842</v>
      </c>
      <c r="G23" s="123">
        <v>7858</v>
      </c>
      <c r="H23" s="123">
        <v>10282</v>
      </c>
      <c r="I23" s="123">
        <v>9966</v>
      </c>
      <c r="J23" s="123">
        <v>25454</v>
      </c>
      <c r="K23" s="123">
        <v>14296</v>
      </c>
      <c r="L23" s="123">
        <v>14726</v>
      </c>
      <c r="M23" s="123">
        <v>64518</v>
      </c>
      <c r="N23" s="63">
        <v>12965</v>
      </c>
      <c r="O23" s="115">
        <v>23.8</v>
      </c>
      <c r="P23" s="127">
        <v>3.54</v>
      </c>
      <c r="Q23" s="123">
        <v>400773</v>
      </c>
      <c r="R23" s="123">
        <v>357060</v>
      </c>
      <c r="S23" s="123">
        <v>217488</v>
      </c>
      <c r="T23" s="107">
        <v>23.7</v>
      </c>
      <c r="U23" s="107">
        <v>60.9</v>
      </c>
    </row>
    <row r="24" spans="1:21" ht="13.5" customHeight="1">
      <c r="A24" s="1" t="s">
        <v>86</v>
      </c>
      <c r="B24" s="119">
        <v>3.31</v>
      </c>
      <c r="C24" s="123">
        <v>229903</v>
      </c>
      <c r="D24" s="123">
        <v>55808</v>
      </c>
      <c r="E24" s="123">
        <v>14711</v>
      </c>
      <c r="F24" s="123">
        <v>18632</v>
      </c>
      <c r="G24" s="123">
        <v>7468</v>
      </c>
      <c r="H24" s="123">
        <v>9526</v>
      </c>
      <c r="I24" s="123">
        <v>11063</v>
      </c>
      <c r="J24" s="123">
        <v>19965</v>
      </c>
      <c r="K24" s="123">
        <v>6456</v>
      </c>
      <c r="L24" s="123">
        <v>19852</v>
      </c>
      <c r="M24" s="123">
        <v>66424</v>
      </c>
      <c r="N24" s="63">
        <v>8593</v>
      </c>
      <c r="O24" s="115">
        <v>24.3</v>
      </c>
      <c r="P24" s="127">
        <v>3.54</v>
      </c>
      <c r="Q24" s="123">
        <v>333504</v>
      </c>
      <c r="R24" s="123">
        <v>294972</v>
      </c>
      <c r="S24" s="123">
        <v>213482</v>
      </c>
      <c r="T24" s="107">
        <v>25.9</v>
      </c>
      <c r="U24" s="107">
        <v>72.4</v>
      </c>
    </row>
    <row r="25" spans="1:21" ht="13.5" customHeight="1">
      <c r="A25" s="1" t="s">
        <v>87</v>
      </c>
      <c r="B25" s="119">
        <v>3.35</v>
      </c>
      <c r="C25" s="123">
        <v>213491</v>
      </c>
      <c r="D25" s="123">
        <v>53794</v>
      </c>
      <c r="E25" s="123">
        <v>12176</v>
      </c>
      <c r="F25" s="123">
        <v>20790</v>
      </c>
      <c r="G25" s="123">
        <v>6199</v>
      </c>
      <c r="H25" s="123">
        <v>7850</v>
      </c>
      <c r="I25" s="123">
        <v>7215</v>
      </c>
      <c r="J25" s="123">
        <v>20901</v>
      </c>
      <c r="K25" s="123">
        <v>3343</v>
      </c>
      <c r="L25" s="123">
        <v>11988</v>
      </c>
      <c r="M25" s="123">
        <v>69236</v>
      </c>
      <c r="N25" s="63">
        <v>11352</v>
      </c>
      <c r="O25" s="115">
        <v>25.2</v>
      </c>
      <c r="P25" s="127">
        <v>3.58</v>
      </c>
      <c r="Q25" s="123">
        <v>356003</v>
      </c>
      <c r="R25" s="123">
        <v>318182</v>
      </c>
      <c r="S25" s="123">
        <v>223518</v>
      </c>
      <c r="T25" s="107">
        <v>24.1</v>
      </c>
      <c r="U25" s="107">
        <v>70.2</v>
      </c>
    </row>
    <row r="26" spans="1:21" ht="13.5" customHeight="1">
      <c r="A26" s="1" t="s">
        <v>88</v>
      </c>
      <c r="B26" s="119">
        <v>3.42</v>
      </c>
      <c r="C26" s="123">
        <v>222743</v>
      </c>
      <c r="D26" s="123">
        <v>52900</v>
      </c>
      <c r="E26" s="123">
        <v>17412</v>
      </c>
      <c r="F26" s="123">
        <v>21027</v>
      </c>
      <c r="G26" s="123">
        <v>8602</v>
      </c>
      <c r="H26" s="123">
        <v>7902</v>
      </c>
      <c r="I26" s="123">
        <v>8508</v>
      </c>
      <c r="J26" s="123">
        <v>21429</v>
      </c>
      <c r="K26" s="123">
        <v>16608</v>
      </c>
      <c r="L26" s="123">
        <v>13786</v>
      </c>
      <c r="M26" s="123">
        <v>54569</v>
      </c>
      <c r="N26" s="63">
        <v>9394</v>
      </c>
      <c r="O26" s="115">
        <v>23.7</v>
      </c>
      <c r="P26" s="127">
        <v>3.66</v>
      </c>
      <c r="Q26" s="123">
        <v>304232</v>
      </c>
      <c r="R26" s="123">
        <v>271628</v>
      </c>
      <c r="S26" s="123">
        <v>233276</v>
      </c>
      <c r="T26" s="107">
        <v>22.9</v>
      </c>
      <c r="U26" s="107">
        <v>85.9</v>
      </c>
    </row>
    <row r="27" spans="1:21" ht="13.5" customHeight="1">
      <c r="A27" s="1" t="s">
        <v>290</v>
      </c>
      <c r="B27" s="119">
        <v>3.35</v>
      </c>
      <c r="C27" s="123">
        <v>215369</v>
      </c>
      <c r="D27" s="123">
        <v>53221</v>
      </c>
      <c r="E27" s="123">
        <v>14170</v>
      </c>
      <c r="F27" s="123">
        <v>21245</v>
      </c>
      <c r="G27" s="123">
        <v>6393</v>
      </c>
      <c r="H27" s="123">
        <v>7000</v>
      </c>
      <c r="I27" s="123">
        <v>10022</v>
      </c>
      <c r="J27" s="123">
        <v>22046</v>
      </c>
      <c r="K27" s="123">
        <v>10391</v>
      </c>
      <c r="L27" s="123">
        <v>14374</v>
      </c>
      <c r="M27" s="123">
        <v>56506</v>
      </c>
      <c r="N27" s="63">
        <v>9589</v>
      </c>
      <c r="O27" s="115">
        <v>24.7</v>
      </c>
      <c r="P27" s="127">
        <v>3.58</v>
      </c>
      <c r="Q27" s="123">
        <v>331022</v>
      </c>
      <c r="R27" s="123">
        <v>294877</v>
      </c>
      <c r="S27" s="123">
        <v>207831</v>
      </c>
      <c r="T27" s="107">
        <v>25.1</v>
      </c>
      <c r="U27" s="107">
        <v>70.5</v>
      </c>
    </row>
    <row r="28" spans="1:21" ht="13.5" customHeight="1">
      <c r="A28" s="1" t="s">
        <v>291</v>
      </c>
      <c r="B28" s="119">
        <v>3.3</v>
      </c>
      <c r="C28" s="123">
        <v>192352</v>
      </c>
      <c r="D28" s="123">
        <v>50734</v>
      </c>
      <c r="E28" s="123">
        <v>17398</v>
      </c>
      <c r="F28" s="123">
        <v>18179</v>
      </c>
      <c r="G28" s="123">
        <v>6102</v>
      </c>
      <c r="H28" s="123">
        <v>7472</v>
      </c>
      <c r="I28" s="123">
        <v>7755</v>
      </c>
      <c r="J28" s="123">
        <v>21055</v>
      </c>
      <c r="K28" s="123">
        <v>5179</v>
      </c>
      <c r="L28" s="123">
        <v>12948</v>
      </c>
      <c r="M28" s="123">
        <v>45530</v>
      </c>
      <c r="N28" s="63">
        <v>8754</v>
      </c>
      <c r="O28" s="115">
        <v>26.4</v>
      </c>
      <c r="P28" s="127">
        <v>3.58</v>
      </c>
      <c r="Q28" s="123">
        <v>319851</v>
      </c>
      <c r="R28" s="123">
        <v>286860</v>
      </c>
      <c r="S28" s="123">
        <v>197054</v>
      </c>
      <c r="T28" s="107">
        <v>25.2</v>
      </c>
      <c r="U28" s="107">
        <v>68.7</v>
      </c>
    </row>
    <row r="29" spans="1:21" ht="13.5" customHeight="1" thickBot="1">
      <c r="A29" s="55" t="s">
        <v>292</v>
      </c>
      <c r="B29" s="121">
        <v>3.33</v>
      </c>
      <c r="C29" s="125">
        <v>275922</v>
      </c>
      <c r="D29" s="125">
        <v>61247</v>
      </c>
      <c r="E29" s="125">
        <v>25202</v>
      </c>
      <c r="F29" s="125">
        <v>17860</v>
      </c>
      <c r="G29" s="125">
        <v>11001</v>
      </c>
      <c r="H29" s="125">
        <v>10076</v>
      </c>
      <c r="I29" s="125">
        <v>14213</v>
      </c>
      <c r="J29" s="125">
        <v>24176</v>
      </c>
      <c r="K29" s="125">
        <v>16158</v>
      </c>
      <c r="L29" s="125">
        <v>23870</v>
      </c>
      <c r="M29" s="125">
        <v>72120</v>
      </c>
      <c r="N29" s="64">
        <v>10311</v>
      </c>
      <c r="O29" s="117">
        <v>22.2</v>
      </c>
      <c r="P29" s="129">
        <v>3.59</v>
      </c>
      <c r="Q29" s="125">
        <v>570326</v>
      </c>
      <c r="R29" s="125">
        <v>525073</v>
      </c>
      <c r="S29" s="125">
        <v>274276</v>
      </c>
      <c r="T29" s="131">
        <v>22.4</v>
      </c>
      <c r="U29" s="131">
        <v>52.2</v>
      </c>
    </row>
    <row r="30" spans="1:21" ht="13.5" customHeight="1">
      <c r="A30" s="3" t="s">
        <v>304</v>
      </c>
      <c r="B30" s="122">
        <v>3.36</v>
      </c>
      <c r="C30" s="126">
        <v>224805</v>
      </c>
      <c r="D30" s="126">
        <v>50175</v>
      </c>
      <c r="E30" s="126">
        <v>16533</v>
      </c>
      <c r="F30" s="126">
        <v>17191</v>
      </c>
      <c r="G30" s="126">
        <v>6348</v>
      </c>
      <c r="H30" s="126">
        <v>8226</v>
      </c>
      <c r="I30" s="126">
        <v>9666</v>
      </c>
      <c r="J30" s="126">
        <v>24351</v>
      </c>
      <c r="K30" s="126">
        <v>6024</v>
      </c>
      <c r="L30" s="126">
        <v>17900</v>
      </c>
      <c r="M30" s="126">
        <v>68389</v>
      </c>
      <c r="N30" s="106">
        <v>9878</v>
      </c>
      <c r="O30" s="118">
        <v>22.3</v>
      </c>
      <c r="P30" s="130">
        <v>3.66</v>
      </c>
      <c r="Q30" s="126">
        <v>329971</v>
      </c>
      <c r="R30" s="126">
        <v>297184</v>
      </c>
      <c r="S30" s="126">
        <v>236292</v>
      </c>
      <c r="T30" s="132">
        <v>21.6</v>
      </c>
      <c r="U30" s="132">
        <v>79.5</v>
      </c>
    </row>
    <row r="31" spans="1:21" ht="13.5" customHeight="1">
      <c r="A31" s="1" t="s">
        <v>289</v>
      </c>
      <c r="B31" s="122">
        <v>3.45</v>
      </c>
      <c r="C31" s="126">
        <v>209380</v>
      </c>
      <c r="D31" s="126">
        <v>48104</v>
      </c>
      <c r="E31" s="126">
        <v>18512</v>
      </c>
      <c r="F31" s="126">
        <v>17596</v>
      </c>
      <c r="G31" s="126">
        <v>6437</v>
      </c>
      <c r="H31" s="126">
        <v>8485</v>
      </c>
      <c r="I31" s="126">
        <v>9657</v>
      </c>
      <c r="J31" s="126">
        <v>23896</v>
      </c>
      <c r="K31" s="126">
        <v>7162</v>
      </c>
      <c r="L31" s="126">
        <v>18447</v>
      </c>
      <c r="M31" s="126">
        <v>51084</v>
      </c>
      <c r="N31" s="106">
        <v>8842</v>
      </c>
      <c r="O31" s="118">
        <v>23</v>
      </c>
      <c r="P31" s="130">
        <v>3.67</v>
      </c>
      <c r="Q31" s="126">
        <v>327732</v>
      </c>
      <c r="R31" s="126">
        <v>293379</v>
      </c>
      <c r="S31" s="126">
        <v>219143</v>
      </c>
      <c r="T31" s="132">
        <v>22</v>
      </c>
      <c r="U31" s="132">
        <v>74.7</v>
      </c>
    </row>
    <row r="32" spans="1:21" ht="13.5" customHeight="1">
      <c r="A32" s="1" t="s">
        <v>82</v>
      </c>
      <c r="B32" s="122">
        <v>3.29</v>
      </c>
      <c r="C32" s="126">
        <v>220683</v>
      </c>
      <c r="D32" s="126">
        <v>52509</v>
      </c>
      <c r="E32" s="126">
        <v>16165</v>
      </c>
      <c r="F32" s="126">
        <v>16347</v>
      </c>
      <c r="G32" s="126">
        <v>6048</v>
      </c>
      <c r="H32" s="126">
        <v>9371</v>
      </c>
      <c r="I32" s="126">
        <v>7432</v>
      </c>
      <c r="J32" s="126">
        <v>27116</v>
      </c>
      <c r="K32" s="126">
        <v>8534</v>
      </c>
      <c r="L32" s="126">
        <v>17439</v>
      </c>
      <c r="M32" s="126">
        <v>59722</v>
      </c>
      <c r="N32" s="106">
        <v>11279</v>
      </c>
      <c r="O32" s="118">
        <v>23.8</v>
      </c>
      <c r="P32" s="130">
        <v>3.5</v>
      </c>
      <c r="Q32" s="126">
        <v>360733</v>
      </c>
      <c r="R32" s="126">
        <v>322677</v>
      </c>
      <c r="S32" s="126">
        <v>241703</v>
      </c>
      <c r="T32" s="132">
        <v>22.2</v>
      </c>
      <c r="U32" s="132">
        <v>74.9</v>
      </c>
    </row>
    <row r="33" spans="1:21" ht="13.5" customHeight="1">
      <c r="A33" s="1" t="s">
        <v>83</v>
      </c>
      <c r="B33" s="122">
        <v>3.28</v>
      </c>
      <c r="C33" s="126">
        <v>209287</v>
      </c>
      <c r="D33" s="126">
        <v>49954</v>
      </c>
      <c r="E33" s="126">
        <v>20745</v>
      </c>
      <c r="F33" s="126">
        <v>16831</v>
      </c>
      <c r="G33" s="126">
        <v>5968</v>
      </c>
      <c r="H33" s="126">
        <v>10451</v>
      </c>
      <c r="I33" s="126">
        <v>6175</v>
      </c>
      <c r="J33" s="126">
        <v>19485</v>
      </c>
      <c r="K33" s="126">
        <v>8152</v>
      </c>
      <c r="L33" s="126">
        <v>21734</v>
      </c>
      <c r="M33" s="126">
        <v>49794</v>
      </c>
      <c r="N33" s="106">
        <v>8539</v>
      </c>
      <c r="O33" s="118">
        <v>23.9</v>
      </c>
      <c r="P33" s="130">
        <v>3.5</v>
      </c>
      <c r="Q33" s="126">
        <v>365449</v>
      </c>
      <c r="R33" s="126">
        <v>314435</v>
      </c>
      <c r="S33" s="126">
        <v>218743</v>
      </c>
      <c r="T33" s="132">
        <v>23.2</v>
      </c>
      <c r="U33" s="132">
        <v>69.6</v>
      </c>
    </row>
    <row r="34" spans="1:21" ht="13.5" customHeight="1">
      <c r="A34" s="193" t="s">
        <v>84</v>
      </c>
      <c r="B34" s="122">
        <v>3.24</v>
      </c>
      <c r="C34" s="126">
        <v>215582</v>
      </c>
      <c r="D34" s="126">
        <v>52942</v>
      </c>
      <c r="E34" s="126">
        <v>17119</v>
      </c>
      <c r="F34" s="126">
        <v>16813</v>
      </c>
      <c r="G34" s="126">
        <v>8542</v>
      </c>
      <c r="H34" s="126">
        <v>13198</v>
      </c>
      <c r="I34" s="126">
        <v>6618</v>
      </c>
      <c r="J34" s="126">
        <v>20976</v>
      </c>
      <c r="K34" s="126">
        <v>5606</v>
      </c>
      <c r="L34" s="126">
        <v>16913</v>
      </c>
      <c r="M34" s="126">
        <v>56856</v>
      </c>
      <c r="N34" s="106">
        <v>13290</v>
      </c>
      <c r="O34" s="118">
        <v>24.6</v>
      </c>
      <c r="P34" s="130">
        <v>3.48</v>
      </c>
      <c r="Q34" s="126">
        <v>329692</v>
      </c>
      <c r="R34" s="126">
        <v>279510</v>
      </c>
      <c r="S34" s="126">
        <v>241003</v>
      </c>
      <c r="T34" s="132">
        <v>23</v>
      </c>
      <c r="U34" s="132">
        <v>86.2</v>
      </c>
    </row>
    <row r="35" spans="1:21" ht="13.5" customHeight="1">
      <c r="A35" s="207" t="s">
        <v>85</v>
      </c>
      <c r="B35" s="122">
        <v>3.27</v>
      </c>
      <c r="C35" s="126">
        <v>196266</v>
      </c>
      <c r="D35" s="126">
        <v>51448</v>
      </c>
      <c r="E35" s="126">
        <v>12943</v>
      </c>
      <c r="F35" s="126">
        <v>18257</v>
      </c>
      <c r="G35" s="126">
        <v>8475</v>
      </c>
      <c r="H35" s="126">
        <v>8874</v>
      </c>
      <c r="I35" s="126">
        <v>10952</v>
      </c>
      <c r="J35" s="126">
        <v>18846</v>
      </c>
      <c r="K35" s="126">
        <v>5826</v>
      </c>
      <c r="L35" s="126">
        <v>13980</v>
      </c>
      <c r="M35" s="126">
        <v>46666</v>
      </c>
      <c r="N35" s="106">
        <v>10416</v>
      </c>
      <c r="O35" s="118">
        <v>26.2</v>
      </c>
      <c r="P35" s="130">
        <v>3.55</v>
      </c>
      <c r="Q35" s="126">
        <v>596132</v>
      </c>
      <c r="R35" s="126">
        <v>523770</v>
      </c>
      <c r="S35" s="126">
        <v>222371</v>
      </c>
      <c r="T35" s="132">
        <v>24.2</v>
      </c>
      <c r="U35" s="132">
        <v>42.5</v>
      </c>
    </row>
    <row r="36" spans="1:21" ht="13.5" customHeight="1">
      <c r="A36" s="7" t="s">
        <v>86</v>
      </c>
      <c r="B36" s="122">
        <v>3.29</v>
      </c>
      <c r="C36" s="126">
        <v>215544</v>
      </c>
      <c r="D36" s="126">
        <v>55324</v>
      </c>
      <c r="E36" s="126">
        <v>17860</v>
      </c>
      <c r="F36" s="126">
        <v>20045</v>
      </c>
      <c r="G36" s="126">
        <v>10534</v>
      </c>
      <c r="H36" s="126">
        <v>9104</v>
      </c>
      <c r="I36" s="126">
        <v>9789</v>
      </c>
      <c r="J36" s="126">
        <v>23639</v>
      </c>
      <c r="K36" s="126">
        <v>6989</v>
      </c>
      <c r="L36" s="126">
        <v>18332</v>
      </c>
      <c r="M36" s="126">
        <v>43928</v>
      </c>
      <c r="N36" s="106">
        <v>9840</v>
      </c>
      <c r="O36" s="118">
        <v>25.7</v>
      </c>
      <c r="P36" s="130">
        <v>3.54</v>
      </c>
      <c r="Q36" s="126">
        <v>398264</v>
      </c>
      <c r="R36" s="126">
        <v>345840</v>
      </c>
      <c r="S36" s="126">
        <v>225763</v>
      </c>
      <c r="T36" s="132">
        <v>25.8</v>
      </c>
      <c r="U36" s="132">
        <v>65.3</v>
      </c>
    </row>
    <row r="37" spans="1:21" ht="13.5" customHeight="1">
      <c r="A37" s="213" t="s">
        <v>87</v>
      </c>
      <c r="B37" s="122">
        <v>3.39</v>
      </c>
      <c r="C37" s="126">
        <v>255499</v>
      </c>
      <c r="D37" s="126">
        <v>59383</v>
      </c>
      <c r="E37" s="126">
        <v>12824</v>
      </c>
      <c r="F37" s="126">
        <v>22905</v>
      </c>
      <c r="G37" s="126">
        <v>7907</v>
      </c>
      <c r="H37" s="126">
        <v>8209</v>
      </c>
      <c r="I37" s="126">
        <v>9867</v>
      </c>
      <c r="J37" s="126">
        <v>30808</v>
      </c>
      <c r="K37" s="126">
        <v>4131</v>
      </c>
      <c r="L37" s="126">
        <v>28419</v>
      </c>
      <c r="M37" s="126">
        <v>71046</v>
      </c>
      <c r="N37" s="106">
        <v>13293</v>
      </c>
      <c r="O37" s="118">
        <v>23.2</v>
      </c>
      <c r="P37" s="130">
        <v>3.72</v>
      </c>
      <c r="Q37" s="126">
        <v>407793</v>
      </c>
      <c r="R37" s="126">
        <v>358225</v>
      </c>
      <c r="S37" s="126">
        <v>275489</v>
      </c>
      <c r="T37" s="132">
        <v>22.5</v>
      </c>
      <c r="U37" s="132">
        <v>76.9</v>
      </c>
    </row>
    <row r="38" spans="1:21" ht="13.5" customHeight="1">
      <c r="A38" s="1" t="s">
        <v>88</v>
      </c>
      <c r="B38" s="122">
        <v>3.45</v>
      </c>
      <c r="C38" s="126">
        <v>201929</v>
      </c>
      <c r="D38" s="126">
        <v>51558</v>
      </c>
      <c r="E38" s="126">
        <v>12893</v>
      </c>
      <c r="F38" s="126">
        <v>21560</v>
      </c>
      <c r="G38" s="126">
        <v>5894</v>
      </c>
      <c r="H38" s="126">
        <v>10679</v>
      </c>
      <c r="I38" s="126">
        <v>6351</v>
      </c>
      <c r="J38" s="126">
        <v>21202</v>
      </c>
      <c r="K38" s="126">
        <v>7643</v>
      </c>
      <c r="L38" s="126">
        <v>13791</v>
      </c>
      <c r="M38" s="126">
        <v>50357</v>
      </c>
      <c r="N38" s="106">
        <v>7260</v>
      </c>
      <c r="O38" s="118">
        <v>25.5</v>
      </c>
      <c r="P38" s="130">
        <v>3.77</v>
      </c>
      <c r="Q38" s="126">
        <v>341200</v>
      </c>
      <c r="R38" s="126">
        <v>301035</v>
      </c>
      <c r="S38" s="126">
        <v>232690</v>
      </c>
      <c r="T38" s="132">
        <v>24.1</v>
      </c>
      <c r="U38" s="132">
        <v>77.3</v>
      </c>
    </row>
    <row r="39" spans="1:21" ht="13.5" customHeight="1">
      <c r="A39" s="1" t="s">
        <v>290</v>
      </c>
      <c r="B39" s="122">
        <v>3.5</v>
      </c>
      <c r="C39" s="126">
        <v>206389</v>
      </c>
      <c r="D39" s="126">
        <v>54654</v>
      </c>
      <c r="E39" s="126">
        <v>12739</v>
      </c>
      <c r="F39" s="126">
        <v>20900</v>
      </c>
      <c r="G39" s="126">
        <v>6438</v>
      </c>
      <c r="H39" s="126">
        <v>8683</v>
      </c>
      <c r="I39" s="126">
        <v>8038</v>
      </c>
      <c r="J39" s="126">
        <v>21096</v>
      </c>
      <c r="K39" s="126">
        <v>8517</v>
      </c>
      <c r="L39" s="126">
        <v>19492</v>
      </c>
      <c r="M39" s="126">
        <v>45833</v>
      </c>
      <c r="N39" s="106">
        <v>8613</v>
      </c>
      <c r="O39" s="118">
        <v>26.5</v>
      </c>
      <c r="P39" s="130">
        <v>3.8</v>
      </c>
      <c r="Q39" s="126">
        <v>358345</v>
      </c>
      <c r="R39" s="126">
        <v>313810</v>
      </c>
      <c r="S39" s="126">
        <v>224664</v>
      </c>
      <c r="T39" s="132">
        <v>26.2</v>
      </c>
      <c r="U39" s="132">
        <v>71.6</v>
      </c>
    </row>
    <row r="40" spans="1:21" ht="13.5" customHeight="1">
      <c r="A40" s="1" t="s">
        <v>291</v>
      </c>
      <c r="B40" s="122">
        <v>3.58</v>
      </c>
      <c r="C40" s="126">
        <v>212890</v>
      </c>
      <c r="D40" s="126">
        <v>53041</v>
      </c>
      <c r="E40" s="126">
        <v>14966</v>
      </c>
      <c r="F40" s="126">
        <v>18455</v>
      </c>
      <c r="G40" s="126">
        <v>5886</v>
      </c>
      <c r="H40" s="126">
        <v>8806</v>
      </c>
      <c r="I40" s="126">
        <v>9257</v>
      </c>
      <c r="J40" s="126">
        <v>27283</v>
      </c>
      <c r="K40" s="126">
        <v>8993</v>
      </c>
      <c r="L40" s="126">
        <v>19750</v>
      </c>
      <c r="M40" s="126">
        <v>46453</v>
      </c>
      <c r="N40" s="106">
        <v>10262</v>
      </c>
      <c r="O40" s="118">
        <v>24.9</v>
      </c>
      <c r="P40" s="130">
        <v>3.87</v>
      </c>
      <c r="Q40" s="126">
        <v>346145</v>
      </c>
      <c r="R40" s="126">
        <v>297281</v>
      </c>
      <c r="S40" s="126">
        <v>226526</v>
      </c>
      <c r="T40" s="132">
        <v>25.1</v>
      </c>
      <c r="U40" s="132">
        <v>76.2</v>
      </c>
    </row>
    <row r="41" spans="1:21" ht="13.5" customHeight="1" thickBot="1">
      <c r="A41" s="55" t="s">
        <v>292</v>
      </c>
      <c r="B41" s="121">
        <v>3.6</v>
      </c>
      <c r="C41" s="125">
        <v>268142</v>
      </c>
      <c r="D41" s="125">
        <v>60724</v>
      </c>
      <c r="E41" s="125">
        <v>16870</v>
      </c>
      <c r="F41" s="125">
        <v>19519</v>
      </c>
      <c r="G41" s="125">
        <v>8253</v>
      </c>
      <c r="H41" s="125">
        <v>11445</v>
      </c>
      <c r="I41" s="125">
        <v>10310</v>
      </c>
      <c r="J41" s="125">
        <v>42502</v>
      </c>
      <c r="K41" s="125">
        <v>8166</v>
      </c>
      <c r="L41" s="125">
        <v>24305</v>
      </c>
      <c r="M41" s="125">
        <v>66047</v>
      </c>
      <c r="N41" s="64">
        <v>11123</v>
      </c>
      <c r="O41" s="117">
        <v>22.6</v>
      </c>
      <c r="P41" s="129">
        <v>3.94</v>
      </c>
      <c r="Q41" s="125">
        <v>726933</v>
      </c>
      <c r="R41" s="125">
        <v>660239</v>
      </c>
      <c r="S41" s="125">
        <v>295499</v>
      </c>
      <c r="T41" s="131">
        <v>22.1</v>
      </c>
      <c r="U41" s="131">
        <v>44.8</v>
      </c>
    </row>
    <row r="42" spans="1:21" ht="13.5" customHeight="1">
      <c r="A42" s="3" t="s">
        <v>515</v>
      </c>
      <c r="B42" s="122">
        <v>3.54</v>
      </c>
      <c r="C42" s="126">
        <v>217104</v>
      </c>
      <c r="D42" s="126">
        <v>50295</v>
      </c>
      <c r="E42" s="126">
        <v>16197</v>
      </c>
      <c r="F42" s="126">
        <v>18198</v>
      </c>
      <c r="G42" s="126">
        <v>6342</v>
      </c>
      <c r="H42" s="126">
        <v>8959</v>
      </c>
      <c r="I42" s="126">
        <v>8652</v>
      </c>
      <c r="J42" s="126">
        <v>24106</v>
      </c>
      <c r="K42" s="126">
        <v>7115</v>
      </c>
      <c r="L42" s="126">
        <v>15172</v>
      </c>
      <c r="M42" s="126">
        <v>62067</v>
      </c>
      <c r="N42" s="106">
        <v>10986</v>
      </c>
      <c r="O42" s="118">
        <v>23.2</v>
      </c>
      <c r="P42" s="130">
        <v>3.8</v>
      </c>
      <c r="Q42" s="126">
        <v>347246</v>
      </c>
      <c r="R42" s="126">
        <v>305730</v>
      </c>
      <c r="S42" s="126">
        <v>244193</v>
      </c>
      <c r="T42" s="132">
        <v>22.2</v>
      </c>
      <c r="U42" s="132">
        <v>79.9</v>
      </c>
    </row>
    <row r="43" spans="1:21" ht="13.5" customHeight="1">
      <c r="A43" s="1" t="s">
        <v>289</v>
      </c>
      <c r="B43" s="122">
        <f>+'家計指標'!$B$9</f>
        <v>3.46</v>
      </c>
      <c r="C43" s="126">
        <f>+'家計指標'!$B$10</f>
        <v>211616</v>
      </c>
      <c r="D43" s="126">
        <f>+'家計指標'!$B$12</f>
        <v>47379</v>
      </c>
      <c r="E43" s="126">
        <f>+'家計指標'!$B$26</f>
        <v>20188</v>
      </c>
      <c r="F43" s="126">
        <f>'家計指標'!$B$30</f>
        <v>18920</v>
      </c>
      <c r="G43" s="126">
        <f>'家計指標'!$B$36</f>
        <v>4493</v>
      </c>
      <c r="H43" s="126">
        <f>'家計指標'!$B$44</f>
        <v>7382</v>
      </c>
      <c r="I43" s="126">
        <f>'家計指標'!$B$54</f>
        <v>6981</v>
      </c>
      <c r="J43" s="126">
        <f>'家計指標'!$B$68</f>
        <v>30788</v>
      </c>
      <c r="K43" s="126">
        <f>'家計指標'!$B$73</f>
        <v>8016</v>
      </c>
      <c r="L43" s="126">
        <f>'家計指標'!$B$78</f>
        <v>23316</v>
      </c>
      <c r="M43" s="126">
        <f>'家計指標'!$B$84</f>
        <v>44155</v>
      </c>
      <c r="N43" s="106">
        <f>'家計指標'!$B$85</f>
        <v>10434</v>
      </c>
      <c r="O43" s="118">
        <f>'表１'!$C$308</f>
        <v>22.4</v>
      </c>
      <c r="P43" s="130">
        <f>'家計指標'!$B$91</f>
        <v>3.68</v>
      </c>
      <c r="Q43" s="126">
        <f>'家計指標'!$B$92</f>
        <v>369313</v>
      </c>
      <c r="R43" s="126">
        <f>'家計指標'!$B$111</f>
        <v>320240</v>
      </c>
      <c r="S43" s="126">
        <f>'家計指標'!$B$98</f>
        <v>216242</v>
      </c>
      <c r="T43" s="132">
        <f>'表１'!$G$308</f>
        <v>22</v>
      </c>
      <c r="U43" s="132">
        <f>'表１'!$G$304</f>
        <v>67.5</v>
      </c>
    </row>
    <row r="44" spans="1:21" ht="13.5" customHeight="1">
      <c r="A44" s="1" t="s">
        <v>82</v>
      </c>
      <c r="B44" s="122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06"/>
      <c r="O44" s="118"/>
      <c r="P44" s="130"/>
      <c r="Q44" s="126"/>
      <c r="R44" s="126"/>
      <c r="S44" s="126"/>
      <c r="T44" s="132"/>
      <c r="U44" s="132"/>
    </row>
    <row r="45" spans="1:21" ht="13.5" customHeight="1">
      <c r="A45" s="1" t="s">
        <v>83</v>
      </c>
      <c r="B45" s="122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06"/>
      <c r="O45" s="118"/>
      <c r="P45" s="130"/>
      <c r="Q45" s="126"/>
      <c r="R45" s="126"/>
      <c r="S45" s="126"/>
      <c r="T45" s="132"/>
      <c r="U45" s="132"/>
    </row>
    <row r="46" spans="1:21" ht="13.5" customHeight="1">
      <c r="A46" s="193" t="s">
        <v>84</v>
      </c>
      <c r="B46" s="122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06"/>
      <c r="O46" s="118"/>
      <c r="P46" s="130"/>
      <c r="Q46" s="126"/>
      <c r="R46" s="126"/>
      <c r="S46" s="126"/>
      <c r="T46" s="132"/>
      <c r="U46" s="132"/>
    </row>
    <row r="47" spans="1:21" ht="13.5" customHeight="1">
      <c r="A47" s="207" t="s">
        <v>85</v>
      </c>
      <c r="B47" s="122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06"/>
      <c r="O47" s="118"/>
      <c r="P47" s="130"/>
      <c r="Q47" s="126"/>
      <c r="R47" s="126"/>
      <c r="S47" s="126"/>
      <c r="T47" s="132"/>
      <c r="U47" s="132"/>
    </row>
    <row r="48" spans="1:21" ht="13.5" customHeight="1">
      <c r="A48" s="7" t="s">
        <v>86</v>
      </c>
      <c r="B48" s="122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06"/>
      <c r="O48" s="118"/>
      <c r="P48" s="130"/>
      <c r="Q48" s="126"/>
      <c r="R48" s="126"/>
      <c r="S48" s="126"/>
      <c r="T48" s="132"/>
      <c r="U48" s="132"/>
    </row>
    <row r="49" spans="1:21" ht="13.5" customHeight="1">
      <c r="A49" s="213" t="s">
        <v>87</v>
      </c>
      <c r="B49" s="122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06"/>
      <c r="O49" s="118"/>
      <c r="P49" s="130"/>
      <c r="Q49" s="126"/>
      <c r="R49" s="126"/>
      <c r="S49" s="126"/>
      <c r="T49" s="132"/>
      <c r="U49" s="132"/>
    </row>
    <row r="50" spans="1:21" ht="13.5" customHeight="1">
      <c r="A50" s="1" t="s">
        <v>88</v>
      </c>
      <c r="B50" s="122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06"/>
      <c r="O50" s="118"/>
      <c r="P50" s="130"/>
      <c r="Q50" s="126"/>
      <c r="R50" s="126"/>
      <c r="S50" s="126"/>
      <c r="T50" s="132"/>
      <c r="U50" s="132"/>
    </row>
    <row r="51" spans="1:21" ht="13.5" customHeight="1">
      <c r="A51" s="1" t="s">
        <v>290</v>
      </c>
      <c r="B51" s="122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06"/>
      <c r="O51" s="118"/>
      <c r="P51" s="130"/>
      <c r="Q51" s="126"/>
      <c r="R51" s="126"/>
      <c r="S51" s="126"/>
      <c r="T51" s="132"/>
      <c r="U51" s="132"/>
    </row>
    <row r="52" spans="1:21" ht="13.5" customHeight="1">
      <c r="A52" s="1" t="s">
        <v>291</v>
      </c>
      <c r="B52" s="122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06"/>
      <c r="O52" s="118"/>
      <c r="P52" s="130"/>
      <c r="Q52" s="126"/>
      <c r="R52" s="126"/>
      <c r="S52" s="126"/>
      <c r="T52" s="132"/>
      <c r="U52" s="132"/>
    </row>
    <row r="53" spans="1:21" ht="13.5" customHeight="1" thickBot="1">
      <c r="A53" s="55" t="s">
        <v>292</v>
      </c>
      <c r="B53" s="121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64"/>
      <c r="O53" s="117"/>
      <c r="P53" s="129"/>
      <c r="Q53" s="125"/>
      <c r="R53" s="125"/>
      <c r="S53" s="125"/>
      <c r="T53" s="131"/>
      <c r="U53" s="131"/>
    </row>
  </sheetData>
  <mergeCells count="7">
    <mergeCell ref="Q4:Q5"/>
    <mergeCell ref="M4:N4"/>
    <mergeCell ref="O1:P1"/>
    <mergeCell ref="D4:D5"/>
    <mergeCell ref="E4:E5"/>
    <mergeCell ref="K4:K5"/>
    <mergeCell ref="P3:U3"/>
  </mergeCells>
  <printOptions horizontalCentered="1" verticalCentered="1"/>
  <pageMargins left="0.3937007874015748" right="0.3937007874015748" top="0.3937007874015748" bottom="0.3937007874015748" header="0.11811023622047245" footer="0"/>
  <pageSetup orientation="landscape" paperSize="9" scale="75" r:id="rId2"/>
  <headerFooter alignWithMargins="0">
    <oddFooter>&amp;R&amp;9&amp;F.xls&amp;A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375" style="41" customWidth="1"/>
    <col min="2" max="2" width="7.625" style="0" customWidth="1"/>
    <col min="3" max="14" width="10.125" style="0" customWidth="1"/>
    <col min="15" max="15" width="7.625" style="0" customWidth="1"/>
    <col min="16" max="18" width="10.125" style="0" customWidth="1"/>
  </cols>
  <sheetData>
    <row r="1" spans="1:15" ht="19.5" customHeight="1">
      <c r="A1" s="41" t="s">
        <v>35</v>
      </c>
      <c r="E1" s="174" t="s">
        <v>527</v>
      </c>
      <c r="I1" s="2"/>
      <c r="J1" s="2"/>
      <c r="K1" s="56"/>
      <c r="M1" s="241" t="s">
        <v>293</v>
      </c>
      <c r="N1" s="241"/>
      <c r="O1" s="241"/>
    </row>
    <row r="2" spans="15:18" ht="18" customHeight="1">
      <c r="O2" s="2"/>
      <c r="P2" s="46"/>
      <c r="Q2" s="46"/>
      <c r="R2" s="68" t="s">
        <v>294</v>
      </c>
    </row>
    <row r="3" spans="1:18" s="46" customFormat="1" ht="18" customHeight="1">
      <c r="A3" s="42"/>
      <c r="B3" s="43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 t="s">
        <v>37</v>
      </c>
      <c r="P3" s="44"/>
      <c r="Q3" s="44"/>
      <c r="R3" s="45"/>
    </row>
    <row r="4" spans="1:18" s="41" customFormat="1" ht="13.5" customHeight="1">
      <c r="A4" s="47"/>
      <c r="B4" s="48" t="s">
        <v>38</v>
      </c>
      <c r="C4" s="48" t="s">
        <v>39</v>
      </c>
      <c r="D4" s="237" t="s">
        <v>17</v>
      </c>
      <c r="E4" s="237" t="s">
        <v>18</v>
      </c>
      <c r="F4" s="48" t="s">
        <v>40</v>
      </c>
      <c r="G4" s="48" t="s">
        <v>41</v>
      </c>
      <c r="H4" s="48" t="s">
        <v>42</v>
      </c>
      <c r="I4" s="48" t="s">
        <v>43</v>
      </c>
      <c r="J4" s="48" t="s">
        <v>25</v>
      </c>
      <c r="K4" s="237" t="s">
        <v>26</v>
      </c>
      <c r="L4" s="48" t="s">
        <v>44</v>
      </c>
      <c r="M4" s="239" t="s">
        <v>27</v>
      </c>
      <c r="N4" s="240"/>
      <c r="O4" s="48" t="s">
        <v>38</v>
      </c>
      <c r="P4" s="237" t="s">
        <v>31</v>
      </c>
      <c r="Q4" s="48" t="s">
        <v>45</v>
      </c>
      <c r="R4" s="48" t="s">
        <v>39</v>
      </c>
    </row>
    <row r="5" spans="1:18" s="53" customFormat="1" ht="13.5" customHeight="1">
      <c r="A5" s="49"/>
      <c r="B5" s="49" t="s">
        <v>46</v>
      </c>
      <c r="C5" s="50" t="s">
        <v>47</v>
      </c>
      <c r="D5" s="238"/>
      <c r="E5" s="238"/>
      <c r="F5" s="49" t="s">
        <v>48</v>
      </c>
      <c r="G5" s="49" t="s">
        <v>49</v>
      </c>
      <c r="H5" s="49" t="s">
        <v>50</v>
      </c>
      <c r="I5" s="49" t="s">
        <v>51</v>
      </c>
      <c r="J5" s="49" t="s">
        <v>24</v>
      </c>
      <c r="K5" s="238"/>
      <c r="L5" s="49" t="s">
        <v>52</v>
      </c>
      <c r="M5" s="51"/>
      <c r="N5" s="52" t="s">
        <v>28</v>
      </c>
      <c r="O5" s="50" t="s">
        <v>46</v>
      </c>
      <c r="P5" s="238"/>
      <c r="Q5" s="49" t="s">
        <v>53</v>
      </c>
      <c r="R5" s="49" t="s">
        <v>47</v>
      </c>
    </row>
    <row r="6" spans="1:18" ht="13.5" customHeight="1">
      <c r="A6" s="8" t="s">
        <v>54</v>
      </c>
      <c r="B6" s="203" t="s">
        <v>73</v>
      </c>
      <c r="C6" s="70">
        <v>1.3</v>
      </c>
      <c r="D6" s="70">
        <v>0.2</v>
      </c>
      <c r="E6" s="70">
        <v>3.4</v>
      </c>
      <c r="F6" s="70">
        <v>3.3</v>
      </c>
      <c r="G6" s="70">
        <v>4</v>
      </c>
      <c r="H6" s="70">
        <v>-3.2</v>
      </c>
      <c r="I6" s="70">
        <v>-1.7</v>
      </c>
      <c r="J6" s="70">
        <v>10.1</v>
      </c>
      <c r="K6" s="70">
        <v>9</v>
      </c>
      <c r="L6" s="70">
        <v>-4.1</v>
      </c>
      <c r="M6" s="72">
        <v>-0.4</v>
      </c>
      <c r="N6" s="70">
        <v>-2.4</v>
      </c>
      <c r="O6" s="73" t="s">
        <v>73</v>
      </c>
      <c r="P6" s="70">
        <v>7.3</v>
      </c>
      <c r="Q6" s="70">
        <v>8.6</v>
      </c>
      <c r="R6" s="70">
        <v>0.4</v>
      </c>
    </row>
    <row r="7" spans="1:18" ht="13.5" customHeight="1">
      <c r="A7" s="8" t="s">
        <v>55</v>
      </c>
      <c r="B7" s="203" t="s">
        <v>73</v>
      </c>
      <c r="C7" s="70">
        <v>-1.2</v>
      </c>
      <c r="D7" s="70">
        <v>0.2</v>
      </c>
      <c r="E7" s="70">
        <v>5.4</v>
      </c>
      <c r="F7" s="70">
        <v>-4</v>
      </c>
      <c r="G7" s="70">
        <v>2.4</v>
      </c>
      <c r="H7" s="70">
        <v>-3.6</v>
      </c>
      <c r="I7" s="70">
        <v>4.8</v>
      </c>
      <c r="J7" s="70">
        <v>-6.7</v>
      </c>
      <c r="K7" s="70">
        <v>-3.5</v>
      </c>
      <c r="L7" s="70">
        <v>-13.5</v>
      </c>
      <c r="M7" s="72">
        <v>2.5</v>
      </c>
      <c r="N7" s="70">
        <v>-6.6</v>
      </c>
      <c r="O7" s="73" t="s">
        <v>73</v>
      </c>
      <c r="P7" s="70">
        <v>-3.7</v>
      </c>
      <c r="Q7" s="70">
        <v>-4.1</v>
      </c>
      <c r="R7" s="70">
        <v>1.1</v>
      </c>
    </row>
    <row r="8" spans="1:18" ht="13.5" customHeight="1">
      <c r="A8" s="8" t="s">
        <v>56</v>
      </c>
      <c r="B8" s="203" t="s">
        <v>73</v>
      </c>
      <c r="C8" s="70">
        <v>9.9</v>
      </c>
      <c r="D8" s="70">
        <v>2.5</v>
      </c>
      <c r="E8" s="70">
        <v>-1</v>
      </c>
      <c r="F8" s="70">
        <v>7.8</v>
      </c>
      <c r="G8" s="70">
        <v>5.9</v>
      </c>
      <c r="H8" s="70">
        <v>13.7</v>
      </c>
      <c r="I8" s="70">
        <v>22</v>
      </c>
      <c r="J8" s="70">
        <v>11.2</v>
      </c>
      <c r="K8" s="70">
        <v>12.2</v>
      </c>
      <c r="L8" s="70">
        <v>17.4</v>
      </c>
      <c r="M8" s="72">
        <v>16.2</v>
      </c>
      <c r="N8" s="70">
        <v>49.3</v>
      </c>
      <c r="O8" s="73" t="s">
        <v>73</v>
      </c>
      <c r="P8" s="70">
        <v>8.5</v>
      </c>
      <c r="Q8" s="70">
        <v>7.3</v>
      </c>
      <c r="R8" s="70">
        <v>10</v>
      </c>
    </row>
    <row r="9" spans="1:18" ht="13.5" customHeight="1">
      <c r="A9" s="8" t="s">
        <v>57</v>
      </c>
      <c r="B9" s="203" t="s">
        <v>73</v>
      </c>
      <c r="C9" s="70">
        <v>-5.1</v>
      </c>
      <c r="D9" s="70">
        <v>-0.6</v>
      </c>
      <c r="E9" s="70">
        <v>11.5</v>
      </c>
      <c r="F9" s="70">
        <v>1.1</v>
      </c>
      <c r="G9" s="70">
        <v>-4.9</v>
      </c>
      <c r="H9" s="70">
        <v>-13.1</v>
      </c>
      <c r="I9" s="70">
        <v>-14.6</v>
      </c>
      <c r="J9" s="70">
        <v>-12</v>
      </c>
      <c r="K9" s="70">
        <v>-13.8</v>
      </c>
      <c r="L9" s="70">
        <v>-1.2</v>
      </c>
      <c r="M9" s="72">
        <v>-8.5</v>
      </c>
      <c r="N9" s="70">
        <v>-27.2</v>
      </c>
      <c r="O9" s="73" t="s">
        <v>73</v>
      </c>
      <c r="P9" s="70">
        <v>-7.8</v>
      </c>
      <c r="Q9" s="70">
        <v>-6.4</v>
      </c>
      <c r="R9" s="70">
        <v>-9.5</v>
      </c>
    </row>
    <row r="10" spans="1:18" ht="13.5" customHeight="1">
      <c r="A10" s="8" t="s">
        <v>58</v>
      </c>
      <c r="B10" s="203" t="s">
        <v>73</v>
      </c>
      <c r="C10" s="70">
        <v>-4.5</v>
      </c>
      <c r="D10" s="70">
        <v>-2.4</v>
      </c>
      <c r="E10" s="70">
        <v>-7.1</v>
      </c>
      <c r="F10" s="70">
        <v>0.6</v>
      </c>
      <c r="G10" s="70">
        <v>6</v>
      </c>
      <c r="H10" s="70">
        <v>-6.3</v>
      </c>
      <c r="I10" s="70">
        <v>-1.7</v>
      </c>
      <c r="J10" s="70">
        <v>3.9</v>
      </c>
      <c r="K10" s="70">
        <v>18.6</v>
      </c>
      <c r="L10" s="70">
        <v>-2.9</v>
      </c>
      <c r="M10" s="72">
        <v>-15.9</v>
      </c>
      <c r="N10" s="70">
        <v>0.9</v>
      </c>
      <c r="O10" s="73" t="s">
        <v>73</v>
      </c>
      <c r="P10" s="70">
        <v>-0.6</v>
      </c>
      <c r="Q10" s="70">
        <v>-2.3</v>
      </c>
      <c r="R10" s="70">
        <v>0.8</v>
      </c>
    </row>
    <row r="11" spans="1:18" ht="13.5" customHeight="1">
      <c r="A11" s="8" t="s">
        <v>59</v>
      </c>
      <c r="B11" s="203" t="s">
        <v>73</v>
      </c>
      <c r="C11" s="70">
        <v>1.4</v>
      </c>
      <c r="D11" s="70">
        <v>-3.7</v>
      </c>
      <c r="E11" s="70">
        <v>-8.4</v>
      </c>
      <c r="F11" s="70">
        <v>2.9</v>
      </c>
      <c r="G11" s="70">
        <v>-11.4</v>
      </c>
      <c r="H11" s="70">
        <v>-5.6</v>
      </c>
      <c r="I11" s="70">
        <v>25.5</v>
      </c>
      <c r="J11" s="70">
        <v>1</v>
      </c>
      <c r="K11" s="70">
        <v>-13.9</v>
      </c>
      <c r="L11" s="70">
        <v>11.6</v>
      </c>
      <c r="M11" s="72">
        <v>10.8</v>
      </c>
      <c r="N11" s="70">
        <v>-6.1</v>
      </c>
      <c r="O11" s="73" t="s">
        <v>73</v>
      </c>
      <c r="P11" s="70">
        <v>5.5</v>
      </c>
      <c r="Q11" s="70">
        <v>5.7</v>
      </c>
      <c r="R11" s="70">
        <v>1.4</v>
      </c>
    </row>
    <row r="12" spans="1:18" ht="13.5" customHeight="1">
      <c r="A12" s="8" t="s">
        <v>60</v>
      </c>
      <c r="B12" s="203" t="s">
        <v>73</v>
      </c>
      <c r="C12" s="70">
        <v>-7.4</v>
      </c>
      <c r="D12" s="70">
        <v>-4.1</v>
      </c>
      <c r="E12" s="70">
        <v>3.8</v>
      </c>
      <c r="F12" s="70">
        <v>4.7</v>
      </c>
      <c r="G12" s="70">
        <v>-14</v>
      </c>
      <c r="H12" s="70">
        <v>-6.1</v>
      </c>
      <c r="I12" s="70">
        <v>-16.2</v>
      </c>
      <c r="J12" s="70">
        <v>3.1</v>
      </c>
      <c r="K12" s="70">
        <v>-8.9</v>
      </c>
      <c r="L12" s="70">
        <v>-15.8</v>
      </c>
      <c r="M12" s="72">
        <v>-13.8</v>
      </c>
      <c r="N12" s="70">
        <v>-9.4</v>
      </c>
      <c r="O12" s="73" t="s">
        <v>73</v>
      </c>
      <c r="P12" s="70">
        <v>-7.5</v>
      </c>
      <c r="Q12" s="70">
        <v>-7.3</v>
      </c>
      <c r="R12" s="70">
        <v>-11.9</v>
      </c>
    </row>
    <row r="13" spans="1:18" ht="13.5" customHeight="1">
      <c r="A13" s="8" t="s">
        <v>61</v>
      </c>
      <c r="B13" s="203" t="s">
        <v>73</v>
      </c>
      <c r="C13" s="70">
        <v>0.5117121698503091</v>
      </c>
      <c r="D13" s="70">
        <v>1.4993515837345317</v>
      </c>
      <c r="E13" s="70">
        <v>11.420737150873617</v>
      </c>
      <c r="F13" s="70">
        <v>-0.1620660811376018</v>
      </c>
      <c r="G13" s="70">
        <v>24.095224989679377</v>
      </c>
      <c r="H13" s="70">
        <v>-8.35387824767685</v>
      </c>
      <c r="I13" s="70">
        <v>5.011544207524099</v>
      </c>
      <c r="J13" s="70">
        <v>-18.32091362053001</v>
      </c>
      <c r="K13" s="70">
        <v>-20.358800428418423</v>
      </c>
      <c r="L13" s="70">
        <v>1.7048694263884112</v>
      </c>
      <c r="M13" s="72">
        <v>4.523467119884961</v>
      </c>
      <c r="N13" s="70">
        <v>18.008834522595983</v>
      </c>
      <c r="O13" s="73" t="s">
        <v>73</v>
      </c>
      <c r="P13" s="70">
        <v>4.761255294873634</v>
      </c>
      <c r="Q13" s="70">
        <v>5.936416965477931</v>
      </c>
      <c r="R13" s="70">
        <v>1.3035778774654228</v>
      </c>
    </row>
    <row r="14" spans="1:18" ht="13.5" customHeight="1">
      <c r="A14" s="48" t="s">
        <v>298</v>
      </c>
      <c r="B14" s="204" t="s">
        <v>73</v>
      </c>
      <c r="C14" s="196">
        <v>-1</v>
      </c>
      <c r="D14" s="196">
        <v>-1</v>
      </c>
      <c r="E14" s="196">
        <v>10.8</v>
      </c>
      <c r="F14" s="196">
        <v>-4.2</v>
      </c>
      <c r="G14" s="196">
        <v>-29.9</v>
      </c>
      <c r="H14" s="196">
        <v>-6.9</v>
      </c>
      <c r="I14" s="196">
        <v>16.4</v>
      </c>
      <c r="J14" s="196">
        <v>12.7</v>
      </c>
      <c r="K14" s="196">
        <v>14.1</v>
      </c>
      <c r="L14" s="196">
        <v>-2.3</v>
      </c>
      <c r="M14" s="197">
        <v>-7</v>
      </c>
      <c r="N14" s="196">
        <v>-3.7</v>
      </c>
      <c r="O14" s="198" t="s">
        <v>73</v>
      </c>
      <c r="P14" s="196">
        <v>-6.1</v>
      </c>
      <c r="Q14" s="196">
        <v>-5.4</v>
      </c>
      <c r="R14" s="196">
        <v>1.1</v>
      </c>
    </row>
    <row r="15" spans="1:18" ht="13.5" customHeight="1">
      <c r="A15" s="8" t="s">
        <v>300</v>
      </c>
      <c r="B15" s="203" t="s">
        <v>73</v>
      </c>
      <c r="C15" s="70">
        <v>8.644668915433872</v>
      </c>
      <c r="D15" s="70">
        <v>-3.4566853992153534</v>
      </c>
      <c r="E15" s="70">
        <v>-14.766625361420903</v>
      </c>
      <c r="F15" s="70">
        <v>1.8646106736657897</v>
      </c>
      <c r="G15" s="70">
        <v>17.265390093369206</v>
      </c>
      <c r="H15" s="70">
        <v>2.5016677785190122</v>
      </c>
      <c r="I15" s="70">
        <v>4.056456990442325</v>
      </c>
      <c r="J15" s="70">
        <v>9.655932528272949</v>
      </c>
      <c r="K15" s="70">
        <v>-4.057373022890265</v>
      </c>
      <c r="L15" s="70">
        <v>0.43602983362018843</v>
      </c>
      <c r="M15" s="72">
        <v>38.5314403181495</v>
      </c>
      <c r="N15" s="70">
        <v>92.99451918285999</v>
      </c>
      <c r="O15" s="73" t="s">
        <v>73</v>
      </c>
      <c r="P15" s="70">
        <v>-2.611015463010835</v>
      </c>
      <c r="Q15" s="70">
        <v>-2.7577923283830685</v>
      </c>
      <c r="R15" s="70">
        <v>-1.753089565549748</v>
      </c>
    </row>
    <row r="16" spans="1:18" ht="13.5" customHeight="1">
      <c r="A16" s="8" t="s">
        <v>307</v>
      </c>
      <c r="B16" s="203" t="s">
        <v>73</v>
      </c>
      <c r="C16" s="70">
        <v>-7.697607784154403</v>
      </c>
      <c r="D16" s="70">
        <v>-2.401610836536705</v>
      </c>
      <c r="E16" s="70">
        <v>-4.004119214926094</v>
      </c>
      <c r="F16" s="70">
        <v>1.2829459444951397</v>
      </c>
      <c r="G16" s="70">
        <v>-2.4696356275303644</v>
      </c>
      <c r="H16" s="70">
        <v>4.436489857902148</v>
      </c>
      <c r="I16" s="70">
        <v>-7.337391861582832</v>
      </c>
      <c r="J16" s="70">
        <v>9.68841498055324</v>
      </c>
      <c r="K16" s="70">
        <v>-26.838009420438258</v>
      </c>
      <c r="L16" s="70">
        <v>9.722380897977834</v>
      </c>
      <c r="M16" s="72">
        <v>-24.166863133953708</v>
      </c>
      <c r="N16" s="70">
        <v>-47.234987349615324</v>
      </c>
      <c r="O16" s="73" t="s">
        <v>73</v>
      </c>
      <c r="P16" s="70">
        <v>11.478541189477331</v>
      </c>
      <c r="Q16" s="70">
        <v>10.56593777241126</v>
      </c>
      <c r="R16" s="70">
        <v>3.018042551719957</v>
      </c>
    </row>
    <row r="17" spans="1:18" ht="13.5" customHeight="1" thickBot="1">
      <c r="A17" s="216" t="s">
        <v>516</v>
      </c>
      <c r="B17" s="220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8"/>
      <c r="N17" s="217"/>
      <c r="O17" s="219"/>
      <c r="P17" s="217"/>
      <c r="Q17" s="217"/>
      <c r="R17" s="217"/>
    </row>
    <row r="18" spans="1:18" ht="13.5" customHeight="1">
      <c r="A18" s="175" t="s">
        <v>305</v>
      </c>
      <c r="B18" s="206" t="s">
        <v>73</v>
      </c>
      <c r="C18" s="177">
        <v>-5.2</v>
      </c>
      <c r="D18" s="177">
        <v>-5.1</v>
      </c>
      <c r="E18" s="177">
        <v>-9.7</v>
      </c>
      <c r="F18" s="177">
        <v>1.2</v>
      </c>
      <c r="G18" s="177">
        <v>-27.9</v>
      </c>
      <c r="H18" s="177">
        <v>10.8</v>
      </c>
      <c r="I18" s="177">
        <v>-14.5</v>
      </c>
      <c r="J18" s="177">
        <v>28</v>
      </c>
      <c r="K18" s="177">
        <v>-21.4</v>
      </c>
      <c r="L18" s="177">
        <v>0.1</v>
      </c>
      <c r="M18" s="191">
        <v>-9.7</v>
      </c>
      <c r="N18" s="177">
        <v>-9.2</v>
      </c>
      <c r="O18" s="176" t="s">
        <v>73</v>
      </c>
      <c r="P18" s="177">
        <v>9.8</v>
      </c>
      <c r="Q18" s="177">
        <v>10.3</v>
      </c>
      <c r="R18" s="177">
        <v>-6.6</v>
      </c>
    </row>
    <row r="19" spans="1:18" ht="13.5" customHeight="1">
      <c r="A19" s="8" t="s">
        <v>62</v>
      </c>
      <c r="B19" s="203" t="s">
        <v>73</v>
      </c>
      <c r="C19" s="70">
        <v>19.479356585718442</v>
      </c>
      <c r="D19" s="70">
        <v>1.4465989535241697</v>
      </c>
      <c r="E19" s="70">
        <v>-24.296495956873322</v>
      </c>
      <c r="F19" s="70">
        <v>4.813137032842585</v>
      </c>
      <c r="G19" s="70">
        <v>17.84</v>
      </c>
      <c r="H19" s="70">
        <v>36.72814755412992</v>
      </c>
      <c r="I19" s="70">
        <v>26.171823131058304</v>
      </c>
      <c r="J19" s="70">
        <v>81.65035877364643</v>
      </c>
      <c r="K19" s="70">
        <v>29.909909909909913</v>
      </c>
      <c r="L19" s="70">
        <v>4.868086985318465</v>
      </c>
      <c r="M19" s="72">
        <v>47.69453180480876</v>
      </c>
      <c r="N19" s="70">
        <v>51.547303271441194</v>
      </c>
      <c r="O19" s="73" t="s">
        <v>73</v>
      </c>
      <c r="P19" s="70">
        <v>21.228806958534285</v>
      </c>
      <c r="Q19" s="70">
        <v>20.480089599494566</v>
      </c>
      <c r="R19" s="70">
        <v>15.109184669581088</v>
      </c>
    </row>
    <row r="20" spans="1:18" ht="13.5" customHeight="1">
      <c r="A20" s="8" t="s">
        <v>63</v>
      </c>
      <c r="B20" s="203" t="s">
        <v>73</v>
      </c>
      <c r="C20" s="70">
        <v>46.9047906359358</v>
      </c>
      <c r="D20" s="70">
        <v>1.0451436388508872</v>
      </c>
      <c r="E20" s="70">
        <v>-10.023500561969955</v>
      </c>
      <c r="F20" s="70">
        <v>-4.1399194864541355</v>
      </c>
      <c r="G20" s="70">
        <v>15.409258369373703</v>
      </c>
      <c r="H20" s="70">
        <v>23.579099794859417</v>
      </c>
      <c r="I20" s="70">
        <v>21.875</v>
      </c>
      <c r="J20" s="70">
        <v>-5.264766562237333</v>
      </c>
      <c r="K20" s="70">
        <v>-60.7416127133608</v>
      </c>
      <c r="L20" s="70">
        <v>39.9667795310803</v>
      </c>
      <c r="M20" s="72">
        <v>204.38038590393606</v>
      </c>
      <c r="N20" s="70">
        <v>986.1498509185342</v>
      </c>
      <c r="O20" s="73" t="s">
        <v>73</v>
      </c>
      <c r="P20" s="70">
        <v>19.169079052012084</v>
      </c>
      <c r="Q20" s="70">
        <v>18.510812190168924</v>
      </c>
      <c r="R20" s="70">
        <v>15.989479339571954</v>
      </c>
    </row>
    <row r="21" spans="1:18" ht="13.5" customHeight="1">
      <c r="A21" s="8" t="s">
        <v>64</v>
      </c>
      <c r="B21" s="203" t="s">
        <v>73</v>
      </c>
      <c r="C21" s="70">
        <v>12</v>
      </c>
      <c r="D21" s="70">
        <v>-1.4</v>
      </c>
      <c r="E21" s="70">
        <v>-4.1</v>
      </c>
      <c r="F21" s="70">
        <v>-4.6</v>
      </c>
      <c r="G21" s="70">
        <v>25.1</v>
      </c>
      <c r="H21" s="70">
        <v>9</v>
      </c>
      <c r="I21" s="70">
        <v>-31.1</v>
      </c>
      <c r="J21" s="70">
        <v>10.8</v>
      </c>
      <c r="K21" s="70">
        <v>7.2</v>
      </c>
      <c r="L21" s="70">
        <v>0.1</v>
      </c>
      <c r="M21" s="72">
        <v>53.8</v>
      </c>
      <c r="N21" s="70">
        <v>48.9</v>
      </c>
      <c r="O21" s="73" t="s">
        <v>73</v>
      </c>
      <c r="P21" s="70">
        <v>2.1</v>
      </c>
      <c r="Q21" s="70">
        <v>3.1</v>
      </c>
      <c r="R21" s="70">
        <v>-4.6</v>
      </c>
    </row>
    <row r="22" spans="1:18" ht="13.5" customHeight="1">
      <c r="A22" s="8" t="s">
        <v>65</v>
      </c>
      <c r="B22" s="203" t="s">
        <v>73</v>
      </c>
      <c r="C22" s="70">
        <v>8.415232539912498</v>
      </c>
      <c r="D22" s="70">
        <v>-3.2887833909558406</v>
      </c>
      <c r="E22" s="70">
        <v>-23.375858684985285</v>
      </c>
      <c r="F22" s="70">
        <v>-5.148423005565861</v>
      </c>
      <c r="G22" s="70">
        <v>45.42118140510312</v>
      </c>
      <c r="H22" s="70">
        <v>7.660398230088505</v>
      </c>
      <c r="I22" s="70">
        <v>-30.808793868495364</v>
      </c>
      <c r="J22" s="70">
        <v>31.958128078817726</v>
      </c>
      <c r="K22" s="70">
        <v>-12.20406802267422</v>
      </c>
      <c r="L22" s="70">
        <v>5.2236719478098825</v>
      </c>
      <c r="M22" s="72">
        <v>48.67974742994312</v>
      </c>
      <c r="N22" s="70">
        <v>0.11284558961821567</v>
      </c>
      <c r="O22" s="73" t="s">
        <v>73</v>
      </c>
      <c r="P22" s="70">
        <v>4.616812234336232</v>
      </c>
      <c r="Q22" s="70">
        <v>-1.1765915399641336</v>
      </c>
      <c r="R22" s="70">
        <v>-0.6873115526931373</v>
      </c>
    </row>
    <row r="23" spans="1:18" ht="13.5" customHeight="1">
      <c r="A23" s="8" t="s">
        <v>66</v>
      </c>
      <c r="B23" s="203" t="s">
        <v>73</v>
      </c>
      <c r="C23" s="70">
        <v>10.692036486721213</v>
      </c>
      <c r="D23" s="70">
        <v>-1.4501404494381975</v>
      </c>
      <c r="E23" s="70">
        <v>-28.00920260414117</v>
      </c>
      <c r="F23" s="70">
        <v>1.8495262016211989</v>
      </c>
      <c r="G23" s="70">
        <v>35.156518747850015</v>
      </c>
      <c r="H23" s="70">
        <v>23.196740953750307</v>
      </c>
      <c r="I23" s="70">
        <v>36.55796108522884</v>
      </c>
      <c r="J23" s="70">
        <v>-29.807241540964625</v>
      </c>
      <c r="K23" s="70">
        <v>71.02524225385811</v>
      </c>
      <c r="L23" s="70">
        <v>1.9806094182825529</v>
      </c>
      <c r="M23" s="72">
        <v>71.66347381864624</v>
      </c>
      <c r="N23" s="70">
        <v>34.74329661193099</v>
      </c>
      <c r="O23" s="73" t="s">
        <v>73</v>
      </c>
      <c r="P23" s="70">
        <v>-7.492076975101048</v>
      </c>
      <c r="Q23" s="70">
        <v>-7.752881269231072</v>
      </c>
      <c r="R23" s="70">
        <v>-7.6629149560366265</v>
      </c>
    </row>
    <row r="24" spans="1:18" ht="13.5" customHeight="1">
      <c r="A24" s="8" t="s">
        <v>67</v>
      </c>
      <c r="B24" s="203" t="s">
        <v>73</v>
      </c>
      <c r="C24" s="78">
        <v>11.241592877534234</v>
      </c>
      <c r="D24" s="78">
        <v>-2.9274147257831618</v>
      </c>
      <c r="E24" s="78">
        <v>-21.62910873155399</v>
      </c>
      <c r="F24" s="78">
        <v>-8.84094133763883</v>
      </c>
      <c r="G24" s="78">
        <v>3.7510419560989217</v>
      </c>
      <c r="H24" s="78">
        <v>2.4852071005917242</v>
      </c>
      <c r="I24" s="78">
        <v>61.43294907339851</v>
      </c>
      <c r="J24" s="78">
        <v>-3.7599421547360845</v>
      </c>
      <c r="K24" s="78">
        <v>-33.216095996689766</v>
      </c>
      <c r="L24" s="78">
        <v>37.93774319066148</v>
      </c>
      <c r="M24" s="72">
        <v>58.836892321671975</v>
      </c>
      <c r="N24" s="78">
        <v>-13.707571801566576</v>
      </c>
      <c r="O24" s="73" t="s">
        <v>73</v>
      </c>
      <c r="P24" s="78">
        <v>-6.71425534533493</v>
      </c>
      <c r="Q24" s="78">
        <v>-6.385139531119577</v>
      </c>
      <c r="R24" s="78">
        <v>-3.9455390526926815</v>
      </c>
    </row>
    <row r="25" spans="1:18" ht="13.5" customHeight="1">
      <c r="A25" s="8" t="s">
        <v>68</v>
      </c>
      <c r="B25" s="203" t="s">
        <v>73</v>
      </c>
      <c r="C25" s="78">
        <v>-0.3872695629453027</v>
      </c>
      <c r="D25" s="78">
        <v>-10.035956183627393</v>
      </c>
      <c r="E25" s="78">
        <v>-27.333492480305566</v>
      </c>
      <c r="F25" s="78">
        <v>8.16857440166494</v>
      </c>
      <c r="G25" s="78">
        <v>4.712837837837847</v>
      </c>
      <c r="H25" s="78">
        <v>-15.070864437953047</v>
      </c>
      <c r="I25" s="78">
        <v>23.629198080877313</v>
      </c>
      <c r="J25" s="78">
        <v>10.318800802280158</v>
      </c>
      <c r="K25" s="78">
        <v>-40.84232879136436</v>
      </c>
      <c r="L25" s="78">
        <v>-27.226370424330725</v>
      </c>
      <c r="M25" s="72">
        <v>22.582815460066218</v>
      </c>
      <c r="N25" s="78">
        <v>20.830228845130392</v>
      </c>
      <c r="O25" s="73" t="s">
        <v>73</v>
      </c>
      <c r="P25" s="78">
        <v>-1.2488037613902714</v>
      </c>
      <c r="Q25" s="78">
        <v>-1.8601968459006857</v>
      </c>
      <c r="R25" s="78">
        <v>-4.67217973924503</v>
      </c>
    </row>
    <row r="26" spans="1:18" ht="13.5" customHeight="1">
      <c r="A26" s="8" t="s">
        <v>69</v>
      </c>
      <c r="B26" s="203" t="s">
        <v>73</v>
      </c>
      <c r="C26" s="78">
        <v>0.5153406347444323</v>
      </c>
      <c r="D26" s="78">
        <v>-6.795637542505773</v>
      </c>
      <c r="E26" s="78">
        <v>1.949762866678384</v>
      </c>
      <c r="F26" s="78">
        <v>5.520148542178949</v>
      </c>
      <c r="G26" s="78">
        <v>67.25646509819173</v>
      </c>
      <c r="H26" s="78">
        <v>-15.41425818882466</v>
      </c>
      <c r="I26" s="78">
        <v>-31.353880910117805</v>
      </c>
      <c r="J26" s="78">
        <v>12.707095145426806</v>
      </c>
      <c r="K26" s="78">
        <v>31.558935361216722</v>
      </c>
      <c r="L26" s="78">
        <v>-19.9791037845368</v>
      </c>
      <c r="M26" s="72">
        <v>4.751026989672513</v>
      </c>
      <c r="N26" s="78">
        <v>-1.4787624541164113</v>
      </c>
      <c r="O26" s="73" t="s">
        <v>73</v>
      </c>
      <c r="P26" s="78">
        <v>-9.074552817585435</v>
      </c>
      <c r="Q26" s="78">
        <v>-8.29977077305858</v>
      </c>
      <c r="R26" s="78">
        <v>-3.0174528341107676</v>
      </c>
    </row>
    <row r="27" spans="1:18" ht="13.5" customHeight="1">
      <c r="A27" s="8" t="s">
        <v>70</v>
      </c>
      <c r="B27" s="203" t="s">
        <v>73</v>
      </c>
      <c r="C27" s="78">
        <v>-2.5025238006853856</v>
      </c>
      <c r="D27" s="78">
        <v>-3.236304794458278</v>
      </c>
      <c r="E27" s="78">
        <v>-39.241917502787075</v>
      </c>
      <c r="F27" s="78">
        <v>15.280264800043408</v>
      </c>
      <c r="G27" s="78">
        <v>23.15546137545752</v>
      </c>
      <c r="H27" s="78">
        <v>-15.936111444697975</v>
      </c>
      <c r="I27" s="78">
        <v>-16.953927742790853</v>
      </c>
      <c r="J27" s="78">
        <v>30.180100383820484</v>
      </c>
      <c r="K27" s="78">
        <v>-9.217193779486287</v>
      </c>
      <c r="L27" s="78">
        <v>-9.180514310987553</v>
      </c>
      <c r="M27" s="72">
        <v>3.961142899196002</v>
      </c>
      <c r="N27" s="78">
        <v>-0.40506855006231524</v>
      </c>
      <c r="O27" s="73" t="s">
        <v>73</v>
      </c>
      <c r="P27" s="78">
        <v>-7.094322465120584</v>
      </c>
      <c r="Q27" s="78">
        <v>-7.623170880702734</v>
      </c>
      <c r="R27" s="78">
        <v>-7.008241831995488</v>
      </c>
    </row>
    <row r="28" spans="1:18" ht="13.5" customHeight="1">
      <c r="A28" s="8" t="s">
        <v>71</v>
      </c>
      <c r="B28" s="203" t="s">
        <v>73</v>
      </c>
      <c r="C28" s="78">
        <v>-1.2622490516449258</v>
      </c>
      <c r="D28" s="78">
        <v>-3.0072456841340522</v>
      </c>
      <c r="E28" s="78">
        <v>6.091834867979751</v>
      </c>
      <c r="F28" s="78">
        <v>4.004805766920305</v>
      </c>
      <c r="G28" s="78">
        <v>-0.09823182711198308</v>
      </c>
      <c r="H28" s="78">
        <v>0.8911693221712147</v>
      </c>
      <c r="I28" s="78">
        <v>12.244897959183664</v>
      </c>
      <c r="J28" s="78">
        <v>10.745844729644439</v>
      </c>
      <c r="K28" s="78">
        <v>-26.371907876030708</v>
      </c>
      <c r="L28" s="78">
        <v>-16.426773381527138</v>
      </c>
      <c r="M28" s="72">
        <v>-2.430138865078002</v>
      </c>
      <c r="N28" s="78">
        <v>-11.860652436568664</v>
      </c>
      <c r="O28" s="73" t="s">
        <v>73</v>
      </c>
      <c r="P28" s="78">
        <v>-5.683171937108556</v>
      </c>
      <c r="Q28" s="78">
        <v>-3.77409756768452</v>
      </c>
      <c r="R28" s="78">
        <v>-6.843033342945882</v>
      </c>
    </row>
    <row r="29" spans="1:18" ht="13.5" customHeight="1" thickBot="1">
      <c r="A29" s="54" t="s">
        <v>72</v>
      </c>
      <c r="B29" s="205" t="s">
        <v>73</v>
      </c>
      <c r="C29" s="79">
        <v>4.166713856956794</v>
      </c>
      <c r="D29" s="79">
        <v>-5.440706489015145</v>
      </c>
      <c r="E29" s="79">
        <v>7.051227593237619</v>
      </c>
      <c r="F29" s="79">
        <v>4.664791373652144</v>
      </c>
      <c r="G29" s="79">
        <v>17.056820600127676</v>
      </c>
      <c r="H29" s="79">
        <v>-18.353455959808763</v>
      </c>
      <c r="I29" s="79">
        <v>89.38041305796136</v>
      </c>
      <c r="J29" s="79">
        <v>1.7722584719006562</v>
      </c>
      <c r="K29" s="79">
        <v>62.52263126131563</v>
      </c>
      <c r="L29" s="79">
        <v>-4.8283561261512675</v>
      </c>
      <c r="M29" s="76">
        <v>0.8854756808930331</v>
      </c>
      <c r="N29" s="79">
        <v>-7.266840543214315</v>
      </c>
      <c r="O29" s="77" t="s">
        <v>73</v>
      </c>
      <c r="P29" s="79">
        <v>-22.092784997909998</v>
      </c>
      <c r="Q29" s="79">
        <v>-20.8850898921776</v>
      </c>
      <c r="R29" s="79">
        <v>-4.415464930683822</v>
      </c>
    </row>
    <row r="30" spans="1:18" ht="13.5" customHeight="1">
      <c r="A30" s="8" t="s">
        <v>517</v>
      </c>
      <c r="B30" s="203" t="s">
        <v>73</v>
      </c>
      <c r="C30" s="70">
        <v>0.516431924882621</v>
      </c>
      <c r="D30" s="70">
        <v>-5.294450736126843</v>
      </c>
      <c r="E30" s="70">
        <v>-0.47555983626293985</v>
      </c>
      <c r="F30" s="70">
        <v>-6.423166947907022</v>
      </c>
      <c r="G30" s="70">
        <v>24.44618702215251</v>
      </c>
      <c r="H30" s="70">
        <v>-16.308881880150572</v>
      </c>
      <c r="I30" s="70">
        <v>0.19695242044159844</v>
      </c>
      <c r="J30" s="70">
        <v>23.009698929076585</v>
      </c>
      <c r="K30" s="70">
        <v>-10.74233219736257</v>
      </c>
      <c r="L30" s="70">
        <v>26.145172656800565</v>
      </c>
      <c r="M30" s="72">
        <v>-2.822024866785078</v>
      </c>
      <c r="N30" s="70">
        <v>-13.548048310869943</v>
      </c>
      <c r="O30" s="73" t="s">
        <v>73</v>
      </c>
      <c r="P30" s="70">
        <v>-8.186581263408021</v>
      </c>
      <c r="Q30" s="70">
        <v>-6.266775586416151</v>
      </c>
      <c r="R30" s="70">
        <v>-0.635817732250088</v>
      </c>
    </row>
    <row r="31" spans="1:18" ht="13.5" customHeight="1">
      <c r="A31" s="8" t="s">
        <v>62</v>
      </c>
      <c r="B31" s="203" t="s">
        <v>73</v>
      </c>
      <c r="C31" s="70">
        <v>-5.4709297600881275</v>
      </c>
      <c r="D31" s="70">
        <v>-8.783373786407767</v>
      </c>
      <c r="E31" s="70">
        <v>31.823684397920672</v>
      </c>
      <c r="F31" s="70">
        <v>-4.93787142085359</v>
      </c>
      <c r="G31" s="70">
        <v>9.249830278343518</v>
      </c>
      <c r="H31" s="70">
        <v>-0.46920821114369016</v>
      </c>
      <c r="I31" s="70">
        <v>1.6312355293622405</v>
      </c>
      <c r="J31" s="70">
        <v>-14.188242898696446</v>
      </c>
      <c r="K31" s="70">
        <v>-0.6657420249653212</v>
      </c>
      <c r="L31" s="70">
        <v>-2.9105263157894745</v>
      </c>
      <c r="M31" s="72">
        <v>-12.276544227499874</v>
      </c>
      <c r="N31" s="70">
        <v>-35.51633605600934</v>
      </c>
      <c r="O31" s="73" t="s">
        <v>73</v>
      </c>
      <c r="P31" s="70">
        <v>-14.05419013752085</v>
      </c>
      <c r="Q31" s="70">
        <v>-12.587262569832403</v>
      </c>
      <c r="R31" s="70">
        <v>1.0029174943654962</v>
      </c>
    </row>
    <row r="32" spans="1:18" ht="13.5" customHeight="1">
      <c r="A32" s="8" t="s">
        <v>63</v>
      </c>
      <c r="B32" s="203" t="s">
        <v>73</v>
      </c>
      <c r="C32" s="70">
        <v>-35.25927620925157</v>
      </c>
      <c r="D32" s="70">
        <v>-5.214989710819884</v>
      </c>
      <c r="E32" s="70">
        <v>-8.215989098342035</v>
      </c>
      <c r="F32" s="70">
        <v>-7.230009647579594</v>
      </c>
      <c r="G32" s="70">
        <v>-16.058292852185986</v>
      </c>
      <c r="H32" s="70">
        <v>-8.495264134361879</v>
      </c>
      <c r="I32" s="70">
        <v>-9.255189255189256</v>
      </c>
      <c r="J32" s="70">
        <v>9.356347798031939</v>
      </c>
      <c r="K32" s="70">
        <v>6.6216891554222945</v>
      </c>
      <c r="L32" s="70">
        <v>-20.4025742845406</v>
      </c>
      <c r="M32" s="72">
        <v>-64.84790695484297</v>
      </c>
      <c r="N32" s="70">
        <v>-90.01213173111833</v>
      </c>
      <c r="O32" s="73" t="s">
        <v>73</v>
      </c>
      <c r="P32" s="70">
        <v>-3.7038717806346932</v>
      </c>
      <c r="Q32" s="70">
        <v>-2.825401509972625</v>
      </c>
      <c r="R32" s="70">
        <v>-16.450738694891697</v>
      </c>
    </row>
    <row r="33" spans="1:18" ht="13.5" customHeight="1">
      <c r="A33" s="8" t="s">
        <v>64</v>
      </c>
      <c r="B33" s="203" t="s">
        <v>73</v>
      </c>
      <c r="C33" s="70">
        <v>-18.38626401909248</v>
      </c>
      <c r="D33" s="70">
        <v>-8.147467132481378</v>
      </c>
      <c r="E33" s="70">
        <v>12.493899463152758</v>
      </c>
      <c r="F33" s="70">
        <v>-1.6536169218183905</v>
      </c>
      <c r="G33" s="70">
        <v>-32.03507573169343</v>
      </c>
      <c r="H33" s="70">
        <v>2.050580997949414</v>
      </c>
      <c r="I33" s="70">
        <v>-34.42709992566635</v>
      </c>
      <c r="J33" s="70">
        <v>-9.003876150002332</v>
      </c>
      <c r="K33" s="70">
        <v>-45.29226226427756</v>
      </c>
      <c r="L33" s="70">
        <v>4.249808135072919</v>
      </c>
      <c r="M33" s="72">
        <v>-38.446133877248286</v>
      </c>
      <c r="N33" s="70">
        <v>-32.98540260555642</v>
      </c>
      <c r="O33" s="73" t="s">
        <v>73</v>
      </c>
      <c r="P33" s="70">
        <v>7.651226158038149</v>
      </c>
      <c r="Q33" s="70">
        <v>3.8290973091312575</v>
      </c>
      <c r="R33" s="70">
        <v>-10.62996147262023</v>
      </c>
    </row>
    <row r="34" spans="1:18" ht="13.5" customHeight="1">
      <c r="A34" s="8" t="s">
        <v>65</v>
      </c>
      <c r="B34" s="203" t="s">
        <v>73</v>
      </c>
      <c r="C34" s="70">
        <v>-5.54550274054828</v>
      </c>
      <c r="D34" s="70">
        <v>-5.839039573143623</v>
      </c>
      <c r="E34" s="70">
        <v>9.624743852459016</v>
      </c>
      <c r="F34" s="70">
        <v>2.76894865525672</v>
      </c>
      <c r="G34" s="70">
        <v>2.6559307775507746</v>
      </c>
      <c r="H34" s="70">
        <v>13.006250535148567</v>
      </c>
      <c r="I34" s="70">
        <v>-3.54175776125929</v>
      </c>
      <c r="J34" s="70">
        <v>-18.432104526364913</v>
      </c>
      <c r="K34" s="70">
        <v>-29.028991011520443</v>
      </c>
      <c r="L34" s="70">
        <v>-25.100748416810593</v>
      </c>
      <c r="M34" s="72">
        <v>-0.22287348858431866</v>
      </c>
      <c r="N34" s="70">
        <v>24.83561901183544</v>
      </c>
      <c r="O34" s="73" t="s">
        <v>73</v>
      </c>
      <c r="P34" s="70">
        <v>4.81619365237822</v>
      </c>
      <c r="Q34" s="70">
        <v>7.697287050201718</v>
      </c>
      <c r="R34" s="70">
        <v>9.370830572624044</v>
      </c>
    </row>
    <row r="35" spans="1:18" ht="13.5" customHeight="1">
      <c r="A35" s="8" t="s">
        <v>66</v>
      </c>
      <c r="B35" s="203" t="s">
        <v>73</v>
      </c>
      <c r="C35" s="70">
        <v>-16.760255148780235</v>
      </c>
      <c r="D35" s="70">
        <v>-8.347881854134753</v>
      </c>
      <c r="E35" s="70">
        <v>-11.994288434079014</v>
      </c>
      <c r="F35" s="70">
        <v>2.325972424616074</v>
      </c>
      <c r="G35" s="70">
        <v>7.851870705014008</v>
      </c>
      <c r="H35" s="70">
        <v>-13.693833884458273</v>
      </c>
      <c r="I35" s="70">
        <v>9.893638370459556</v>
      </c>
      <c r="J35" s="70">
        <v>-25.96055629763495</v>
      </c>
      <c r="K35" s="70">
        <v>-59.24734191382205</v>
      </c>
      <c r="L35" s="70">
        <v>-5.065869889990493</v>
      </c>
      <c r="M35" s="72">
        <v>-27.6697975758703</v>
      </c>
      <c r="N35" s="70">
        <v>-19.66062475896645</v>
      </c>
      <c r="O35" s="73" t="s">
        <v>73</v>
      </c>
      <c r="P35" s="70">
        <v>48.74554922612053</v>
      </c>
      <c r="Q35" s="70">
        <v>46.68963199462275</v>
      </c>
      <c r="R35" s="70">
        <v>2.245181343338487</v>
      </c>
    </row>
    <row r="36" spans="1:18" ht="13.5" customHeight="1">
      <c r="A36" s="8" t="s">
        <v>67</v>
      </c>
      <c r="B36" s="203" t="s">
        <v>73</v>
      </c>
      <c r="C36" s="70">
        <v>-6.245677524869187</v>
      </c>
      <c r="D36" s="70">
        <v>-0.8672591743119296</v>
      </c>
      <c r="E36" s="70">
        <v>21.405750798722046</v>
      </c>
      <c r="F36" s="70">
        <v>7.583726921425504</v>
      </c>
      <c r="G36" s="70">
        <v>41.055168719871446</v>
      </c>
      <c r="H36" s="70">
        <v>-4.429981104346004</v>
      </c>
      <c r="I36" s="70">
        <v>-11.51586368977673</v>
      </c>
      <c r="J36" s="70">
        <v>18.40220385674931</v>
      </c>
      <c r="K36" s="70">
        <v>8.255885997521695</v>
      </c>
      <c r="L36" s="70">
        <v>-7.6566592786621035</v>
      </c>
      <c r="M36" s="72">
        <v>-33.86727688787185</v>
      </c>
      <c r="N36" s="70">
        <v>14.511811939951125</v>
      </c>
      <c r="O36" s="73" t="s">
        <v>73</v>
      </c>
      <c r="P36" s="70">
        <v>19.418057954327384</v>
      </c>
      <c r="Q36" s="70">
        <v>17.245026646596973</v>
      </c>
      <c r="R36" s="70">
        <v>5.752709830336977</v>
      </c>
    </row>
    <row r="37" spans="1:18" ht="13.5" customHeight="1">
      <c r="A37" s="8" t="s">
        <v>68</v>
      </c>
      <c r="B37" s="203" t="s">
        <v>73</v>
      </c>
      <c r="C37" s="70">
        <v>19.676707683227868</v>
      </c>
      <c r="D37" s="70">
        <v>10.389634531732161</v>
      </c>
      <c r="E37" s="70">
        <v>5.321944809461243</v>
      </c>
      <c r="F37" s="70">
        <v>10.173160173160166</v>
      </c>
      <c r="G37" s="70">
        <v>27.55283110179061</v>
      </c>
      <c r="H37" s="70">
        <v>4.573248407643304</v>
      </c>
      <c r="I37" s="70">
        <v>36.75675675675676</v>
      </c>
      <c r="J37" s="70">
        <v>47.39964594995454</v>
      </c>
      <c r="K37" s="70">
        <v>23.571642237511227</v>
      </c>
      <c r="L37" s="70">
        <v>137.06206206206204</v>
      </c>
      <c r="M37" s="72">
        <v>2.6142469235657773</v>
      </c>
      <c r="N37" s="70">
        <v>17.09830866807611</v>
      </c>
      <c r="O37" s="73" t="s">
        <v>73</v>
      </c>
      <c r="P37" s="70">
        <v>14.547630216599305</v>
      </c>
      <c r="Q37" s="70">
        <v>12.58493566575105</v>
      </c>
      <c r="R37" s="70">
        <v>23.251371254216657</v>
      </c>
    </row>
    <row r="38" spans="1:18" ht="13.5" customHeight="1">
      <c r="A38" s="8" t="s">
        <v>69</v>
      </c>
      <c r="B38" s="203" t="s">
        <v>73</v>
      </c>
      <c r="C38" s="70">
        <v>-9.344401395330049</v>
      </c>
      <c r="D38" s="70">
        <v>-2.5368620037807155</v>
      </c>
      <c r="E38" s="70">
        <v>-25.953365495060876</v>
      </c>
      <c r="F38" s="70">
        <v>2.5348361630284977</v>
      </c>
      <c r="G38" s="70">
        <v>-31.481050918391073</v>
      </c>
      <c r="H38" s="70">
        <v>35.143001771703375</v>
      </c>
      <c r="I38" s="70">
        <v>-25.352609308885754</v>
      </c>
      <c r="J38" s="70">
        <v>-1.0593121470903966</v>
      </c>
      <c r="K38" s="70">
        <v>-53.980009633911365</v>
      </c>
      <c r="L38" s="70">
        <v>0.03626867836936665</v>
      </c>
      <c r="M38" s="72">
        <v>-7.718668108266602</v>
      </c>
      <c r="N38" s="70">
        <v>-22.716627634660426</v>
      </c>
      <c r="O38" s="73" t="s">
        <v>73</v>
      </c>
      <c r="P38" s="70">
        <v>12.15125299113835</v>
      </c>
      <c r="Q38" s="70">
        <v>10.826203484176888</v>
      </c>
      <c r="R38" s="70">
        <v>-0.2512045816972175</v>
      </c>
    </row>
    <row r="39" spans="1:18" ht="13.5" customHeight="1">
      <c r="A39" s="8" t="s">
        <v>70</v>
      </c>
      <c r="B39" s="203" t="s">
        <v>73</v>
      </c>
      <c r="C39" s="70">
        <v>-4.169588009416392</v>
      </c>
      <c r="D39" s="70">
        <v>2.6925461753819047</v>
      </c>
      <c r="E39" s="70">
        <v>-10.098800282286524</v>
      </c>
      <c r="F39" s="70">
        <v>-1.623911508590259</v>
      </c>
      <c r="G39" s="70">
        <v>0.7038948850305093</v>
      </c>
      <c r="H39" s="70">
        <v>24.042857142857144</v>
      </c>
      <c r="I39" s="70">
        <v>-19.79644781480743</v>
      </c>
      <c r="J39" s="70">
        <v>-4.309171731833439</v>
      </c>
      <c r="K39" s="70">
        <v>-18.034837840438843</v>
      </c>
      <c r="L39" s="70">
        <v>35.60595519688326</v>
      </c>
      <c r="M39" s="72">
        <v>-18.888259653842066</v>
      </c>
      <c r="N39" s="70">
        <v>-10.178329335697157</v>
      </c>
      <c r="O39" s="73" t="s">
        <v>73</v>
      </c>
      <c r="P39" s="70">
        <v>8.254134166309179</v>
      </c>
      <c r="Q39" s="70">
        <v>6.420643183429031</v>
      </c>
      <c r="R39" s="70">
        <v>8.099369199012664</v>
      </c>
    </row>
    <row r="40" spans="1:18" ht="13.5" customHeight="1">
      <c r="A40" s="8" t="s">
        <v>71</v>
      </c>
      <c r="B40" s="203" t="s">
        <v>73</v>
      </c>
      <c r="C40" s="70">
        <v>10.677299950091502</v>
      </c>
      <c r="D40" s="70">
        <v>4.547246422517448</v>
      </c>
      <c r="E40" s="70">
        <v>-13.978618231980688</v>
      </c>
      <c r="F40" s="70">
        <v>1.5182353264756143</v>
      </c>
      <c r="G40" s="70">
        <v>-3.539823008849563</v>
      </c>
      <c r="H40" s="70">
        <v>17.853319057815842</v>
      </c>
      <c r="I40" s="70">
        <v>19.368149580915528</v>
      </c>
      <c r="J40" s="70">
        <v>29.57967228686773</v>
      </c>
      <c r="K40" s="70">
        <v>73.6435605329214</v>
      </c>
      <c r="L40" s="70">
        <v>52.53320976212543</v>
      </c>
      <c r="M40" s="72">
        <v>2.027234790248178</v>
      </c>
      <c r="N40" s="70">
        <v>17.226410783641754</v>
      </c>
      <c r="O40" s="73" t="s">
        <v>73</v>
      </c>
      <c r="P40" s="70">
        <v>8.22070276472482</v>
      </c>
      <c r="Q40" s="70">
        <v>3.632782542006563</v>
      </c>
      <c r="R40" s="70">
        <v>14.956306393171426</v>
      </c>
    </row>
    <row r="41" spans="1:18" ht="13.5" customHeight="1" thickBot="1">
      <c r="A41" s="54" t="s">
        <v>72</v>
      </c>
      <c r="B41" s="205" t="s">
        <v>73</v>
      </c>
      <c r="C41" s="75">
        <v>-2.819637433767519</v>
      </c>
      <c r="D41" s="75">
        <v>-0.8539193756428864</v>
      </c>
      <c r="E41" s="75">
        <v>-33.06086818506467</v>
      </c>
      <c r="F41" s="75">
        <v>9.288913773796192</v>
      </c>
      <c r="G41" s="75">
        <v>-24.979547313880555</v>
      </c>
      <c r="H41" s="75">
        <v>13.586740770146877</v>
      </c>
      <c r="I41" s="75">
        <v>-27.460775346513756</v>
      </c>
      <c r="J41" s="75">
        <v>75.80244870946393</v>
      </c>
      <c r="K41" s="75">
        <v>-49.461567025621974</v>
      </c>
      <c r="L41" s="75">
        <v>1.8223711772098916</v>
      </c>
      <c r="M41" s="76">
        <v>-8.420687742651134</v>
      </c>
      <c r="N41" s="75">
        <v>7.875084860828241</v>
      </c>
      <c r="O41" s="77" t="s">
        <v>73</v>
      </c>
      <c r="P41" s="75">
        <v>27.45920754095026</v>
      </c>
      <c r="Q41" s="75">
        <v>25.7423253528557</v>
      </c>
      <c r="R41" s="75">
        <v>7.7378261313421515</v>
      </c>
    </row>
    <row r="42" spans="1:18" ht="13.5" customHeight="1">
      <c r="A42" s="175" t="s">
        <v>518</v>
      </c>
      <c r="B42" s="190" t="s">
        <v>73</v>
      </c>
      <c r="C42" s="177">
        <v>-3.4256355508107017</v>
      </c>
      <c r="D42" s="177">
        <v>0.23916292974588416</v>
      </c>
      <c r="E42" s="177">
        <v>-2.0322990382870665</v>
      </c>
      <c r="F42" s="177">
        <v>5.857716246873368</v>
      </c>
      <c r="G42" s="177">
        <v>-0.0945179584120992</v>
      </c>
      <c r="H42" s="177">
        <v>8.91077072696329</v>
      </c>
      <c r="I42" s="177">
        <v>-10.490378646803222</v>
      </c>
      <c r="J42" s="177">
        <v>-1.0061188452219594</v>
      </c>
      <c r="K42" s="177">
        <v>18.110889774236384</v>
      </c>
      <c r="L42" s="177">
        <v>-15.240223463687153</v>
      </c>
      <c r="M42" s="191">
        <v>-9.24417669508254</v>
      </c>
      <c r="N42" s="177">
        <v>11.2168455152865</v>
      </c>
      <c r="O42" s="176" t="s">
        <v>73</v>
      </c>
      <c r="P42" s="177">
        <v>5.235308557418672</v>
      </c>
      <c r="Q42" s="177">
        <v>2.875659524065899</v>
      </c>
      <c r="R42" s="177">
        <v>3.343744180928687</v>
      </c>
    </row>
    <row r="43" spans="1:18" ht="13.5" customHeight="1">
      <c r="A43" s="8" t="s">
        <v>62</v>
      </c>
      <c r="B43" s="190" t="s">
        <v>73</v>
      </c>
      <c r="C43" s="177">
        <f>'家計指標'!$F$10</f>
        <v>1.0679147960645619</v>
      </c>
      <c r="D43" s="177">
        <f>'家計指標'!$F$12</f>
        <v>-1.5071511724596753</v>
      </c>
      <c r="E43" s="177">
        <f>'家計指標'!$F$26</f>
        <v>9.053586862575624</v>
      </c>
      <c r="F43" s="177">
        <f>'家計指標'!$F$30</f>
        <v>7.524437372130022</v>
      </c>
      <c r="G43" s="177">
        <f>'家計指標'!$F$36</f>
        <v>-30.20040391486717</v>
      </c>
      <c r="H43" s="177">
        <f>'家計指標'!$F$44</f>
        <v>-12.999410724808481</v>
      </c>
      <c r="I43" s="177">
        <f>'家計指標'!$F$54</f>
        <v>-27.710469089779433</v>
      </c>
      <c r="J43" s="177">
        <f>'家計指標'!$F$68</f>
        <v>28.841647137596247</v>
      </c>
      <c r="K43" s="177">
        <f>'家計指標'!$F$73</f>
        <v>11.924043563250496</v>
      </c>
      <c r="L43" s="177">
        <f>'家計指標'!$F$78</f>
        <v>26.394535696861276</v>
      </c>
      <c r="M43" s="191">
        <f>'家計指標'!$F$84</f>
        <v>-13.56393391277112</v>
      </c>
      <c r="N43" s="177">
        <f>'家計指標'!$F$85</f>
        <v>18.004976249717263</v>
      </c>
      <c r="O43" s="176" t="s">
        <v>73</v>
      </c>
      <c r="P43" s="177">
        <f>'家計指標'!$F$92</f>
        <v>12.687500762818393</v>
      </c>
      <c r="Q43" s="177">
        <f>'家計指標'!$F$111</f>
        <v>9.15573370963838</v>
      </c>
      <c r="R43" s="177">
        <f>'家計指標'!$F$98</f>
        <v>-1.3237931396394176</v>
      </c>
    </row>
    <row r="44" spans="1:18" ht="13.5" customHeight="1">
      <c r="A44" s="8" t="s">
        <v>63</v>
      </c>
      <c r="B44" s="203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91"/>
      <c r="N44" s="177"/>
      <c r="O44" s="176"/>
      <c r="P44" s="177"/>
      <c r="Q44" s="177"/>
      <c r="R44" s="177"/>
    </row>
    <row r="45" spans="1:18" ht="13.5" customHeight="1">
      <c r="A45" s="8" t="s">
        <v>64</v>
      </c>
      <c r="B45" s="203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91"/>
      <c r="N45" s="177"/>
      <c r="O45" s="176"/>
      <c r="P45" s="177"/>
      <c r="Q45" s="177"/>
      <c r="R45" s="177"/>
    </row>
    <row r="46" spans="1:18" ht="13.5" customHeight="1">
      <c r="A46" s="48" t="s">
        <v>65</v>
      </c>
      <c r="B46" s="204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91"/>
      <c r="N46" s="177"/>
      <c r="O46" s="176"/>
      <c r="P46" s="177"/>
      <c r="Q46" s="177"/>
      <c r="R46" s="177"/>
    </row>
    <row r="47" spans="1:18" ht="13.5" customHeight="1">
      <c r="A47" s="208" t="s">
        <v>66</v>
      </c>
      <c r="B47" s="214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91"/>
      <c r="N47" s="177"/>
      <c r="O47" s="176"/>
      <c r="P47" s="177"/>
      <c r="Q47" s="177"/>
      <c r="R47" s="177"/>
    </row>
    <row r="48" spans="1:18" ht="13.5" customHeight="1">
      <c r="A48" s="175" t="s">
        <v>67</v>
      </c>
      <c r="B48" s="209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91"/>
      <c r="N48" s="177"/>
      <c r="O48" s="176"/>
      <c r="P48" s="177"/>
      <c r="Q48" s="177"/>
      <c r="R48" s="177"/>
    </row>
    <row r="49" spans="1:18" ht="13.5" customHeight="1">
      <c r="A49" s="8" t="s">
        <v>68</v>
      </c>
      <c r="B49" s="71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91"/>
      <c r="N49" s="177"/>
      <c r="O49" s="176"/>
      <c r="P49" s="177"/>
      <c r="Q49" s="177"/>
      <c r="R49" s="177"/>
    </row>
    <row r="50" spans="1:18" ht="13.5" customHeight="1">
      <c r="A50" s="8" t="s">
        <v>69</v>
      </c>
      <c r="B50" s="71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91"/>
      <c r="N50" s="177"/>
      <c r="O50" s="176"/>
      <c r="P50" s="177"/>
      <c r="Q50" s="177"/>
      <c r="R50" s="177"/>
    </row>
    <row r="51" spans="1:18" ht="13.5" customHeight="1">
      <c r="A51" s="8" t="s">
        <v>70</v>
      </c>
      <c r="B51" s="71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91"/>
      <c r="N51" s="177"/>
      <c r="O51" s="176"/>
      <c r="P51" s="177"/>
      <c r="Q51" s="177"/>
      <c r="R51" s="177"/>
    </row>
    <row r="52" spans="1:18" ht="13.5" customHeight="1">
      <c r="A52" s="8" t="s">
        <v>71</v>
      </c>
      <c r="B52" s="71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91"/>
      <c r="N52" s="177"/>
      <c r="O52" s="176"/>
      <c r="P52" s="177"/>
      <c r="Q52" s="177"/>
      <c r="R52" s="177"/>
    </row>
    <row r="53" spans="1:18" ht="13.5" customHeight="1" thickBot="1">
      <c r="A53" s="54" t="s">
        <v>72</v>
      </c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75"/>
      <c r="O53" s="77"/>
      <c r="P53" s="75"/>
      <c r="Q53" s="75"/>
      <c r="R53" s="75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6">
    <mergeCell ref="M1:O1"/>
    <mergeCell ref="P4:P5"/>
    <mergeCell ref="D4:D5"/>
    <mergeCell ref="E4:E5"/>
    <mergeCell ref="M4:N4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orientation="landscape" paperSize="9" scale="75" r:id="rId2"/>
  <headerFooter alignWithMargins="0">
    <oddFooter>&amp;R&amp;9&amp;F,xls&amp;A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375" style="41" customWidth="1"/>
    <col min="2" max="2" width="7.625" style="0" customWidth="1"/>
    <col min="3" max="14" width="10.125" style="0" customWidth="1"/>
    <col min="15" max="15" width="7.625" style="0" customWidth="1"/>
    <col min="16" max="18" width="10.125" style="0" customWidth="1"/>
  </cols>
  <sheetData>
    <row r="1" spans="1:15" ht="19.5" customHeight="1">
      <c r="A1" s="41" t="s">
        <v>35</v>
      </c>
      <c r="E1" s="174" t="s">
        <v>528</v>
      </c>
      <c r="I1" s="2"/>
      <c r="J1" s="2"/>
      <c r="K1" s="56"/>
      <c r="M1" s="241" t="s">
        <v>295</v>
      </c>
      <c r="N1" s="241"/>
      <c r="O1" s="241"/>
    </row>
    <row r="2" spans="15:18" ht="18" customHeight="1">
      <c r="O2" s="2"/>
      <c r="P2" s="46"/>
      <c r="Q2" s="46"/>
      <c r="R2" s="68" t="s">
        <v>294</v>
      </c>
    </row>
    <row r="3" spans="1:18" s="46" customFormat="1" ht="18" customHeight="1">
      <c r="A3" s="42"/>
      <c r="B3" s="43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 t="s">
        <v>37</v>
      </c>
      <c r="P3" s="44"/>
      <c r="Q3" s="44"/>
      <c r="R3" s="45"/>
    </row>
    <row r="4" spans="1:18" s="41" customFormat="1" ht="13.5" customHeight="1">
      <c r="A4" s="47"/>
      <c r="B4" s="48" t="s">
        <v>38</v>
      </c>
      <c r="C4" s="48" t="s">
        <v>39</v>
      </c>
      <c r="D4" s="237" t="s">
        <v>17</v>
      </c>
      <c r="E4" s="237" t="s">
        <v>18</v>
      </c>
      <c r="F4" s="48" t="s">
        <v>40</v>
      </c>
      <c r="G4" s="48" t="s">
        <v>41</v>
      </c>
      <c r="H4" s="48" t="s">
        <v>42</v>
      </c>
      <c r="I4" s="48" t="s">
        <v>43</v>
      </c>
      <c r="J4" s="48" t="s">
        <v>25</v>
      </c>
      <c r="K4" s="237" t="s">
        <v>26</v>
      </c>
      <c r="L4" s="48" t="s">
        <v>44</v>
      </c>
      <c r="M4" s="239" t="s">
        <v>27</v>
      </c>
      <c r="N4" s="240"/>
      <c r="O4" s="48" t="s">
        <v>38</v>
      </c>
      <c r="P4" s="237" t="s">
        <v>31</v>
      </c>
      <c r="Q4" s="48" t="s">
        <v>45</v>
      </c>
      <c r="R4" s="48" t="s">
        <v>39</v>
      </c>
    </row>
    <row r="5" spans="1:18" s="53" customFormat="1" ht="13.5" customHeight="1">
      <c r="A5" s="49"/>
      <c r="B5" s="49" t="s">
        <v>46</v>
      </c>
      <c r="C5" s="50" t="s">
        <v>47</v>
      </c>
      <c r="D5" s="238"/>
      <c r="E5" s="238"/>
      <c r="F5" s="49" t="s">
        <v>48</v>
      </c>
      <c r="G5" s="49" t="s">
        <v>49</v>
      </c>
      <c r="H5" s="49" t="s">
        <v>50</v>
      </c>
      <c r="I5" s="49" t="s">
        <v>51</v>
      </c>
      <c r="J5" s="49" t="s">
        <v>24</v>
      </c>
      <c r="K5" s="238"/>
      <c r="L5" s="49" t="s">
        <v>52</v>
      </c>
      <c r="M5" s="51"/>
      <c r="N5" s="52" t="s">
        <v>28</v>
      </c>
      <c r="O5" s="50" t="s">
        <v>46</v>
      </c>
      <c r="P5" s="238"/>
      <c r="Q5" s="49" t="s">
        <v>53</v>
      </c>
      <c r="R5" s="49" t="s">
        <v>47</v>
      </c>
    </row>
    <row r="6" spans="1:18" ht="13.5" customHeight="1">
      <c r="A6" s="8" t="s">
        <v>54</v>
      </c>
      <c r="B6" s="71" t="s">
        <v>73</v>
      </c>
      <c r="C6" s="70">
        <v>-1</v>
      </c>
      <c r="D6" s="70">
        <v>-3.2</v>
      </c>
      <c r="E6" s="70">
        <v>2.4</v>
      </c>
      <c r="F6" s="70">
        <v>1.3</v>
      </c>
      <c r="G6" s="70">
        <v>3.3</v>
      </c>
      <c r="H6" s="70">
        <v>-5.7</v>
      </c>
      <c r="I6" s="70">
        <v>-1.8</v>
      </c>
      <c r="J6" s="70">
        <v>8.3</v>
      </c>
      <c r="K6" s="70">
        <v>5.3</v>
      </c>
      <c r="L6" s="70">
        <v>-5.9</v>
      </c>
      <c r="M6" s="80" t="s">
        <v>73</v>
      </c>
      <c r="N6" s="70">
        <v>-3.4</v>
      </c>
      <c r="O6" s="73" t="s">
        <v>73</v>
      </c>
      <c r="P6" s="70">
        <v>4.8</v>
      </c>
      <c r="Q6" s="70">
        <v>6.1</v>
      </c>
      <c r="R6" s="70">
        <v>-1</v>
      </c>
    </row>
    <row r="7" spans="1:18" ht="13.5" customHeight="1">
      <c r="A7" s="8" t="s">
        <v>55</v>
      </c>
      <c r="B7" s="71" t="s">
        <v>73</v>
      </c>
      <c r="C7" s="70">
        <v>-2.4</v>
      </c>
      <c r="D7" s="70">
        <v>-0.2</v>
      </c>
      <c r="E7" s="70">
        <v>4.6</v>
      </c>
      <c r="F7" s="70">
        <v>-5</v>
      </c>
      <c r="G7" s="70">
        <v>2.1</v>
      </c>
      <c r="H7" s="70">
        <v>-5.8</v>
      </c>
      <c r="I7" s="70">
        <v>2.3</v>
      </c>
      <c r="J7" s="70">
        <v>-7.5</v>
      </c>
      <c r="K7" s="70">
        <v>-6.9</v>
      </c>
      <c r="L7" s="70">
        <v>-15.6</v>
      </c>
      <c r="M7" s="80" t="s">
        <v>73</v>
      </c>
      <c r="N7" s="70">
        <v>-8.7</v>
      </c>
      <c r="O7" s="73" t="s">
        <v>73</v>
      </c>
      <c r="P7" s="70">
        <v>-4.9</v>
      </c>
      <c r="Q7" s="70">
        <v>-5.4</v>
      </c>
      <c r="R7" s="70">
        <v>-0.2</v>
      </c>
    </row>
    <row r="8" spans="1:18" ht="13.5" customHeight="1">
      <c r="A8" s="8" t="s">
        <v>56</v>
      </c>
      <c r="B8" s="71" t="s">
        <v>73</v>
      </c>
      <c r="C8" s="70">
        <v>8.8</v>
      </c>
      <c r="D8" s="70">
        <v>1.6</v>
      </c>
      <c r="E8" s="70">
        <v>-1.7</v>
      </c>
      <c r="F8" s="70">
        <v>6.9</v>
      </c>
      <c r="G8" s="70">
        <v>6.3</v>
      </c>
      <c r="H8" s="70">
        <v>13.2</v>
      </c>
      <c r="I8" s="70">
        <v>20.5</v>
      </c>
      <c r="J8" s="70">
        <v>11.4</v>
      </c>
      <c r="K8" s="70">
        <v>8.1</v>
      </c>
      <c r="L8" s="70">
        <v>15.5</v>
      </c>
      <c r="M8" s="80" t="s">
        <v>73</v>
      </c>
      <c r="N8" s="70">
        <v>47.7</v>
      </c>
      <c r="O8" s="73" t="s">
        <v>73</v>
      </c>
      <c r="P8" s="70">
        <v>7.4</v>
      </c>
      <c r="Q8" s="70">
        <v>6.3</v>
      </c>
      <c r="R8" s="70">
        <v>8.9</v>
      </c>
    </row>
    <row r="9" spans="1:18" ht="13.5" customHeight="1">
      <c r="A9" s="8" t="s">
        <v>57</v>
      </c>
      <c r="B9" s="71" t="s">
        <v>73</v>
      </c>
      <c r="C9" s="70">
        <v>-5.1</v>
      </c>
      <c r="D9" s="70">
        <v>0</v>
      </c>
      <c r="E9" s="70">
        <v>11.2</v>
      </c>
      <c r="F9" s="70">
        <v>-0.5</v>
      </c>
      <c r="G9" s="70">
        <v>-2.8</v>
      </c>
      <c r="H9" s="70">
        <v>-12.6</v>
      </c>
      <c r="I9" s="70">
        <v>-15</v>
      </c>
      <c r="J9" s="70">
        <v>-11.4</v>
      </c>
      <c r="K9" s="70">
        <v>-16.4</v>
      </c>
      <c r="L9" s="70">
        <v>-2.2</v>
      </c>
      <c r="M9" s="80" t="s">
        <v>73</v>
      </c>
      <c r="N9" s="70">
        <v>-27.6</v>
      </c>
      <c r="O9" s="73" t="s">
        <v>73</v>
      </c>
      <c r="P9" s="70">
        <v>-7.8</v>
      </c>
      <c r="Q9" s="70">
        <v>-6.4</v>
      </c>
      <c r="R9" s="70">
        <v>-9.5</v>
      </c>
    </row>
    <row r="10" spans="1:18" ht="13.5" customHeight="1">
      <c r="A10" s="8" t="s">
        <v>58</v>
      </c>
      <c r="B10" s="71" t="s">
        <v>73</v>
      </c>
      <c r="C10" s="70">
        <v>-4.6</v>
      </c>
      <c r="D10" s="70">
        <v>-0.7</v>
      </c>
      <c r="E10" s="70">
        <v>-7.2</v>
      </c>
      <c r="F10" s="70">
        <v>-0.4</v>
      </c>
      <c r="G10" s="70">
        <v>6.8</v>
      </c>
      <c r="H10" s="70">
        <v>-5.3</v>
      </c>
      <c r="I10" s="70">
        <v>-2.1</v>
      </c>
      <c r="J10" s="70">
        <v>2.5</v>
      </c>
      <c r="K10" s="70">
        <v>15.6</v>
      </c>
      <c r="L10" s="70">
        <v>-4.8</v>
      </c>
      <c r="M10" s="80" t="s">
        <v>73</v>
      </c>
      <c r="N10" s="70">
        <v>1.2</v>
      </c>
      <c r="O10" s="73" t="s">
        <v>73</v>
      </c>
      <c r="P10" s="70">
        <v>-0.7</v>
      </c>
      <c r="Q10" s="70">
        <v>-2.3</v>
      </c>
      <c r="R10" s="70">
        <v>0.7</v>
      </c>
    </row>
    <row r="11" spans="1:18" ht="13.5" customHeight="1">
      <c r="A11" s="8" t="s">
        <v>59</v>
      </c>
      <c r="B11" s="71" t="s">
        <v>73</v>
      </c>
      <c r="C11" s="70">
        <v>1.4</v>
      </c>
      <c r="D11" s="70">
        <v>-3.7</v>
      </c>
      <c r="E11" s="70">
        <v>-9.4</v>
      </c>
      <c r="F11" s="70">
        <v>2.3</v>
      </c>
      <c r="G11" s="70">
        <v>-9.4</v>
      </c>
      <c r="H11" s="70">
        <v>-4.9</v>
      </c>
      <c r="I11" s="70">
        <v>24.8</v>
      </c>
      <c r="J11" s="70">
        <v>1.7</v>
      </c>
      <c r="K11" s="70">
        <v>-17.7</v>
      </c>
      <c r="L11" s="70">
        <v>13.1</v>
      </c>
      <c r="M11" s="80" t="s">
        <v>73</v>
      </c>
      <c r="N11" s="70">
        <v>-6.2</v>
      </c>
      <c r="O11" s="73" t="s">
        <v>73</v>
      </c>
      <c r="P11" s="70">
        <v>5.5</v>
      </c>
      <c r="Q11" s="70">
        <v>5.7</v>
      </c>
      <c r="R11" s="70">
        <v>1.4</v>
      </c>
    </row>
    <row r="12" spans="1:18" ht="13.5" customHeight="1">
      <c r="A12" s="8" t="s">
        <v>60</v>
      </c>
      <c r="B12" s="71" t="s">
        <v>73</v>
      </c>
      <c r="C12" s="70">
        <v>-8.4</v>
      </c>
      <c r="D12" s="70">
        <v>-5.3</v>
      </c>
      <c r="E12" s="70">
        <v>2.6</v>
      </c>
      <c r="F12" s="70">
        <v>0.7</v>
      </c>
      <c r="G12" s="70">
        <v>-13.4</v>
      </c>
      <c r="H12" s="70">
        <v>-7.6</v>
      </c>
      <c r="I12" s="70">
        <v>-19.1</v>
      </c>
      <c r="J12" s="70">
        <v>5</v>
      </c>
      <c r="K12" s="70">
        <v>-11.1</v>
      </c>
      <c r="L12" s="70">
        <v>-15.8</v>
      </c>
      <c r="M12" s="80" t="s">
        <v>73</v>
      </c>
      <c r="N12" s="70">
        <v>-10.3</v>
      </c>
      <c r="O12" s="73" t="s">
        <v>73</v>
      </c>
      <c r="P12" s="70">
        <v>-8.5</v>
      </c>
      <c r="Q12" s="70">
        <v>-8.3</v>
      </c>
      <c r="R12" s="70">
        <v>-12.9</v>
      </c>
    </row>
    <row r="13" spans="1:18" ht="13.5" customHeight="1">
      <c r="A13" s="8" t="s">
        <v>61</v>
      </c>
      <c r="B13" s="71" t="s">
        <v>73</v>
      </c>
      <c r="C13" s="70">
        <v>-0.1869789773085162</v>
      </c>
      <c r="D13" s="70">
        <v>-0.1972944112738073</v>
      </c>
      <c r="E13" s="70">
        <v>10.208444263969962</v>
      </c>
      <c r="F13" s="70">
        <v>1.2555110738969644</v>
      </c>
      <c r="G13" s="70">
        <v>28.197546476941504</v>
      </c>
      <c r="H13" s="70">
        <v>-9.797124259524459</v>
      </c>
      <c r="I13" s="70">
        <v>-0.36855388280446766</v>
      </c>
      <c r="J13" s="70">
        <v>-16.908355666866747</v>
      </c>
      <c r="K13" s="70">
        <v>-21.45838306550141</v>
      </c>
      <c r="L13" s="70">
        <v>1.5018656949984166</v>
      </c>
      <c r="M13" s="80" t="s">
        <v>73</v>
      </c>
      <c r="N13" s="70">
        <v>17.655866921830498</v>
      </c>
      <c r="O13" s="73" t="s">
        <v>73</v>
      </c>
      <c r="P13" s="70">
        <v>4.033024125991713</v>
      </c>
      <c r="Q13" s="70">
        <v>5.200016847545119</v>
      </c>
      <c r="R13" s="70">
        <v>0.5993822020510686</v>
      </c>
    </row>
    <row r="14" spans="1:18" ht="13.5" customHeight="1">
      <c r="A14" s="48" t="s">
        <v>298</v>
      </c>
      <c r="B14" s="195" t="s">
        <v>73</v>
      </c>
      <c r="C14" s="196">
        <v>-0.6</v>
      </c>
      <c r="D14" s="196">
        <v>0.4</v>
      </c>
      <c r="E14" s="196">
        <v>9.6</v>
      </c>
      <c r="F14" s="196">
        <v>-3.6</v>
      </c>
      <c r="G14" s="196">
        <v>-28.3</v>
      </c>
      <c r="H14" s="196">
        <v>-6.5</v>
      </c>
      <c r="I14" s="196">
        <v>18.3</v>
      </c>
      <c r="J14" s="196">
        <v>13.3</v>
      </c>
      <c r="K14" s="196">
        <v>12.6</v>
      </c>
      <c r="L14" s="196">
        <v>-2.6</v>
      </c>
      <c r="M14" s="199" t="s">
        <v>73</v>
      </c>
      <c r="N14" s="196">
        <v>-3.1</v>
      </c>
      <c r="O14" s="198" t="s">
        <v>73</v>
      </c>
      <c r="P14" s="196">
        <v>-5.7</v>
      </c>
      <c r="Q14" s="196">
        <v>-5.1</v>
      </c>
      <c r="R14" s="196">
        <v>1.5</v>
      </c>
    </row>
    <row r="15" spans="1:18" ht="13.5" customHeight="1">
      <c r="A15" s="8" t="s">
        <v>300</v>
      </c>
      <c r="B15" s="71" t="s">
        <v>73</v>
      </c>
      <c r="C15" s="70">
        <v>9.300471745909334</v>
      </c>
      <c r="D15" s="70">
        <v>-1.6870523413598293</v>
      </c>
      <c r="E15" s="70">
        <v>-15.19067200141383</v>
      </c>
      <c r="F15" s="70">
        <v>0.2604435764427038</v>
      </c>
      <c r="G15" s="70">
        <v>20.272194967558164</v>
      </c>
      <c r="H15" s="70">
        <v>3.851740403767989</v>
      </c>
      <c r="I15" s="70">
        <v>4.684564376702549</v>
      </c>
      <c r="J15" s="70">
        <v>9.437058411450039</v>
      </c>
      <c r="K15" s="70">
        <v>-4.9131546312093715</v>
      </c>
      <c r="L15" s="70">
        <v>0.738244567322166</v>
      </c>
      <c r="M15" s="80" t="s">
        <v>73</v>
      </c>
      <c r="N15" s="70">
        <v>93.96434088729649</v>
      </c>
      <c r="O15" s="73" t="s">
        <v>73</v>
      </c>
      <c r="P15" s="70">
        <v>-2.023154389346915</v>
      </c>
      <c r="Q15" s="70">
        <v>-2.170817231773714</v>
      </c>
      <c r="R15" s="70">
        <v>-1.1600498647381774</v>
      </c>
    </row>
    <row r="16" spans="1:18" ht="13.5" customHeight="1">
      <c r="A16" s="8" t="s">
        <v>307</v>
      </c>
      <c r="B16" s="71" t="s">
        <v>73</v>
      </c>
      <c r="C16" s="70">
        <v>-6.859341860902523</v>
      </c>
      <c r="D16" s="70">
        <v>-1.911166669886133</v>
      </c>
      <c r="E16" s="70">
        <v>-3.6185935892832255</v>
      </c>
      <c r="F16" s="70">
        <v>0.7790506910399397</v>
      </c>
      <c r="G16" s="70">
        <v>1.8062258585278101</v>
      </c>
      <c r="H16" s="70">
        <v>9.129038514004328</v>
      </c>
      <c r="I16" s="70">
        <v>-7.798399862271466</v>
      </c>
      <c r="J16" s="70">
        <v>11.245856978248714</v>
      </c>
      <c r="K16" s="70">
        <v>-27.274363240992304</v>
      </c>
      <c r="L16" s="70">
        <v>12.535775279977269</v>
      </c>
      <c r="M16" s="80" t="s">
        <v>73</v>
      </c>
      <c r="N16" s="70">
        <v>-47.392808922846775</v>
      </c>
      <c r="O16" s="73" t="s">
        <v>73</v>
      </c>
      <c r="P16" s="70">
        <v>12.490959827928695</v>
      </c>
      <c r="Q16" s="70">
        <v>11.570068387902378</v>
      </c>
      <c r="R16" s="70">
        <v>3.953625178324871</v>
      </c>
    </row>
    <row r="17" spans="1:18" ht="13.5" customHeight="1" thickBot="1">
      <c r="A17" s="216" t="s">
        <v>516</v>
      </c>
      <c r="B17" s="220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21"/>
      <c r="N17" s="217"/>
      <c r="O17" s="219"/>
      <c r="P17" s="217"/>
      <c r="Q17" s="217"/>
      <c r="R17" s="217"/>
    </row>
    <row r="18" spans="1:18" ht="13.5" customHeight="1">
      <c r="A18" s="175" t="s">
        <v>305</v>
      </c>
      <c r="B18" s="190" t="s">
        <v>73</v>
      </c>
      <c r="C18" s="177">
        <v>-4</v>
      </c>
      <c r="D18" s="177">
        <v>-0.8</v>
      </c>
      <c r="E18" s="177">
        <v>-10.7</v>
      </c>
      <c r="F18" s="177">
        <v>0.6</v>
      </c>
      <c r="G18" s="177">
        <v>-26.2</v>
      </c>
      <c r="H18" s="177">
        <v>12.2</v>
      </c>
      <c r="I18" s="177">
        <v>-12.9</v>
      </c>
      <c r="J18" s="177">
        <v>28.1</v>
      </c>
      <c r="K18" s="177">
        <v>-22.4</v>
      </c>
      <c r="L18" s="177">
        <v>-0.5</v>
      </c>
      <c r="M18" s="178" t="s">
        <v>73</v>
      </c>
      <c r="N18" s="177">
        <v>-6.9</v>
      </c>
      <c r="O18" s="176" t="s">
        <v>73</v>
      </c>
      <c r="P18" s="177">
        <v>11.2</v>
      </c>
      <c r="Q18" s="177">
        <v>11.6</v>
      </c>
      <c r="R18" s="177">
        <v>-5.5</v>
      </c>
    </row>
    <row r="19" spans="1:18" ht="13.5" customHeight="1">
      <c r="A19" s="8" t="s">
        <v>62</v>
      </c>
      <c r="B19" s="71" t="s">
        <v>73</v>
      </c>
      <c r="C19" s="70">
        <v>20.321607840602663</v>
      </c>
      <c r="D19" s="70">
        <v>3.941187452381323</v>
      </c>
      <c r="E19" s="70">
        <v>-25.04603560086468</v>
      </c>
      <c r="F19" s="70">
        <v>3.8782329364148715</v>
      </c>
      <c r="G19" s="70">
        <v>21.109969167523126</v>
      </c>
      <c r="H19" s="70">
        <v>37.69199149459206</v>
      </c>
      <c r="I19" s="70">
        <v>28.353838383579145</v>
      </c>
      <c r="J19" s="70">
        <v>81.65035877364643</v>
      </c>
      <c r="K19" s="70">
        <v>28.242754106525105</v>
      </c>
      <c r="L19" s="70">
        <v>4.868086985318465</v>
      </c>
      <c r="M19" s="80" t="s">
        <v>73</v>
      </c>
      <c r="N19" s="70">
        <v>53.387958776762346</v>
      </c>
      <c r="O19" s="73" t="s">
        <v>73</v>
      </c>
      <c r="P19" s="70">
        <v>22.083390693388004</v>
      </c>
      <c r="Q19" s="70">
        <v>21.32939536706402</v>
      </c>
      <c r="R19" s="70">
        <v>15.92062907309273</v>
      </c>
    </row>
    <row r="20" spans="1:18" ht="13.5" customHeight="1">
      <c r="A20" s="8" t="s">
        <v>63</v>
      </c>
      <c r="B20" s="71" t="s">
        <v>73</v>
      </c>
      <c r="C20" s="70">
        <v>47.494769714794984</v>
      </c>
      <c r="D20" s="70">
        <v>2.792618147355941</v>
      </c>
      <c r="E20" s="70">
        <v>-10.914356992049456</v>
      </c>
      <c r="F20" s="70">
        <v>-4.994964803225099</v>
      </c>
      <c r="G20" s="70">
        <v>18.247190952227154</v>
      </c>
      <c r="H20" s="70">
        <v>24.20010029634112</v>
      </c>
      <c r="I20" s="70">
        <v>24.108961303462316</v>
      </c>
      <c r="J20" s="70">
        <v>-5.642197771152723</v>
      </c>
      <c r="K20" s="70">
        <v>-61.24542222444303</v>
      </c>
      <c r="L20" s="70">
        <v>39.82695257850182</v>
      </c>
      <c r="M20" s="80" t="s">
        <v>73</v>
      </c>
      <c r="N20" s="70">
        <v>998.2303851552418</v>
      </c>
      <c r="O20" s="73" t="s">
        <v>73</v>
      </c>
      <c r="P20" s="70">
        <v>19.647669730935835</v>
      </c>
      <c r="Q20" s="70">
        <v>18.986759227077243</v>
      </c>
      <c r="R20" s="70">
        <v>16.455300541738914</v>
      </c>
    </row>
    <row r="21" spans="1:18" ht="13.5" customHeight="1">
      <c r="A21" s="8" t="s">
        <v>64</v>
      </c>
      <c r="B21" s="71" t="s">
        <v>73</v>
      </c>
      <c r="C21" s="70">
        <v>12.9</v>
      </c>
      <c r="D21" s="70">
        <v>0.8</v>
      </c>
      <c r="E21" s="70">
        <v>-4.9</v>
      </c>
      <c r="F21" s="70">
        <v>-6.6</v>
      </c>
      <c r="G21" s="70">
        <v>28.3</v>
      </c>
      <c r="H21" s="70">
        <v>10.8</v>
      </c>
      <c r="I21" s="70">
        <v>-30</v>
      </c>
      <c r="J21" s="70">
        <v>10.8</v>
      </c>
      <c r="K21" s="70">
        <v>6.4</v>
      </c>
      <c r="L21" s="70">
        <v>0.5</v>
      </c>
      <c r="M21" s="80" t="s">
        <v>73</v>
      </c>
      <c r="N21" s="70">
        <v>50.1</v>
      </c>
      <c r="O21" s="73" t="s">
        <v>73</v>
      </c>
      <c r="P21" s="70">
        <v>2.9</v>
      </c>
      <c r="Q21" s="70">
        <v>3.9</v>
      </c>
      <c r="R21" s="70">
        <v>-3.8</v>
      </c>
    </row>
    <row r="22" spans="1:18" ht="13.5" customHeight="1">
      <c r="A22" s="8" t="s">
        <v>65</v>
      </c>
      <c r="B22" s="71" t="s">
        <v>73</v>
      </c>
      <c r="C22" s="70">
        <v>9.069650442567912</v>
      </c>
      <c r="D22" s="70">
        <v>-0.910638720241641</v>
      </c>
      <c r="E22" s="70">
        <v>-23.605043554322314</v>
      </c>
      <c r="F22" s="70">
        <v>-7.552069206204548</v>
      </c>
      <c r="G22" s="70">
        <v>49.30306099086563</v>
      </c>
      <c r="H22" s="70">
        <v>6.700097353903378</v>
      </c>
      <c r="I22" s="70">
        <v>-29.96841484665522</v>
      </c>
      <c r="J22" s="70">
        <v>31.82630177704071</v>
      </c>
      <c r="K22" s="70">
        <v>-12.900861133605378</v>
      </c>
      <c r="L22" s="70">
        <v>5.434541029869622</v>
      </c>
      <c r="M22" s="80" t="s">
        <v>73</v>
      </c>
      <c r="N22" s="70">
        <v>0.9202072475990031</v>
      </c>
      <c r="O22" s="73" t="s">
        <v>73</v>
      </c>
      <c r="P22" s="70">
        <v>5.248302046615927</v>
      </c>
      <c r="Q22" s="70">
        <v>-0.5800719717949043</v>
      </c>
      <c r="R22" s="70">
        <v>-0.0878385841983298</v>
      </c>
    </row>
    <row r="23" spans="1:18" ht="13.5" customHeight="1">
      <c r="A23" s="8" t="s">
        <v>66</v>
      </c>
      <c r="B23" s="71" t="s">
        <v>73</v>
      </c>
      <c r="C23" s="70">
        <v>11.13658281799319</v>
      </c>
      <c r="D23" s="70">
        <v>0.05061883305765846</v>
      </c>
      <c r="E23" s="70">
        <v>-28.152896810520133</v>
      </c>
      <c r="F23" s="70">
        <v>0.04865049275166733</v>
      </c>
      <c r="G23" s="70">
        <v>38.33829963955991</v>
      </c>
      <c r="H23" s="70">
        <v>22.950839275199897</v>
      </c>
      <c r="I23" s="70">
        <v>37.93733442952407</v>
      </c>
      <c r="J23" s="70">
        <v>-29.807241540964625</v>
      </c>
      <c r="K23" s="70">
        <v>69.66789906136717</v>
      </c>
      <c r="L23" s="70">
        <v>2.390170098677258</v>
      </c>
      <c r="M23" s="80" t="s">
        <v>73</v>
      </c>
      <c r="N23" s="70">
        <v>35.82993610073688</v>
      </c>
      <c r="O23" s="73" t="s">
        <v>73</v>
      </c>
      <c r="P23" s="70">
        <v>-7.120559211948841</v>
      </c>
      <c r="Q23" s="70">
        <v>-7.382410912882598</v>
      </c>
      <c r="R23" s="70">
        <v>-7.292083289193396</v>
      </c>
    </row>
    <row r="24" spans="1:18" ht="13.5" customHeight="1">
      <c r="A24" s="8" t="s">
        <v>67</v>
      </c>
      <c r="B24" s="71" t="s">
        <v>73</v>
      </c>
      <c r="C24" s="78">
        <v>11.57632184306343</v>
      </c>
      <c r="D24" s="78">
        <v>-1.6488497728299523</v>
      </c>
      <c r="E24" s="78">
        <v>-21.86351817702291</v>
      </c>
      <c r="F24" s="78">
        <v>-11.064333012330563</v>
      </c>
      <c r="G24" s="78">
        <v>5.976549495504524</v>
      </c>
      <c r="H24" s="78">
        <v>2.28064580897378</v>
      </c>
      <c r="I24" s="78">
        <v>60.95009877706732</v>
      </c>
      <c r="J24" s="78">
        <v>-3.856086068667408</v>
      </c>
      <c r="K24" s="78">
        <v>-33.746126980843016</v>
      </c>
      <c r="L24" s="78">
        <v>39.190457306419255</v>
      </c>
      <c r="M24" s="80" t="s">
        <v>73</v>
      </c>
      <c r="N24" s="78">
        <v>-13.707571801566576</v>
      </c>
      <c r="O24" s="73" t="s">
        <v>73</v>
      </c>
      <c r="P24" s="78">
        <v>-6.4335560133750525</v>
      </c>
      <c r="Q24" s="78">
        <v>-6.103449880761858</v>
      </c>
      <c r="R24" s="78">
        <v>-3.656508578427964</v>
      </c>
    </row>
    <row r="25" spans="1:18" ht="13.5" customHeight="1">
      <c r="A25" s="8" t="s">
        <v>68</v>
      </c>
      <c r="B25" s="71" t="s">
        <v>73</v>
      </c>
      <c r="C25" s="78">
        <v>0.012781563307928678</v>
      </c>
      <c r="D25" s="78">
        <v>-8.480118192906804</v>
      </c>
      <c r="E25" s="78">
        <v>-27.55083996042429</v>
      </c>
      <c r="F25" s="78">
        <v>5.4274604304726415</v>
      </c>
      <c r="G25" s="78">
        <v>6.849834528405974</v>
      </c>
      <c r="H25" s="78">
        <v>-13.777527348175678</v>
      </c>
      <c r="I25" s="78">
        <v>23.505692388488832</v>
      </c>
      <c r="J25" s="78">
        <v>9.226535447802142</v>
      </c>
      <c r="K25" s="78">
        <v>-41.311834118417025</v>
      </c>
      <c r="L25" s="78">
        <v>-27.007392602137138</v>
      </c>
      <c r="M25" s="80" t="s">
        <v>73</v>
      </c>
      <c r="N25" s="78">
        <v>21.19381027595828</v>
      </c>
      <c r="O25" s="73" t="s">
        <v>73</v>
      </c>
      <c r="P25" s="78">
        <v>-0.8522126118376216</v>
      </c>
      <c r="Q25" s="78">
        <v>-1.4660610902617277</v>
      </c>
      <c r="R25" s="78">
        <v>-4.289337087595413</v>
      </c>
    </row>
    <row r="26" spans="1:18" ht="13.5" customHeight="1">
      <c r="A26" s="8" t="s">
        <v>69</v>
      </c>
      <c r="B26" s="71" t="s">
        <v>73</v>
      </c>
      <c r="C26" s="78">
        <v>1.020442848989389</v>
      </c>
      <c r="D26" s="78">
        <v>-5.1837614877983444</v>
      </c>
      <c r="E26" s="78">
        <v>1.7462703260263224</v>
      </c>
      <c r="F26" s="78">
        <v>2.946486382613611</v>
      </c>
      <c r="G26" s="78">
        <v>72.07455257015609</v>
      </c>
      <c r="H26" s="78">
        <v>-13.95143254203932</v>
      </c>
      <c r="I26" s="78">
        <v>-31.422458451666134</v>
      </c>
      <c r="J26" s="78">
        <v>12.707095145426806</v>
      </c>
      <c r="K26" s="78">
        <v>30.514816826603884</v>
      </c>
      <c r="L26" s="78">
        <v>-19.65773472343052</v>
      </c>
      <c r="M26" s="80" t="s">
        <v>73</v>
      </c>
      <c r="N26" s="78">
        <v>-2.066364268505383</v>
      </c>
      <c r="O26" s="73" t="s">
        <v>73</v>
      </c>
      <c r="P26" s="78">
        <v>-8.61764102269893</v>
      </c>
      <c r="Q26" s="78">
        <v>-7.838965601063896</v>
      </c>
      <c r="R26" s="78">
        <v>-2.530103350865087</v>
      </c>
    </row>
    <row r="27" spans="1:18" ht="13.5" customHeight="1">
      <c r="A27" s="8" t="s">
        <v>70</v>
      </c>
      <c r="B27" s="71" t="s">
        <v>73</v>
      </c>
      <c r="C27" s="78">
        <v>-1.2183625133590503</v>
      </c>
      <c r="D27" s="78">
        <v>-0.34634891293334746</v>
      </c>
      <c r="E27" s="78">
        <v>-39.30261488789917</v>
      </c>
      <c r="F27" s="78">
        <v>14.592708548750899</v>
      </c>
      <c r="G27" s="78">
        <v>26.44297882490505</v>
      </c>
      <c r="H27" s="78">
        <v>-13.868966644157766</v>
      </c>
      <c r="I27" s="78">
        <v>-17.036890851938903</v>
      </c>
      <c r="J27" s="78">
        <v>30.05005033348702</v>
      </c>
      <c r="K27" s="78">
        <v>-9.937692241553853</v>
      </c>
      <c r="L27" s="78">
        <v>-8.448099103818096</v>
      </c>
      <c r="M27" s="80" t="s">
        <v>73</v>
      </c>
      <c r="N27" s="78">
        <v>-0.40506855006231524</v>
      </c>
      <c r="O27" s="73" t="s">
        <v>73</v>
      </c>
      <c r="P27" s="78">
        <v>-5.870640795461579</v>
      </c>
      <c r="Q27" s="78">
        <v>-6.406454793011884</v>
      </c>
      <c r="R27" s="78">
        <v>-5.7834263748687835</v>
      </c>
    </row>
    <row r="28" spans="1:18" ht="13.5" customHeight="1">
      <c r="A28" s="8" t="s">
        <v>71</v>
      </c>
      <c r="B28" s="71" t="s">
        <v>73</v>
      </c>
      <c r="C28" s="78">
        <v>-0.6662465308299059</v>
      </c>
      <c r="D28" s="78">
        <v>-2.1263831323249716</v>
      </c>
      <c r="E28" s="78">
        <v>5.985849018960798</v>
      </c>
      <c r="F28" s="78">
        <v>3.384498774274647</v>
      </c>
      <c r="G28" s="78">
        <v>2.779596885687252</v>
      </c>
      <c r="H28" s="78">
        <v>4.011514765124957</v>
      </c>
      <c r="I28" s="78">
        <v>12.020856246690293</v>
      </c>
      <c r="J28" s="78">
        <v>10.967780290224894</v>
      </c>
      <c r="K28" s="78">
        <v>-26.956257813522534</v>
      </c>
      <c r="L28" s="78">
        <v>-15.752795747507198</v>
      </c>
      <c r="M28" s="80" t="s">
        <v>73</v>
      </c>
      <c r="N28" s="78">
        <v>-12.299156653302145</v>
      </c>
      <c r="O28" s="73" t="s">
        <v>73</v>
      </c>
      <c r="P28" s="78">
        <v>-5.11385506751364</v>
      </c>
      <c r="Q28" s="78">
        <v>-3.1932571103466034</v>
      </c>
      <c r="R28" s="78">
        <v>-6.280717648838918</v>
      </c>
    </row>
    <row r="29" spans="1:18" ht="13.5" customHeight="1" thickBot="1">
      <c r="A29" s="54" t="s">
        <v>72</v>
      </c>
      <c r="B29" s="74" t="s">
        <v>73</v>
      </c>
      <c r="C29" s="79">
        <v>4.480154319916552</v>
      </c>
      <c r="D29" s="79">
        <v>-5.53517131769744</v>
      </c>
      <c r="E29" s="79">
        <v>7.15838597921683</v>
      </c>
      <c r="F29" s="79">
        <v>4.144071018559359</v>
      </c>
      <c r="G29" s="79">
        <v>20.30505714298836</v>
      </c>
      <c r="H29" s="79">
        <v>-15.128332598553806</v>
      </c>
      <c r="I29" s="79">
        <v>88.8139711445278</v>
      </c>
      <c r="J29" s="79">
        <v>1.7722584719006562</v>
      </c>
      <c r="K29" s="79">
        <v>61.23276910844804</v>
      </c>
      <c r="L29" s="79">
        <v>-4.446140688906897</v>
      </c>
      <c r="M29" s="81" t="s">
        <v>73</v>
      </c>
      <c r="N29" s="79">
        <v>-8.002817999220547</v>
      </c>
      <c r="O29" s="77" t="s">
        <v>73</v>
      </c>
      <c r="P29" s="79">
        <v>-21.858360078144436</v>
      </c>
      <c r="Q29" s="79">
        <v>-20.647030985132997</v>
      </c>
      <c r="R29" s="79">
        <v>-4.127848476112161</v>
      </c>
    </row>
    <row r="30" spans="1:18" ht="13.5" customHeight="1">
      <c r="A30" s="8" t="s">
        <v>517</v>
      </c>
      <c r="B30" s="71" t="s">
        <v>73</v>
      </c>
      <c r="C30" s="70">
        <v>1.1</v>
      </c>
      <c r="D30" s="70">
        <v>-5.2</v>
      </c>
      <c r="E30" s="70">
        <v>-0.3</v>
      </c>
      <c r="F30" s="70">
        <v>-6.6</v>
      </c>
      <c r="G30" s="70">
        <v>28</v>
      </c>
      <c r="H30" s="70">
        <v>-12.3</v>
      </c>
      <c r="I30" s="70">
        <v>-1.1</v>
      </c>
      <c r="J30" s="70">
        <v>23.5</v>
      </c>
      <c r="K30" s="70">
        <v>-11.5</v>
      </c>
      <c r="L30" s="70">
        <v>28.6</v>
      </c>
      <c r="M30" s="80" t="s">
        <v>73</v>
      </c>
      <c r="N30" s="70">
        <v>-13.3</v>
      </c>
      <c r="O30" s="73" t="s">
        <v>73</v>
      </c>
      <c r="P30" s="70">
        <v>-7.6</v>
      </c>
      <c r="Q30" s="70">
        <v>-5.7</v>
      </c>
      <c r="R30" s="70">
        <v>0</v>
      </c>
    </row>
    <row r="31" spans="1:18" ht="13.5" customHeight="1">
      <c r="A31" s="8" t="s">
        <v>62</v>
      </c>
      <c r="B31" s="71" t="s">
        <v>73</v>
      </c>
      <c r="C31" s="70">
        <v>-5</v>
      </c>
      <c r="D31" s="70">
        <v>-8.9</v>
      </c>
      <c r="E31" s="70">
        <v>32.2</v>
      </c>
      <c r="F31" s="70">
        <v>-5.2</v>
      </c>
      <c r="G31" s="70">
        <v>12.3</v>
      </c>
      <c r="H31" s="70">
        <v>5.9</v>
      </c>
      <c r="I31" s="70">
        <v>0.3</v>
      </c>
      <c r="J31" s="70">
        <v>-14.7</v>
      </c>
      <c r="K31" s="70">
        <v>-1.5</v>
      </c>
      <c r="L31" s="70">
        <v>-0.6</v>
      </c>
      <c r="M31" s="80" t="s">
        <v>73</v>
      </c>
      <c r="N31" s="70">
        <v>-35.5</v>
      </c>
      <c r="O31" s="73" t="s">
        <v>73</v>
      </c>
      <c r="P31" s="70">
        <v>-13.6</v>
      </c>
      <c r="Q31" s="70">
        <v>-12.1</v>
      </c>
      <c r="R31" s="70">
        <v>1.5</v>
      </c>
    </row>
    <row r="32" spans="1:18" ht="13.5" customHeight="1">
      <c r="A32" s="8" t="s">
        <v>63</v>
      </c>
      <c r="B32" s="71" t="s">
        <v>73</v>
      </c>
      <c r="C32" s="70">
        <v>-34.8</v>
      </c>
      <c r="D32" s="70">
        <v>-5.1</v>
      </c>
      <c r="E32" s="70">
        <v>-7.9</v>
      </c>
      <c r="F32" s="70">
        <v>-7.5</v>
      </c>
      <c r="G32" s="70">
        <v>-13</v>
      </c>
      <c r="H32" s="70">
        <v>-3</v>
      </c>
      <c r="I32" s="70">
        <v>-10.7</v>
      </c>
      <c r="J32" s="70">
        <v>9.8</v>
      </c>
      <c r="K32" s="70">
        <v>5.8</v>
      </c>
      <c r="L32" s="70">
        <v>-18.2</v>
      </c>
      <c r="M32" s="80" t="s">
        <v>73</v>
      </c>
      <c r="N32" s="70">
        <v>-90</v>
      </c>
      <c r="O32" s="73" t="s">
        <v>73</v>
      </c>
      <c r="P32" s="70">
        <v>-3</v>
      </c>
      <c r="Q32" s="70">
        <v>-2.1</v>
      </c>
      <c r="R32" s="70">
        <v>-15.9</v>
      </c>
    </row>
    <row r="33" spans="1:18" ht="13.5" customHeight="1">
      <c r="A33" s="8" t="s">
        <v>64</v>
      </c>
      <c r="B33" s="71" t="s">
        <v>73</v>
      </c>
      <c r="C33" s="70">
        <v>-17.6</v>
      </c>
      <c r="D33" s="70">
        <v>-7.6</v>
      </c>
      <c r="E33" s="70">
        <v>12.8</v>
      </c>
      <c r="F33" s="70">
        <v>-2.2</v>
      </c>
      <c r="G33" s="70">
        <v>-29.4</v>
      </c>
      <c r="H33" s="70">
        <v>6.2</v>
      </c>
      <c r="I33" s="70">
        <v>-34.8</v>
      </c>
      <c r="J33" s="70">
        <v>-8.1</v>
      </c>
      <c r="K33" s="70">
        <v>-45.6</v>
      </c>
      <c r="L33" s="70">
        <v>6.6</v>
      </c>
      <c r="M33" s="80" t="s">
        <v>73</v>
      </c>
      <c r="N33" s="70">
        <v>-33.4</v>
      </c>
      <c r="O33" s="73" t="s">
        <v>73</v>
      </c>
      <c r="P33" s="70">
        <v>8.6</v>
      </c>
      <c r="Q33" s="70">
        <v>4.8</v>
      </c>
      <c r="R33" s="70">
        <v>-9.8</v>
      </c>
    </row>
    <row r="34" spans="1:18" ht="13.5" customHeight="1">
      <c r="A34" s="8" t="s">
        <v>65</v>
      </c>
      <c r="B34" s="71" t="s">
        <v>73</v>
      </c>
      <c r="C34" s="70">
        <v>-4.6</v>
      </c>
      <c r="D34" s="70">
        <v>-5.4</v>
      </c>
      <c r="E34" s="70">
        <v>10.1</v>
      </c>
      <c r="F34" s="70">
        <v>2.3</v>
      </c>
      <c r="G34" s="70">
        <v>6.9</v>
      </c>
      <c r="H34" s="70">
        <v>19.5</v>
      </c>
      <c r="I34" s="70">
        <v>-3.8</v>
      </c>
      <c r="J34" s="70">
        <v>-16.9</v>
      </c>
      <c r="K34" s="70">
        <v>-29.4</v>
      </c>
      <c r="L34" s="70">
        <v>-23.4</v>
      </c>
      <c r="M34" s="80" t="s">
        <v>73</v>
      </c>
      <c r="N34" s="70">
        <v>24</v>
      </c>
      <c r="O34" s="73" t="s">
        <v>73</v>
      </c>
      <c r="P34" s="70">
        <v>5.9</v>
      </c>
      <c r="Q34" s="70">
        <v>8.8</v>
      </c>
      <c r="R34" s="70">
        <v>10.5</v>
      </c>
    </row>
    <row r="35" spans="1:18" ht="13.5" customHeight="1">
      <c r="A35" s="8" t="s">
        <v>66</v>
      </c>
      <c r="B35" s="71" t="s">
        <v>73</v>
      </c>
      <c r="C35" s="70">
        <v>-16</v>
      </c>
      <c r="D35" s="70">
        <v>-8.3</v>
      </c>
      <c r="E35" s="70">
        <v>-11.7</v>
      </c>
      <c r="F35" s="70">
        <v>1.8</v>
      </c>
      <c r="G35" s="70">
        <v>12.5</v>
      </c>
      <c r="H35" s="70">
        <v>-9.3</v>
      </c>
      <c r="I35" s="70">
        <v>9.8</v>
      </c>
      <c r="J35" s="70">
        <v>-24.3</v>
      </c>
      <c r="K35" s="70">
        <v>-59.5</v>
      </c>
      <c r="L35" s="70">
        <v>-3.1</v>
      </c>
      <c r="M35" s="80" t="s">
        <v>73</v>
      </c>
      <c r="N35" s="70">
        <v>-20</v>
      </c>
      <c r="O35" s="73" t="s">
        <v>73</v>
      </c>
      <c r="P35" s="70">
        <v>50.1</v>
      </c>
      <c r="Q35" s="70">
        <v>48</v>
      </c>
      <c r="R35" s="70">
        <v>3.2</v>
      </c>
    </row>
    <row r="36" spans="1:18" ht="13.5" customHeight="1">
      <c r="A36" s="8" t="s">
        <v>67</v>
      </c>
      <c r="B36" s="71" t="s">
        <v>73</v>
      </c>
      <c r="C36" s="70">
        <v>-5.1</v>
      </c>
      <c r="D36" s="70">
        <v>-0.5</v>
      </c>
      <c r="E36" s="70">
        <v>22</v>
      </c>
      <c r="F36" s="70">
        <v>8.1</v>
      </c>
      <c r="G36" s="70">
        <v>47.9</v>
      </c>
      <c r="H36" s="70">
        <v>-0.3</v>
      </c>
      <c r="I36" s="70">
        <v>-11.6</v>
      </c>
      <c r="J36" s="70">
        <v>20.3</v>
      </c>
      <c r="K36" s="70">
        <v>7.7</v>
      </c>
      <c r="L36" s="70">
        <v>-4.9</v>
      </c>
      <c r="M36" s="80" t="s">
        <v>73</v>
      </c>
      <c r="N36" s="70">
        <v>14.4</v>
      </c>
      <c r="O36" s="73" t="s">
        <v>73</v>
      </c>
      <c r="P36" s="70">
        <v>20.9</v>
      </c>
      <c r="Q36" s="70">
        <v>18.7</v>
      </c>
      <c r="R36" s="70">
        <v>7</v>
      </c>
    </row>
    <row r="37" spans="1:18" ht="13.5" customHeight="1">
      <c r="A37" s="8" t="s">
        <v>68</v>
      </c>
      <c r="B37" s="71" t="s">
        <v>73</v>
      </c>
      <c r="C37" s="70">
        <v>21.375971281164176</v>
      </c>
      <c r="D37" s="70">
        <v>11.730399323615547</v>
      </c>
      <c r="E37" s="70">
        <v>6.064395578510817</v>
      </c>
      <c r="F37" s="70">
        <v>10.726794143879559</v>
      </c>
      <c r="G37" s="70">
        <v>34.407619706839434</v>
      </c>
      <c r="H37" s="70">
        <v>8.253880339175268</v>
      </c>
      <c r="I37" s="70">
        <v>36.620136620136634</v>
      </c>
      <c r="J37" s="70">
        <v>49.796388160522895</v>
      </c>
      <c r="K37" s="70">
        <v>22.95685794777238</v>
      </c>
      <c r="L37" s="70">
        <v>143.89101035191567</v>
      </c>
      <c r="M37" s="80" t="s">
        <v>73</v>
      </c>
      <c r="N37" s="70">
        <v>16.28431843900311</v>
      </c>
      <c r="O37" s="73" t="s">
        <v>73</v>
      </c>
      <c r="P37" s="70">
        <v>16.174067156794436</v>
      </c>
      <c r="Q37" s="70">
        <v>14.18350473199903</v>
      </c>
      <c r="R37" s="70">
        <v>25.001390724357677</v>
      </c>
    </row>
    <row r="38" spans="1:18" ht="13.5" customHeight="1">
      <c r="A38" s="8" t="s">
        <v>69</v>
      </c>
      <c r="B38" s="71" t="s">
        <v>73</v>
      </c>
      <c r="C38" s="70">
        <v>-8.33609847859459</v>
      </c>
      <c r="D38" s="70">
        <v>-2.0470974912369044</v>
      </c>
      <c r="E38" s="70">
        <v>-25.43138519140068</v>
      </c>
      <c r="F38" s="70">
        <v>2.9466226536430717</v>
      </c>
      <c r="G38" s="70">
        <v>-27.9506318805374</v>
      </c>
      <c r="H38" s="70">
        <v>38.608206945336796</v>
      </c>
      <c r="I38" s="70">
        <v>-25.575881663894062</v>
      </c>
      <c r="J38" s="70">
        <v>0.6517679073342775</v>
      </c>
      <c r="K38" s="70">
        <v>-54.20896480986206</v>
      </c>
      <c r="L38" s="70">
        <v>3.3432527669104983</v>
      </c>
      <c r="M38" s="80" t="s">
        <v>73</v>
      </c>
      <c r="N38" s="70">
        <v>-22.716627634660426</v>
      </c>
      <c r="O38" s="73" t="s">
        <v>73</v>
      </c>
      <c r="P38" s="70">
        <v>13.398638009239994</v>
      </c>
      <c r="Q38" s="70">
        <v>12.058850843454882</v>
      </c>
      <c r="R38" s="70">
        <v>0.8582360144618661</v>
      </c>
    </row>
    <row r="39" spans="1:18" ht="13.5" customHeight="1">
      <c r="A39" s="8" t="s">
        <v>70</v>
      </c>
      <c r="B39" s="71" t="s">
        <v>73</v>
      </c>
      <c r="C39" s="70">
        <v>-3.299281543306143</v>
      </c>
      <c r="D39" s="70">
        <v>2.795341516898797</v>
      </c>
      <c r="E39" s="70">
        <v>-9.556137104916019</v>
      </c>
      <c r="F39" s="70">
        <v>-3.077745328660342</v>
      </c>
      <c r="G39" s="70">
        <v>5.892633948507386</v>
      </c>
      <c r="H39" s="70">
        <v>29.211309523809526</v>
      </c>
      <c r="I39" s="70">
        <v>-19.79644781480743</v>
      </c>
      <c r="J39" s="70">
        <v>-1.855560750598395</v>
      </c>
      <c r="K39" s="70">
        <v>-18.44262471685456</v>
      </c>
      <c r="L39" s="70">
        <v>38.94052786565907</v>
      </c>
      <c r="M39" s="80" t="s">
        <v>73</v>
      </c>
      <c r="N39" s="70">
        <v>-10.714045065305323</v>
      </c>
      <c r="O39" s="73" t="s">
        <v>73</v>
      </c>
      <c r="P39" s="70">
        <v>9.23726959264297</v>
      </c>
      <c r="Q39" s="70">
        <v>7.387127329393572</v>
      </c>
      <c r="R39" s="70">
        <v>9.081099090830126</v>
      </c>
    </row>
    <row r="40" spans="1:18" ht="13.5" customHeight="1">
      <c r="A40" s="8" t="s">
        <v>71</v>
      </c>
      <c r="B40" s="71" t="s">
        <v>73</v>
      </c>
      <c r="C40" s="70">
        <v>11.908291152771987</v>
      </c>
      <c r="D40" s="70">
        <v>5.496716874386931</v>
      </c>
      <c r="E40" s="70">
        <v>-13.459374478853814</v>
      </c>
      <c r="F40" s="70">
        <v>0.017965838892242125</v>
      </c>
      <c r="G40" s="70">
        <v>1.4302597172980436</v>
      </c>
      <c r="H40" s="70">
        <v>22.636128051837503</v>
      </c>
      <c r="I40" s="70">
        <v>19.368149580915528</v>
      </c>
      <c r="J40" s="70">
        <v>31.686658828117608</v>
      </c>
      <c r="K40" s="70">
        <v>72.77966222181236</v>
      </c>
      <c r="L40" s="70">
        <v>56.284026395620316</v>
      </c>
      <c r="M40" s="80" t="s">
        <v>73</v>
      </c>
      <c r="N40" s="70">
        <v>16.992425931778186</v>
      </c>
      <c r="O40" s="73" t="s">
        <v>73</v>
      </c>
      <c r="P40" s="70">
        <v>9.424370844008912</v>
      </c>
      <c r="Q40" s="70">
        <v>4.7854221860531565</v>
      </c>
      <c r="R40" s="70">
        <v>16.234890185208716</v>
      </c>
    </row>
    <row r="41" spans="1:18" ht="13.5" customHeight="1" thickBot="1">
      <c r="A41" s="54" t="s">
        <v>72</v>
      </c>
      <c r="B41" s="74" t="s">
        <v>73</v>
      </c>
      <c r="C41" s="75">
        <v>-1.5396529217502675</v>
      </c>
      <c r="D41" s="75">
        <v>0.6559194155909776</v>
      </c>
      <c r="E41" s="75">
        <v>-32.85944652463859</v>
      </c>
      <c r="F41" s="75">
        <v>7.673806673690842</v>
      </c>
      <c r="G41" s="75">
        <v>-21.03110243566374</v>
      </c>
      <c r="H41" s="75">
        <v>17.7064671193232</v>
      </c>
      <c r="I41" s="75">
        <v>-27.31540615883141</v>
      </c>
      <c r="J41" s="75">
        <v>79.39025378516729</v>
      </c>
      <c r="K41" s="75">
        <v>-49.71300201554425</v>
      </c>
      <c r="L41" s="75">
        <v>4.647863491479853</v>
      </c>
      <c r="M41" s="81" t="s">
        <v>73</v>
      </c>
      <c r="N41" s="75">
        <v>7.767317543284968</v>
      </c>
      <c r="O41" s="77" t="s">
        <v>73</v>
      </c>
      <c r="P41" s="75">
        <v>29.138001561246462</v>
      </c>
      <c r="Q41" s="75">
        <v>27.398505929944996</v>
      </c>
      <c r="R41" s="75">
        <v>9.15686538129905</v>
      </c>
    </row>
    <row r="42" spans="1:18" ht="13.5" customHeight="1">
      <c r="A42" s="175" t="s">
        <v>519</v>
      </c>
      <c r="B42" s="190" t="s">
        <v>73</v>
      </c>
      <c r="C42" s="177">
        <v>-1.95495995006163</v>
      </c>
      <c r="D42" s="177">
        <v>2.3893390497915057</v>
      </c>
      <c r="E42" s="177">
        <v>-1.5399990334543423</v>
      </c>
      <c r="F42" s="177">
        <v>4.396169868711408</v>
      </c>
      <c r="G42" s="177">
        <v>4.722727506905566</v>
      </c>
      <c r="H42" s="177">
        <v>11.588904433364021</v>
      </c>
      <c r="I42" s="177">
        <v>-9.219450960246679</v>
      </c>
      <c r="J42" s="177">
        <v>1.117345408353465</v>
      </c>
      <c r="K42" s="177">
        <v>17.523273407200392</v>
      </c>
      <c r="L42" s="177">
        <v>-13.155966663613883</v>
      </c>
      <c r="M42" s="178" t="s">
        <v>73</v>
      </c>
      <c r="N42" s="177">
        <v>11.439724965216925</v>
      </c>
      <c r="O42" s="176" t="s">
        <v>73</v>
      </c>
      <c r="P42" s="177">
        <v>6.837876708039259</v>
      </c>
      <c r="Q42" s="177">
        <v>4.442293933061836</v>
      </c>
      <c r="R42" s="177">
        <v>4.917506782668712</v>
      </c>
    </row>
    <row r="43" spans="1:18" ht="13.5" customHeight="1">
      <c r="A43" s="8" t="s">
        <v>62</v>
      </c>
      <c r="B43" s="190" t="s">
        <v>73</v>
      </c>
      <c r="C43" s="177">
        <f>'家計指標'!$G$10</f>
        <v>2.399103136843528</v>
      </c>
      <c r="D43" s="177">
        <f>'家計指標'!$G$12</f>
        <v>0.298216728656131</v>
      </c>
      <c r="E43" s="177">
        <f>'家計指標'!$G$26</f>
        <v>9.491553074875124</v>
      </c>
      <c r="F43" s="177">
        <f>'家計指標'!$G$30</f>
        <v>6.144558116614052</v>
      </c>
      <c r="G43" s="177">
        <f>'家計指標'!$G$36</f>
        <v>-26.758031390206895</v>
      </c>
      <c r="H43" s="177">
        <f>'家計指標'!$G$44</f>
        <v>-11.764108240170867</v>
      </c>
      <c r="I43" s="177">
        <f>'家計指標'!$G$54</f>
        <v>-26.535029562783976</v>
      </c>
      <c r="J43" s="177">
        <f>'家計指標'!$G$68</f>
        <v>30.936633269914893</v>
      </c>
      <c r="K43" s="177">
        <f>'家計指標'!$G$73</f>
        <v>11.36720752562239</v>
      </c>
      <c r="L43" s="177">
        <f>'家計指標'!$G$78</f>
        <v>29.901886636034213</v>
      </c>
      <c r="M43" s="178" t="s">
        <v>73</v>
      </c>
      <c r="N43" s="177">
        <f>'家計指標'!$G$85</f>
        <v>18.717279929293017</v>
      </c>
      <c r="O43" s="176" t="s">
        <v>73</v>
      </c>
      <c r="P43" s="177">
        <f>'家計指標'!$G$92</f>
        <v>14.171733295661992</v>
      </c>
      <c r="Q43" s="177">
        <f>'家計指標'!$G$111</f>
        <v>10.593448540667062</v>
      </c>
      <c r="R43" s="177">
        <f>'家計指標'!$G$98</f>
        <v>-0.024106524457356837</v>
      </c>
    </row>
    <row r="44" spans="1:18" ht="13.5" customHeight="1">
      <c r="A44" s="8" t="s">
        <v>63</v>
      </c>
      <c r="B44" s="71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177"/>
      <c r="O44" s="176"/>
      <c r="P44" s="177"/>
      <c r="Q44" s="177"/>
      <c r="R44" s="177"/>
    </row>
    <row r="45" spans="1:18" ht="13.5" customHeight="1">
      <c r="A45" s="8" t="s">
        <v>64</v>
      </c>
      <c r="B45" s="71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77"/>
      <c r="O45" s="176"/>
      <c r="P45" s="177"/>
      <c r="Q45" s="177"/>
      <c r="R45" s="177"/>
    </row>
    <row r="46" spans="1:18" ht="13.5" customHeight="1">
      <c r="A46" s="48" t="s">
        <v>65</v>
      </c>
      <c r="B46" s="195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77"/>
      <c r="O46" s="176"/>
      <c r="P46" s="177"/>
      <c r="Q46" s="177"/>
      <c r="R46" s="177"/>
    </row>
    <row r="47" spans="1:18" ht="13.5" customHeight="1">
      <c r="A47" s="210" t="s">
        <v>66</v>
      </c>
      <c r="B47" s="211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77"/>
      <c r="O47" s="176"/>
      <c r="P47" s="177"/>
      <c r="Q47" s="177"/>
      <c r="R47" s="177"/>
    </row>
    <row r="48" spans="1:18" ht="13.5" customHeight="1">
      <c r="A48" s="175" t="s">
        <v>67</v>
      </c>
      <c r="B48" s="212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8"/>
      <c r="N48" s="177"/>
      <c r="O48" s="176"/>
      <c r="P48" s="177"/>
      <c r="Q48" s="177"/>
      <c r="R48" s="177"/>
    </row>
    <row r="49" spans="1:18" ht="13.5" customHeight="1">
      <c r="A49" s="8" t="s">
        <v>68</v>
      </c>
      <c r="B49" s="215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8"/>
      <c r="N49" s="177"/>
      <c r="O49" s="176"/>
      <c r="P49" s="177"/>
      <c r="Q49" s="177"/>
      <c r="R49" s="177"/>
    </row>
    <row r="50" spans="1:18" ht="13.5" customHeight="1">
      <c r="A50" s="8" t="s">
        <v>69</v>
      </c>
      <c r="B50" s="71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177"/>
      <c r="O50" s="176"/>
      <c r="P50" s="177"/>
      <c r="Q50" s="177"/>
      <c r="R50" s="177"/>
    </row>
    <row r="51" spans="1:18" ht="13.5" customHeight="1">
      <c r="A51" s="8" t="s">
        <v>70</v>
      </c>
      <c r="B51" s="71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77"/>
      <c r="O51" s="176"/>
      <c r="P51" s="177"/>
      <c r="Q51" s="177"/>
      <c r="R51" s="177"/>
    </row>
    <row r="52" spans="1:18" ht="13.5" customHeight="1">
      <c r="A52" s="8" t="s">
        <v>71</v>
      </c>
      <c r="B52" s="71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77"/>
      <c r="O52" s="176"/>
      <c r="P52" s="177"/>
      <c r="Q52" s="177"/>
      <c r="R52" s="177"/>
    </row>
    <row r="53" spans="1:18" ht="13.5" customHeight="1" thickBot="1">
      <c r="A53" s="54" t="s">
        <v>72</v>
      </c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81"/>
      <c r="N53" s="75"/>
      <c r="O53" s="77"/>
      <c r="P53" s="75"/>
      <c r="Q53" s="75"/>
      <c r="R53" s="75"/>
    </row>
    <row r="54" ht="13.5" customHeight="1">
      <c r="A54" s="226"/>
    </row>
  </sheetData>
  <mergeCells count="6">
    <mergeCell ref="P4:P5"/>
    <mergeCell ref="M4:N4"/>
    <mergeCell ref="M1:O1"/>
    <mergeCell ref="D4:D5"/>
    <mergeCell ref="E4:E5"/>
    <mergeCell ref="K4:K5"/>
  </mergeCells>
  <printOptions horizontalCentered="1" verticalCentered="1"/>
  <pageMargins left="0.3937007874015748" right="0.1968503937007874" top="0.3937007874015748" bottom="0.3937007874015748" header="0.11811023622047245" footer="0"/>
  <pageSetup orientation="landscape" paperSize="9" scale="75" r:id="rId2"/>
  <headerFooter alignWithMargins="0">
    <oddFooter>&amp;R&amp;9&amp;F.xls&amp;A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4.25" customHeight="1"/>
  <cols>
    <col min="1" max="1" width="20.625" style="9" customWidth="1"/>
    <col min="2" max="7" width="11.125" style="9" customWidth="1"/>
    <col min="8" max="8" width="19.50390625" style="9" customWidth="1"/>
    <col min="9" max="16384" width="9.00390625" style="9" customWidth="1"/>
  </cols>
  <sheetData>
    <row r="2" spans="1:8" ht="14.25" customHeight="1">
      <c r="A2" s="9" t="s">
        <v>308</v>
      </c>
      <c r="H2" s="104"/>
    </row>
    <row r="3" spans="5:6" ht="14.25" customHeight="1">
      <c r="E3" s="245" t="s">
        <v>520</v>
      </c>
      <c r="F3" s="245"/>
    </row>
    <row r="4" ht="14.25" customHeight="1" thickBot="1"/>
    <row r="5" spans="1:7" ht="15.75" customHeight="1">
      <c r="A5" s="10"/>
      <c r="B5" s="253" t="s">
        <v>521</v>
      </c>
      <c r="C5" s="253" t="s">
        <v>522</v>
      </c>
      <c r="D5" s="11" t="s">
        <v>9</v>
      </c>
      <c r="E5" s="12"/>
      <c r="F5" s="247" t="s">
        <v>10</v>
      </c>
      <c r="G5" s="250" t="s">
        <v>34</v>
      </c>
    </row>
    <row r="6" spans="1:7" ht="15.75" customHeight="1">
      <c r="A6" s="13" t="s">
        <v>2</v>
      </c>
      <c r="B6" s="254"/>
      <c r="C6" s="254"/>
      <c r="D6" s="38" t="s">
        <v>513</v>
      </c>
      <c r="E6" s="39"/>
      <c r="F6" s="248"/>
      <c r="G6" s="251"/>
    </row>
    <row r="7" spans="1:7" ht="15.75" customHeight="1">
      <c r="A7" s="14"/>
      <c r="B7" s="255"/>
      <c r="C7" s="255"/>
      <c r="D7" s="40" t="s">
        <v>12</v>
      </c>
      <c r="E7" s="40" t="s">
        <v>13</v>
      </c>
      <c r="F7" s="249"/>
      <c r="G7" s="252"/>
    </row>
    <row r="8" spans="1:7" ht="14.25" customHeight="1">
      <c r="A8" s="61" t="s">
        <v>14</v>
      </c>
      <c r="B8" s="15"/>
      <c r="C8" s="15"/>
      <c r="D8" s="16"/>
      <c r="E8" s="16"/>
      <c r="F8" s="16"/>
      <c r="G8" s="29"/>
    </row>
    <row r="9" spans="1:7" ht="14.25" customHeight="1">
      <c r="A9" s="17" t="s">
        <v>15</v>
      </c>
      <c r="B9" s="148">
        <f>+'表１'!C9</f>
        <v>3.46</v>
      </c>
      <c r="C9" s="148">
        <f>+'表１'!D9</f>
        <v>3.45</v>
      </c>
      <c r="D9" s="18"/>
      <c r="E9" s="19"/>
      <c r="F9" s="19"/>
      <c r="G9" s="30"/>
    </row>
    <row r="10" spans="1:7" ht="14.25" customHeight="1">
      <c r="A10" s="17" t="s">
        <v>16</v>
      </c>
      <c r="B10" s="149">
        <f>+'表１'!C78</f>
        <v>211616</v>
      </c>
      <c r="C10" s="149">
        <f>+'表１'!D78</f>
        <v>209380</v>
      </c>
      <c r="D10" s="152">
        <f>E10/100+1</f>
        <v>0.987</v>
      </c>
      <c r="E10" s="142">
        <v>-1.3</v>
      </c>
      <c r="F10" s="138">
        <f>(B10/C10-1)*100</f>
        <v>1.0679147960645619</v>
      </c>
      <c r="G10" s="156">
        <f>(B10/C10/D10-1)*100</f>
        <v>2.399103136843528</v>
      </c>
    </row>
    <row r="11" spans="1:7" ht="14.25" customHeight="1">
      <c r="A11" s="17"/>
      <c r="B11" s="149"/>
      <c r="C11" s="149"/>
      <c r="D11" s="153"/>
      <c r="E11" s="134"/>
      <c r="F11" s="138"/>
      <c r="G11" s="156"/>
    </row>
    <row r="12" spans="1:7" ht="14.25" customHeight="1">
      <c r="A12" s="21" t="s">
        <v>17</v>
      </c>
      <c r="B12" s="149">
        <f>+'表１'!C80</f>
        <v>47379</v>
      </c>
      <c r="C12" s="149">
        <f>+'表１'!D80</f>
        <v>48104</v>
      </c>
      <c r="D12" s="152">
        <f aca="true" t="shared" si="0" ref="D12:D24">E12/100+1</f>
        <v>0.982</v>
      </c>
      <c r="E12" s="142">
        <v>-1.8</v>
      </c>
      <c r="F12" s="138">
        <f aca="true" t="shared" si="1" ref="F12:F24">(B12/C12-1)*100</f>
        <v>-1.5071511724596753</v>
      </c>
      <c r="G12" s="156">
        <f aca="true" t="shared" si="2" ref="G12:G24">(B12/C12/D12-1)*100</f>
        <v>0.298216728656131</v>
      </c>
    </row>
    <row r="13" spans="1:7" ht="14.25" customHeight="1">
      <c r="A13" s="22" t="s">
        <v>223</v>
      </c>
      <c r="B13" s="149">
        <f>+'表１'!C82</f>
        <v>5100</v>
      </c>
      <c r="C13" s="149">
        <f>+'表１'!D82</f>
        <v>5013</v>
      </c>
      <c r="D13" s="152">
        <f t="shared" si="0"/>
        <v>0.992</v>
      </c>
      <c r="E13" s="142">
        <v>-0.8</v>
      </c>
      <c r="F13" s="138">
        <f t="shared" si="1"/>
        <v>1.7354877318970674</v>
      </c>
      <c r="G13" s="156">
        <f t="shared" si="2"/>
        <v>2.555935213605909</v>
      </c>
    </row>
    <row r="14" spans="1:7" ht="14.25" customHeight="1">
      <c r="A14" s="22" t="s">
        <v>224</v>
      </c>
      <c r="B14" s="149">
        <f>+'表１'!C88</f>
        <v>3613</v>
      </c>
      <c r="C14" s="149">
        <f>+'表１'!D88</f>
        <v>3955</v>
      </c>
      <c r="D14" s="152">
        <f t="shared" si="0"/>
        <v>0.988</v>
      </c>
      <c r="E14" s="142">
        <v>-1.2</v>
      </c>
      <c r="F14" s="138">
        <f t="shared" si="1"/>
        <v>-8.6472819216182</v>
      </c>
      <c r="G14" s="156">
        <f t="shared" si="2"/>
        <v>-7.537734738479962</v>
      </c>
    </row>
    <row r="15" spans="1:7" ht="14.25" customHeight="1">
      <c r="A15" s="22" t="s">
        <v>225</v>
      </c>
      <c r="B15" s="149">
        <f>+'表１'!C94</f>
        <v>4283</v>
      </c>
      <c r="C15" s="149">
        <f>+'表１'!D94</f>
        <v>4397</v>
      </c>
      <c r="D15" s="152">
        <f t="shared" si="0"/>
        <v>1.02</v>
      </c>
      <c r="E15" s="142">
        <v>2</v>
      </c>
      <c r="F15" s="138">
        <f t="shared" si="1"/>
        <v>-2.592676825108031</v>
      </c>
      <c r="G15" s="156">
        <f t="shared" si="2"/>
        <v>-4.50262433834121</v>
      </c>
    </row>
    <row r="16" spans="1:7" ht="14.25" customHeight="1">
      <c r="A16" s="22" t="s">
        <v>226</v>
      </c>
      <c r="B16" s="149">
        <f>+'表１'!C98</f>
        <v>2513</v>
      </c>
      <c r="C16" s="149">
        <f>+'表１'!D98</f>
        <v>2782</v>
      </c>
      <c r="D16" s="152">
        <f t="shared" si="0"/>
        <v>0.985</v>
      </c>
      <c r="E16" s="142">
        <v>-1.5</v>
      </c>
      <c r="F16" s="138">
        <f t="shared" si="1"/>
        <v>-9.66930265995687</v>
      </c>
      <c r="G16" s="156">
        <f t="shared" si="2"/>
        <v>-8.29370828422017</v>
      </c>
    </row>
    <row r="17" spans="1:7" ht="14.25" customHeight="1">
      <c r="A17" s="22" t="s">
        <v>227</v>
      </c>
      <c r="B17" s="149">
        <f>+'表１'!C103</f>
        <v>4537</v>
      </c>
      <c r="C17" s="149">
        <f>+'表１'!D103</f>
        <v>5657</v>
      </c>
      <c r="D17" s="152">
        <f t="shared" si="0"/>
        <v>0.88</v>
      </c>
      <c r="E17" s="142">
        <v>-12</v>
      </c>
      <c r="F17" s="138">
        <f t="shared" si="1"/>
        <v>-19.798479759589892</v>
      </c>
      <c r="G17" s="156">
        <f t="shared" si="2"/>
        <v>-8.861908817715792</v>
      </c>
    </row>
    <row r="18" spans="1:7" ht="14.25" customHeight="1">
      <c r="A18" s="22" t="s">
        <v>228</v>
      </c>
      <c r="B18" s="149">
        <f>+'表１'!C109</f>
        <v>1615</v>
      </c>
      <c r="C18" s="149">
        <f>+'表１'!D109</f>
        <v>1517</v>
      </c>
      <c r="D18" s="152">
        <f t="shared" si="0"/>
        <v>0.897</v>
      </c>
      <c r="E18" s="142">
        <v>-10.3</v>
      </c>
      <c r="F18" s="138">
        <f t="shared" si="1"/>
        <v>6.46011865524061</v>
      </c>
      <c r="G18" s="156">
        <f t="shared" si="2"/>
        <v>18.68463618198506</v>
      </c>
    </row>
    <row r="19" spans="1:7" ht="14.25" customHeight="1">
      <c r="A19" s="22" t="s">
        <v>229</v>
      </c>
      <c r="B19" s="149">
        <f>+'表１'!C113</f>
        <v>2238</v>
      </c>
      <c r="C19" s="149">
        <f>+'表１'!D113</f>
        <v>2306</v>
      </c>
      <c r="D19" s="152">
        <f t="shared" si="0"/>
        <v>0.977</v>
      </c>
      <c r="E19" s="142">
        <v>-2.3</v>
      </c>
      <c r="F19" s="138">
        <f t="shared" si="1"/>
        <v>-2.948829141370335</v>
      </c>
      <c r="G19" s="156">
        <f t="shared" si="2"/>
        <v>-0.6641035223851954</v>
      </c>
    </row>
    <row r="20" spans="1:7" ht="14.25" customHeight="1">
      <c r="A20" s="22" t="s">
        <v>230</v>
      </c>
      <c r="B20" s="149">
        <f>+'表１'!C117</f>
        <v>3613</v>
      </c>
      <c r="C20" s="149">
        <f>+'表１'!D117</f>
        <v>3283</v>
      </c>
      <c r="D20" s="152">
        <f t="shared" si="0"/>
        <v>0.981</v>
      </c>
      <c r="E20" s="142">
        <v>-1.9</v>
      </c>
      <c r="F20" s="138">
        <f t="shared" si="1"/>
        <v>10.051781906792566</v>
      </c>
      <c r="G20" s="156">
        <f t="shared" si="2"/>
        <v>12.183263921297227</v>
      </c>
    </row>
    <row r="21" spans="1:7" ht="14.25" customHeight="1">
      <c r="A21" s="22" t="s">
        <v>231</v>
      </c>
      <c r="B21" s="149">
        <f>+'表１'!C119</f>
        <v>5950</v>
      </c>
      <c r="C21" s="149">
        <f>+'表１'!D119</f>
        <v>6061</v>
      </c>
      <c r="D21" s="152">
        <f t="shared" si="0"/>
        <v>1.003</v>
      </c>
      <c r="E21" s="142">
        <v>0.3</v>
      </c>
      <c r="F21" s="138">
        <f t="shared" si="1"/>
        <v>-1.831380960237583</v>
      </c>
      <c r="G21" s="156">
        <f t="shared" si="2"/>
        <v>-2.1250059424103407</v>
      </c>
    </row>
    <row r="22" spans="1:7" ht="14.25" customHeight="1">
      <c r="A22" s="22" t="s">
        <v>232</v>
      </c>
      <c r="B22" s="149">
        <f>+'表１'!C123</f>
        <v>2818</v>
      </c>
      <c r="C22" s="149">
        <f>+'表１'!D123</f>
        <v>2970</v>
      </c>
      <c r="D22" s="152">
        <f t="shared" si="0"/>
        <v>0.984</v>
      </c>
      <c r="E22" s="142">
        <v>-1.6</v>
      </c>
      <c r="F22" s="138">
        <f t="shared" si="1"/>
        <v>-5.117845117845121</v>
      </c>
      <c r="G22" s="156">
        <f t="shared" si="2"/>
        <v>-3.5750458514686168</v>
      </c>
    </row>
    <row r="23" spans="1:7" ht="14.25" customHeight="1">
      <c r="A23" s="22" t="s">
        <v>233</v>
      </c>
      <c r="B23" s="149">
        <f>+'表１'!C128</f>
        <v>1162</v>
      </c>
      <c r="C23" s="149">
        <f>+'表１'!D128</f>
        <v>1446</v>
      </c>
      <c r="D23" s="152">
        <f t="shared" si="0"/>
        <v>0.997</v>
      </c>
      <c r="E23" s="142">
        <v>-0.3</v>
      </c>
      <c r="F23" s="138">
        <f t="shared" si="1"/>
        <v>-19.640387275242045</v>
      </c>
      <c r="G23" s="156">
        <f t="shared" si="2"/>
        <v>-19.398583024314988</v>
      </c>
    </row>
    <row r="24" spans="1:7" ht="14.25" customHeight="1">
      <c r="A24" s="22" t="s">
        <v>234</v>
      </c>
      <c r="B24" s="149">
        <f>+'表１'!C130</f>
        <v>9936</v>
      </c>
      <c r="C24" s="149">
        <f>+'表１'!D130</f>
        <v>8719</v>
      </c>
      <c r="D24" s="152">
        <f t="shared" si="0"/>
        <v>1.009</v>
      </c>
      <c r="E24" s="142">
        <v>0.9</v>
      </c>
      <c r="F24" s="138">
        <f t="shared" si="1"/>
        <v>13.958022709026263</v>
      </c>
      <c r="G24" s="156">
        <f t="shared" si="2"/>
        <v>12.941548770095412</v>
      </c>
    </row>
    <row r="25" spans="1:7" ht="14.25" customHeight="1">
      <c r="A25" s="17"/>
      <c r="B25" s="149"/>
      <c r="C25" s="149"/>
      <c r="D25" s="153"/>
      <c r="E25" s="134"/>
      <c r="F25" s="138"/>
      <c r="G25" s="156"/>
    </row>
    <row r="26" spans="1:7" ht="14.25" customHeight="1">
      <c r="A26" s="21" t="s">
        <v>18</v>
      </c>
      <c r="B26" s="149">
        <f>+'表１'!C141</f>
        <v>20188</v>
      </c>
      <c r="C26" s="149">
        <f>+'表１'!D141</f>
        <v>18512</v>
      </c>
      <c r="D26" s="152">
        <f>E26/100+1</f>
        <v>0.996</v>
      </c>
      <c r="E26" s="142">
        <v>-0.4</v>
      </c>
      <c r="F26" s="138">
        <f>(B26/C26-1)*100</f>
        <v>9.053586862575624</v>
      </c>
      <c r="G26" s="156">
        <f>(B26/C26/D26-1)*100</f>
        <v>9.491553074875124</v>
      </c>
    </row>
    <row r="27" spans="1:7" ht="14.25" customHeight="1">
      <c r="A27" s="22" t="s">
        <v>235</v>
      </c>
      <c r="B27" s="149">
        <f>+'表１'!C143</f>
        <v>16870</v>
      </c>
      <c r="C27" s="149">
        <f>+'表１'!D143</f>
        <v>16696</v>
      </c>
      <c r="D27" s="152">
        <f>E27/100+1</f>
        <v>0.997</v>
      </c>
      <c r="E27" s="142">
        <v>-0.3</v>
      </c>
      <c r="F27" s="138">
        <f>(B27/C27-1)*100</f>
        <v>1.0421657882127455</v>
      </c>
      <c r="G27" s="156">
        <f>(B27/C27/D27-1)*100</f>
        <v>1.346204401416995</v>
      </c>
    </row>
    <row r="28" spans="1:7" ht="14.25" customHeight="1">
      <c r="A28" s="22" t="s">
        <v>236</v>
      </c>
      <c r="B28" s="149">
        <f>+'表１'!C145</f>
        <v>3318</v>
      </c>
      <c r="C28" s="149">
        <f>+'表１'!D145</f>
        <v>1816</v>
      </c>
      <c r="D28" s="152">
        <f>E28/100+1</f>
        <v>0.988</v>
      </c>
      <c r="E28" s="142">
        <v>-1.2</v>
      </c>
      <c r="F28" s="138">
        <f>(B28/C28-1)*100</f>
        <v>82.70925110132158</v>
      </c>
      <c r="G28" s="156">
        <f>(B28/C28/D28-1)*100</f>
        <v>84.92839180295708</v>
      </c>
    </row>
    <row r="29" spans="1:7" ht="14.25" customHeight="1">
      <c r="A29" s="17"/>
      <c r="B29" s="150"/>
      <c r="C29" s="150"/>
      <c r="D29" s="154"/>
      <c r="E29" s="135"/>
      <c r="F29" s="138"/>
      <c r="G29" s="156"/>
    </row>
    <row r="30" spans="1:7" ht="14.25" customHeight="1">
      <c r="A30" s="21" t="s">
        <v>19</v>
      </c>
      <c r="B30" s="149">
        <f>+'表１'!C149</f>
        <v>18920</v>
      </c>
      <c r="C30" s="149">
        <f>+'表１'!D149</f>
        <v>17596</v>
      </c>
      <c r="D30" s="152">
        <f>E30/100+1</f>
        <v>1.013</v>
      </c>
      <c r="E30" s="142">
        <v>1.3</v>
      </c>
      <c r="F30" s="138">
        <f>(B30/C30-1)*100</f>
        <v>7.524437372130022</v>
      </c>
      <c r="G30" s="156">
        <f>(B30/C30/D30-1)*100</f>
        <v>6.144558116614052</v>
      </c>
    </row>
    <row r="31" spans="1:7" ht="14.25" customHeight="1">
      <c r="A31" s="22" t="s">
        <v>237</v>
      </c>
      <c r="B31" s="149">
        <f>+'表１'!C151</f>
        <v>7611</v>
      </c>
      <c r="C31" s="149">
        <f>+'表１'!D151</f>
        <v>6805</v>
      </c>
      <c r="D31" s="152">
        <f>E31/100+1</f>
        <v>1.016</v>
      </c>
      <c r="E31" s="142">
        <v>1.6</v>
      </c>
      <c r="F31" s="138">
        <f>(B31/C31-1)*100</f>
        <v>11.84423218221895</v>
      </c>
      <c r="G31" s="156">
        <f>(B31/C31/D31-1)*100</f>
        <v>10.082905691160393</v>
      </c>
    </row>
    <row r="32" spans="1:7" ht="14.25" customHeight="1">
      <c r="A32" s="22" t="s">
        <v>238</v>
      </c>
      <c r="B32" s="149">
        <f>+'表１'!C152</f>
        <v>4945</v>
      </c>
      <c r="C32" s="149">
        <f>+'表１'!D152</f>
        <v>4602</v>
      </c>
      <c r="D32" s="152">
        <f>E32/100+1</f>
        <v>1.024</v>
      </c>
      <c r="E32" s="142">
        <v>2.4</v>
      </c>
      <c r="F32" s="138">
        <f>(B32/C32-1)*100</f>
        <v>7.45328118209474</v>
      </c>
      <c r="G32" s="156">
        <f>(B32/C32/D32-1)*100</f>
        <v>4.934844904389402</v>
      </c>
    </row>
    <row r="33" spans="1:7" ht="14.25" customHeight="1">
      <c r="A33" s="22" t="s">
        <v>239</v>
      </c>
      <c r="B33" s="149">
        <f>+'表１'!C153</f>
        <v>673</v>
      </c>
      <c r="C33" s="149">
        <f>+'表１'!D153</f>
        <v>619</v>
      </c>
      <c r="D33" s="152">
        <f>E33/100+1</f>
        <v>1.009</v>
      </c>
      <c r="E33" s="142">
        <v>0.9</v>
      </c>
      <c r="F33" s="138">
        <f>(B33/C33-1)*100</f>
        <v>8.723747980613883</v>
      </c>
      <c r="G33" s="156">
        <f>(B33/C33/D33-1)*100</f>
        <v>7.753962319736263</v>
      </c>
    </row>
    <row r="34" spans="1:7" ht="14.25" customHeight="1">
      <c r="A34" s="22" t="s">
        <v>221</v>
      </c>
      <c r="B34" s="149">
        <f>+'表１'!C154</f>
        <v>5692</v>
      </c>
      <c r="C34" s="149">
        <f>+'表１'!D154</f>
        <v>5569</v>
      </c>
      <c r="D34" s="152">
        <f>E34/100+1</f>
        <v>1</v>
      </c>
      <c r="E34" s="142">
        <v>0</v>
      </c>
      <c r="F34" s="138">
        <f>(B34/C34-1)*100</f>
        <v>2.208655054767461</v>
      </c>
      <c r="G34" s="156">
        <f>(B34/C34/D34-1)*100</f>
        <v>2.208655054767461</v>
      </c>
    </row>
    <row r="35" spans="1:7" ht="14.25" customHeight="1">
      <c r="A35" s="17"/>
      <c r="B35" s="149"/>
      <c r="C35" s="149"/>
      <c r="D35" s="153"/>
      <c r="E35" s="134"/>
      <c r="F35" s="138"/>
      <c r="G35" s="156"/>
    </row>
    <row r="36" spans="1:7" ht="14.25" customHeight="1">
      <c r="A36" s="21" t="s">
        <v>20</v>
      </c>
      <c r="B36" s="149">
        <f>+'表１'!C156</f>
        <v>4493</v>
      </c>
      <c r="C36" s="149">
        <f>+'表１'!D156</f>
        <v>6437</v>
      </c>
      <c r="D36" s="152">
        <f aca="true" t="shared" si="3" ref="D36:D42">E36/100+1</f>
        <v>0.953</v>
      </c>
      <c r="E36" s="142">
        <v>-4.7</v>
      </c>
      <c r="F36" s="138">
        <f aca="true" t="shared" si="4" ref="F36:F42">(B36/C36-1)*100</f>
        <v>-30.20040391486717</v>
      </c>
      <c r="G36" s="156">
        <f aca="true" t="shared" si="5" ref="G36:G42">(B36/C36/D36-1)*100</f>
        <v>-26.758031390206895</v>
      </c>
    </row>
    <row r="37" spans="1:7" ht="14.25" customHeight="1">
      <c r="A37" s="22" t="s">
        <v>240</v>
      </c>
      <c r="B37" s="149">
        <f>+'表１'!C158</f>
        <v>831</v>
      </c>
      <c r="C37" s="149">
        <f>+'表１'!D158</f>
        <v>2022</v>
      </c>
      <c r="D37" s="152">
        <f t="shared" si="3"/>
        <v>0.9</v>
      </c>
      <c r="E37" s="142">
        <v>-10</v>
      </c>
      <c r="F37" s="138">
        <f t="shared" si="4"/>
        <v>-58.902077151335305</v>
      </c>
      <c r="G37" s="156">
        <f t="shared" si="5"/>
        <v>-54.33564127926146</v>
      </c>
    </row>
    <row r="38" spans="1:7" ht="14.25" customHeight="1">
      <c r="A38" s="22" t="s">
        <v>241</v>
      </c>
      <c r="B38" s="149">
        <f>+'表１'!C163</f>
        <v>284</v>
      </c>
      <c r="C38" s="149">
        <f>+'表１'!D163</f>
        <v>445</v>
      </c>
      <c r="D38" s="152">
        <f>E38/100+1</f>
        <v>0.991</v>
      </c>
      <c r="E38" s="142">
        <v>-0.9</v>
      </c>
      <c r="F38" s="138">
        <f t="shared" si="4"/>
        <v>-36.17977528089887</v>
      </c>
      <c r="G38" s="156">
        <f t="shared" si="5"/>
        <v>-35.60017687275365</v>
      </c>
    </row>
    <row r="39" spans="1:7" ht="14.25" customHeight="1">
      <c r="A39" s="22" t="s">
        <v>242</v>
      </c>
      <c r="B39" s="149">
        <f>+'表１'!C164</f>
        <v>129</v>
      </c>
      <c r="C39" s="149">
        <f>+'表１'!D164</f>
        <v>305</v>
      </c>
      <c r="D39" s="152">
        <f>E39/100+1</f>
        <v>1.006</v>
      </c>
      <c r="E39" s="142">
        <v>0.6</v>
      </c>
      <c r="F39" s="138">
        <f t="shared" si="4"/>
        <v>-57.70491803278688</v>
      </c>
      <c r="G39" s="156">
        <f t="shared" si="5"/>
        <v>-57.95717498288955</v>
      </c>
    </row>
    <row r="40" spans="1:7" ht="14.25" customHeight="1">
      <c r="A40" s="22" t="s">
        <v>243</v>
      </c>
      <c r="B40" s="149">
        <f>+'表１'!C165</f>
        <v>1111</v>
      </c>
      <c r="C40" s="149">
        <f>+'表１'!D165</f>
        <v>1568</v>
      </c>
      <c r="D40" s="152">
        <f>E40/100+1</f>
        <v>0.985</v>
      </c>
      <c r="E40" s="142">
        <v>-1.5</v>
      </c>
      <c r="F40" s="138">
        <f t="shared" si="4"/>
        <v>-29.14540816326531</v>
      </c>
      <c r="G40" s="156">
        <f t="shared" si="5"/>
        <v>-28.066404226665288</v>
      </c>
    </row>
    <row r="41" spans="1:7" ht="14.25" customHeight="1">
      <c r="A41" s="22" t="s">
        <v>244</v>
      </c>
      <c r="B41" s="149">
        <f>+'表１'!C166</f>
        <v>1950</v>
      </c>
      <c r="C41" s="149">
        <f>+'表１'!D166</f>
        <v>1944</v>
      </c>
      <c r="D41" s="152">
        <f t="shared" si="3"/>
        <v>0.948</v>
      </c>
      <c r="E41" s="142">
        <v>-5.2</v>
      </c>
      <c r="F41" s="138">
        <f t="shared" si="4"/>
        <v>0.30864197530864335</v>
      </c>
      <c r="G41" s="156">
        <f t="shared" si="5"/>
        <v>5.8108037714226235</v>
      </c>
    </row>
    <row r="42" spans="1:7" ht="14.25" customHeight="1">
      <c r="A42" s="22" t="s">
        <v>245</v>
      </c>
      <c r="B42" s="149">
        <f>+'表１'!C167</f>
        <v>188</v>
      </c>
      <c r="C42" s="149">
        <f>+'表１'!D167</f>
        <v>151</v>
      </c>
      <c r="D42" s="152">
        <f t="shared" si="3"/>
        <v>1</v>
      </c>
      <c r="E42" s="142">
        <v>0</v>
      </c>
      <c r="F42" s="138">
        <f t="shared" si="4"/>
        <v>24.50331125827814</v>
      </c>
      <c r="G42" s="156">
        <f t="shared" si="5"/>
        <v>24.50331125827814</v>
      </c>
    </row>
    <row r="43" spans="1:7" ht="14.25" customHeight="1">
      <c r="A43" s="17"/>
      <c r="B43" s="149"/>
      <c r="C43" s="149"/>
      <c r="D43" s="153"/>
      <c r="E43" s="134"/>
      <c r="F43" s="138"/>
      <c r="G43" s="156"/>
    </row>
    <row r="44" spans="1:7" ht="14.25" customHeight="1">
      <c r="A44" s="21" t="s">
        <v>21</v>
      </c>
      <c r="B44" s="149">
        <f>+'表１'!C169</f>
        <v>7382</v>
      </c>
      <c r="C44" s="149">
        <f>+'表１'!D169</f>
        <v>8485</v>
      </c>
      <c r="D44" s="152">
        <f aca="true" t="shared" si="6" ref="D44:D52">E44/100+1</f>
        <v>0.986</v>
      </c>
      <c r="E44" s="142">
        <v>-1.4</v>
      </c>
      <c r="F44" s="138">
        <f>(B44/C44-1)*100</f>
        <v>-12.999410724808481</v>
      </c>
      <c r="G44" s="156">
        <f>(B44/C44/D44-1)*100</f>
        <v>-11.764108240170867</v>
      </c>
    </row>
    <row r="45" spans="1:7" ht="14.25" customHeight="1">
      <c r="A45" s="22" t="s">
        <v>246</v>
      </c>
      <c r="B45" s="149">
        <f>+'表１'!C171</f>
        <v>0</v>
      </c>
      <c r="C45" s="149">
        <f>+'表１'!D171</f>
        <v>27</v>
      </c>
      <c r="D45" s="152">
        <f t="shared" si="6"/>
        <v>1</v>
      </c>
      <c r="E45" s="142">
        <v>0</v>
      </c>
      <c r="F45" s="138">
        <f>(B45/C45-1)*100</f>
        <v>-100</v>
      </c>
      <c r="G45" s="156">
        <f>(B45/C45/D45-1)*100</f>
        <v>-100</v>
      </c>
    </row>
    <row r="46" spans="1:7" ht="14.25" customHeight="1">
      <c r="A46" s="22" t="s">
        <v>247</v>
      </c>
      <c r="B46" s="149">
        <f>+'表１'!C173</f>
        <v>3138</v>
      </c>
      <c r="C46" s="149">
        <f>+'表１'!D173</f>
        <v>4268</v>
      </c>
      <c r="D46" s="152">
        <f>E46/100+1</f>
        <v>1.009</v>
      </c>
      <c r="E46" s="142">
        <v>0.9</v>
      </c>
      <c r="F46" s="138">
        <f aca="true" t="shared" si="7" ref="F46:F52">(B46/C46-1)*100</f>
        <v>-26.476101218369262</v>
      </c>
      <c r="G46" s="156">
        <f aca="true" t="shared" si="8" ref="G46:G52">(B46/C46/D46-1)*100</f>
        <v>-27.13191399243732</v>
      </c>
    </row>
    <row r="47" spans="1:7" ht="14.25" customHeight="1">
      <c r="A47" s="22" t="s">
        <v>301</v>
      </c>
      <c r="B47" s="149">
        <f>+'表１'!C178</f>
        <v>1609</v>
      </c>
      <c r="C47" s="149">
        <f>+'表１'!D178</f>
        <v>888</v>
      </c>
      <c r="D47" s="152">
        <f>E47/100+1</f>
        <v>0.937</v>
      </c>
      <c r="E47" s="142">
        <v>-6.3</v>
      </c>
      <c r="F47" s="138">
        <f t="shared" si="7"/>
        <v>81.19369369369369</v>
      </c>
      <c r="G47" s="156">
        <f t="shared" si="8"/>
        <v>93.3764073571971</v>
      </c>
    </row>
    <row r="48" spans="1:7" ht="14.25" customHeight="1">
      <c r="A48" s="23" t="s">
        <v>248</v>
      </c>
      <c r="B48" s="151">
        <f>+'表１'!C183</f>
        <v>722</v>
      </c>
      <c r="C48" s="151">
        <f>+'表１'!D183</f>
        <v>969</v>
      </c>
      <c r="D48" s="155">
        <f t="shared" si="6"/>
        <v>1.009</v>
      </c>
      <c r="E48" s="142">
        <v>0.9</v>
      </c>
      <c r="F48" s="138">
        <f t="shared" si="7"/>
        <v>-25.49019607843137</v>
      </c>
      <c r="G48" s="156">
        <f t="shared" si="8"/>
        <v>-26.154802852756553</v>
      </c>
    </row>
    <row r="49" spans="1:7" ht="14.25" customHeight="1">
      <c r="A49" s="23" t="s">
        <v>249</v>
      </c>
      <c r="B49" s="151">
        <f>+'表１'!C188</f>
        <v>84</v>
      </c>
      <c r="C49" s="151">
        <f>+'表１'!D188</f>
        <v>149</v>
      </c>
      <c r="D49" s="155">
        <f>E49/100+1</f>
        <v>0.908</v>
      </c>
      <c r="E49" s="142">
        <v>-9.2</v>
      </c>
      <c r="F49" s="138">
        <f t="shared" si="7"/>
        <v>-43.624161073825505</v>
      </c>
      <c r="G49" s="156">
        <f t="shared" si="8"/>
        <v>-37.912071667208714</v>
      </c>
    </row>
    <row r="50" spans="1:7" ht="14.25" customHeight="1">
      <c r="A50" s="23" t="s">
        <v>250</v>
      </c>
      <c r="B50" s="151">
        <f>+'表１'!C189</f>
        <v>587</v>
      </c>
      <c r="C50" s="151">
        <f>+'表１'!D189</f>
        <v>482</v>
      </c>
      <c r="D50" s="155">
        <f>E50/100+1</f>
        <v>0.999</v>
      </c>
      <c r="E50" s="142">
        <v>-0.1</v>
      </c>
      <c r="F50" s="138">
        <f t="shared" si="7"/>
        <v>21.78423236514522</v>
      </c>
      <c r="G50" s="156">
        <f t="shared" si="8"/>
        <v>21.906138503648865</v>
      </c>
    </row>
    <row r="51" spans="1:7" ht="14.25" customHeight="1">
      <c r="A51" s="22" t="s">
        <v>251</v>
      </c>
      <c r="B51" s="149">
        <f>+'表１'!C190</f>
        <v>953</v>
      </c>
      <c r="C51" s="149">
        <f>+'表１'!D190</f>
        <v>1145</v>
      </c>
      <c r="D51" s="152">
        <f t="shared" si="6"/>
        <v>0.969</v>
      </c>
      <c r="E51" s="142">
        <v>-3.1</v>
      </c>
      <c r="F51" s="138">
        <f t="shared" si="7"/>
        <v>-16.768558951965062</v>
      </c>
      <c r="G51" s="156">
        <f t="shared" si="8"/>
        <v>-14.105839991708013</v>
      </c>
    </row>
    <row r="52" spans="1:7" ht="14.25" customHeight="1">
      <c r="A52" s="22" t="s">
        <v>252</v>
      </c>
      <c r="B52" s="149">
        <f>+'表１'!C191</f>
        <v>290</v>
      </c>
      <c r="C52" s="149">
        <f>+'表１'!D191</f>
        <v>557</v>
      </c>
      <c r="D52" s="152">
        <f t="shared" si="6"/>
        <v>0.996</v>
      </c>
      <c r="E52" s="142">
        <v>-0.4</v>
      </c>
      <c r="F52" s="138">
        <f t="shared" si="7"/>
        <v>-47.93536804308797</v>
      </c>
      <c r="G52" s="156">
        <f t="shared" si="8"/>
        <v>-47.72627313563049</v>
      </c>
    </row>
    <row r="53" spans="1:7" ht="14.25" customHeight="1">
      <c r="A53" s="17"/>
      <c r="B53" s="149"/>
      <c r="C53" s="149"/>
      <c r="D53" s="153"/>
      <c r="E53" s="134"/>
      <c r="F53" s="138"/>
      <c r="G53" s="156"/>
    </row>
    <row r="54" spans="1:7" ht="14.25" customHeight="1">
      <c r="A54" s="21" t="s">
        <v>89</v>
      </c>
      <c r="B54" s="149">
        <f>+'表１'!C193</f>
        <v>6981</v>
      </c>
      <c r="C54" s="149">
        <f>+'表１'!D193</f>
        <v>9657</v>
      </c>
      <c r="D54" s="152">
        <f>E54/100+1</f>
        <v>0.984</v>
      </c>
      <c r="E54" s="142">
        <v>-1.6</v>
      </c>
      <c r="F54" s="138">
        <f>(B54/C54-1)*100</f>
        <v>-27.710469089779433</v>
      </c>
      <c r="G54" s="156">
        <f>(B54/C54/D54-1)*100</f>
        <v>-26.535029562783976</v>
      </c>
    </row>
    <row r="55" spans="1:7" ht="14.25" customHeight="1">
      <c r="A55" s="22" t="s">
        <v>253</v>
      </c>
      <c r="B55" s="149">
        <f>+'表１'!C195</f>
        <v>1516</v>
      </c>
      <c r="C55" s="149">
        <f>+'表１'!D195</f>
        <v>1344</v>
      </c>
      <c r="D55" s="152">
        <f>E55/100+1</f>
        <v>0.998</v>
      </c>
      <c r="E55" s="142">
        <v>-0.2</v>
      </c>
      <c r="F55" s="138">
        <f>(B55/C55-1)*100</f>
        <v>12.797619047619047</v>
      </c>
      <c r="G55" s="156">
        <f>(B55/C55/D55-1)*100</f>
        <v>13.023666380379817</v>
      </c>
    </row>
    <row r="56" spans="1:7" ht="14.25" customHeight="1">
      <c r="A56" s="22" t="s">
        <v>302</v>
      </c>
      <c r="B56" s="149">
        <f>+'表１'!C197</f>
        <v>1321</v>
      </c>
      <c r="C56" s="149">
        <f>+'表１'!D197</f>
        <v>2700</v>
      </c>
      <c r="D56" s="152">
        <f>E56/100+1</f>
        <v>0.902</v>
      </c>
      <c r="E56" s="142">
        <v>-9.8</v>
      </c>
      <c r="F56" s="138">
        <f>(B56/C56-1)*100</f>
        <v>-51.07407407407407</v>
      </c>
      <c r="G56" s="156">
        <f>(B56/C56/D56-1)*100</f>
        <v>-45.75839697790918</v>
      </c>
    </row>
    <row r="57" spans="1:7" ht="14.25" customHeight="1">
      <c r="A57" s="22" t="s">
        <v>296</v>
      </c>
      <c r="B57" s="149">
        <f>+'表１'!C198</f>
        <v>3434</v>
      </c>
      <c r="C57" s="149">
        <f>+'表１'!D198</f>
        <v>4877</v>
      </c>
      <c r="D57" s="152">
        <f>E57/100+1</f>
        <v>1</v>
      </c>
      <c r="E57" s="142">
        <v>0</v>
      </c>
      <c r="F57" s="138">
        <f>(B57/C57-1)*100</f>
        <v>-29.58786139019889</v>
      </c>
      <c r="G57" s="156">
        <f>(B57/C57/D57-1)*100</f>
        <v>-29.58786139019889</v>
      </c>
    </row>
    <row r="58" spans="1:7" ht="14.25" customHeight="1" thickBot="1">
      <c r="A58" s="24"/>
      <c r="B58" s="36"/>
      <c r="C58" s="36"/>
      <c r="D58" s="37"/>
      <c r="E58" s="36"/>
      <c r="F58" s="25"/>
      <c r="G58" s="57"/>
    </row>
    <row r="59" spans="2:3" ht="14.25" customHeight="1">
      <c r="B59" s="104"/>
      <c r="C59" s="104"/>
    </row>
    <row r="60" spans="2:3" ht="14.25" customHeight="1">
      <c r="B60" s="104"/>
      <c r="C60" s="104"/>
    </row>
    <row r="61" spans="1:3" ht="14.25" customHeight="1">
      <c r="A61" s="9" t="s">
        <v>8</v>
      </c>
      <c r="B61" s="104"/>
      <c r="C61" s="104"/>
    </row>
    <row r="62" spans="2:6" ht="14.25" customHeight="1">
      <c r="B62" s="104"/>
      <c r="C62" s="104"/>
      <c r="E62" s="246" t="str">
        <f>+E3</f>
        <v>平成１４年　　２月分</v>
      </c>
      <c r="F62" s="246"/>
    </row>
    <row r="63" spans="2:3" ht="14.25" customHeight="1" thickBot="1">
      <c r="B63" s="104"/>
      <c r="C63" s="104"/>
    </row>
    <row r="64" spans="1:7" ht="16.5" customHeight="1">
      <c r="A64" s="10"/>
      <c r="B64" s="253" t="str">
        <f>+B5</f>
        <v>１４年２月（円）</v>
      </c>
      <c r="C64" s="253" t="str">
        <f>+C5</f>
        <v>１３年２月（円）</v>
      </c>
      <c r="D64" s="11" t="s">
        <v>9</v>
      </c>
      <c r="E64" s="12"/>
      <c r="F64" s="247" t="s">
        <v>10</v>
      </c>
      <c r="G64" s="250" t="s">
        <v>34</v>
      </c>
    </row>
    <row r="65" spans="1:7" ht="16.5" customHeight="1">
      <c r="A65" s="58" t="s">
        <v>2</v>
      </c>
      <c r="B65" s="254" t="s">
        <v>22</v>
      </c>
      <c r="C65" s="254" t="s">
        <v>22</v>
      </c>
      <c r="D65" s="38" t="s">
        <v>11</v>
      </c>
      <c r="E65" s="39"/>
      <c r="F65" s="248"/>
      <c r="G65" s="251"/>
    </row>
    <row r="66" spans="1:7" ht="16.5" customHeight="1">
      <c r="A66" s="14"/>
      <c r="B66" s="255"/>
      <c r="C66" s="255"/>
      <c r="D66" s="40" t="s">
        <v>12</v>
      </c>
      <c r="E66" s="40" t="s">
        <v>13</v>
      </c>
      <c r="F66" s="249"/>
      <c r="G66" s="252"/>
    </row>
    <row r="67" spans="1:7" ht="14.25" customHeight="1">
      <c r="A67" s="59" t="s">
        <v>14</v>
      </c>
      <c r="B67" s="15"/>
      <c r="C67" s="15"/>
      <c r="D67" s="20"/>
      <c r="E67" s="20"/>
      <c r="F67" s="20"/>
      <c r="G67" s="26"/>
    </row>
    <row r="68" spans="1:7" ht="14.25" customHeight="1">
      <c r="A68" s="21" t="s">
        <v>23</v>
      </c>
      <c r="B68" s="149">
        <f>+'表１'!C207</f>
        <v>30788</v>
      </c>
      <c r="C68" s="149">
        <f>+'表１'!D207</f>
        <v>23896</v>
      </c>
      <c r="D68" s="152">
        <f>E68/100+1</f>
        <v>0.984</v>
      </c>
      <c r="E68" s="142">
        <v>-1.6</v>
      </c>
      <c r="F68" s="138">
        <f>(B68/C68-1)*100</f>
        <v>28.841647137596247</v>
      </c>
      <c r="G68" s="156">
        <f>(B68/C68/D68-1)*100</f>
        <v>30.936633269914893</v>
      </c>
    </row>
    <row r="69" spans="1:7" ht="14.25" customHeight="1">
      <c r="A69" s="22" t="s">
        <v>254</v>
      </c>
      <c r="B69" s="149">
        <f>+'表１'!C209</f>
        <v>3942</v>
      </c>
      <c r="C69" s="149">
        <f>+'表１'!D209</f>
        <v>3416</v>
      </c>
      <c r="D69" s="152">
        <f>E69/100+1</f>
        <v>1.003</v>
      </c>
      <c r="E69" s="142">
        <v>0.3</v>
      </c>
      <c r="F69" s="138">
        <f>(B69/C69-1)*100</f>
        <v>15.398126463700223</v>
      </c>
      <c r="G69" s="156">
        <f>(B69/C69/D69-1)*100</f>
        <v>15.052967561017194</v>
      </c>
    </row>
    <row r="70" spans="1:7" ht="14.25" customHeight="1">
      <c r="A70" s="22" t="s">
        <v>255</v>
      </c>
      <c r="B70" s="149">
        <f>+'表１'!C211</f>
        <v>16668</v>
      </c>
      <c r="C70" s="149">
        <f>+'表１'!D211</f>
        <v>12513</v>
      </c>
      <c r="D70" s="152">
        <f>E70/100+1</f>
        <v>0.999</v>
      </c>
      <c r="E70" s="142">
        <v>-0.1</v>
      </c>
      <c r="F70" s="138">
        <f>(B70/C70-1)*100</f>
        <v>33.20546631503236</v>
      </c>
      <c r="G70" s="156">
        <f>(B70/C70/D70-1)*100</f>
        <v>33.3388051201525</v>
      </c>
    </row>
    <row r="71" spans="1:7" ht="14.25" customHeight="1">
      <c r="A71" s="22" t="s">
        <v>256</v>
      </c>
      <c r="B71" s="149">
        <f>+'表１'!C216</f>
        <v>10178</v>
      </c>
      <c r="C71" s="149">
        <f>+'表１'!D216</f>
        <v>7967</v>
      </c>
      <c r="D71" s="152">
        <f>E71/100+1</f>
        <v>0.949</v>
      </c>
      <c r="E71" s="142">
        <v>-5.1</v>
      </c>
      <c r="F71" s="138">
        <f>(B71/C71-1)*100</f>
        <v>27.75197690473201</v>
      </c>
      <c r="G71" s="156">
        <f>(B71/C71/D71-1)*100</f>
        <v>34.61746776051846</v>
      </c>
    </row>
    <row r="72" spans="1:7" ht="14.25" customHeight="1">
      <c r="A72" s="17"/>
      <c r="B72" s="149"/>
      <c r="C72" s="149"/>
      <c r="D72" s="153"/>
      <c r="E72" s="134"/>
      <c r="F72" s="138"/>
      <c r="G72" s="156"/>
    </row>
    <row r="73" spans="1:7" ht="14.25" customHeight="1">
      <c r="A73" s="21" t="s">
        <v>26</v>
      </c>
      <c r="B73" s="149">
        <f>+'表１'!C218</f>
        <v>8016</v>
      </c>
      <c r="C73" s="149">
        <f>+'表１'!D218</f>
        <v>7162</v>
      </c>
      <c r="D73" s="152">
        <f>E73/100+1</f>
        <v>1.005</v>
      </c>
      <c r="E73" s="142">
        <v>0.5</v>
      </c>
      <c r="F73" s="138">
        <f>(B73/C73-1)*100</f>
        <v>11.924043563250496</v>
      </c>
      <c r="G73" s="156">
        <f>(B73/C73/D73-1)*100</f>
        <v>11.36720752562239</v>
      </c>
    </row>
    <row r="74" spans="1:7" ht="14.25" customHeight="1">
      <c r="A74" s="22" t="s">
        <v>257</v>
      </c>
      <c r="B74" s="149">
        <f>+'表１'!C220</f>
        <v>5310</v>
      </c>
      <c r="C74" s="149">
        <f>+'表１'!D220</f>
        <v>5635</v>
      </c>
      <c r="D74" s="152">
        <f>E74/100+1</f>
        <v>1.005</v>
      </c>
      <c r="E74" s="142">
        <v>0.5</v>
      </c>
      <c r="F74" s="138">
        <f>(B74/C74-1)*100</f>
        <v>-5.767524401064772</v>
      </c>
      <c r="G74" s="156">
        <f>(B74/C74/D74-1)*100</f>
        <v>-6.236342687626628</v>
      </c>
    </row>
    <row r="75" spans="1:7" ht="14.25" customHeight="1">
      <c r="A75" s="22" t="s">
        <v>258</v>
      </c>
      <c r="B75" s="149">
        <f>+'表１'!C221</f>
        <v>531</v>
      </c>
      <c r="C75" s="149">
        <f>+'表１'!D221</f>
        <v>200</v>
      </c>
      <c r="D75" s="152">
        <f>E75/100+1</f>
        <v>1.005</v>
      </c>
      <c r="E75" s="142">
        <v>0.5</v>
      </c>
      <c r="F75" s="138">
        <f>(B75/C75-1)*100</f>
        <v>165.49999999999997</v>
      </c>
      <c r="G75" s="156">
        <f>(B75/C75/D75-1)*100</f>
        <v>164.17910447761196</v>
      </c>
    </row>
    <row r="76" spans="1:7" ht="14.25" customHeight="1">
      <c r="A76" s="22" t="s">
        <v>259</v>
      </c>
      <c r="B76" s="149">
        <f>+'表１'!C222</f>
        <v>2174</v>
      </c>
      <c r="C76" s="149">
        <f>+'表１'!D222</f>
        <v>1327</v>
      </c>
      <c r="D76" s="152">
        <f>E76/100+1</f>
        <v>1</v>
      </c>
      <c r="E76" s="142">
        <v>0</v>
      </c>
      <c r="F76" s="138">
        <f>(B76/C76-1)*100</f>
        <v>63.828183873398636</v>
      </c>
      <c r="G76" s="156">
        <f>(B76/C76/D76-1)*100</f>
        <v>63.828183873398636</v>
      </c>
    </row>
    <row r="77" spans="1:7" ht="14.25" customHeight="1">
      <c r="A77" s="17"/>
      <c r="B77" s="149"/>
      <c r="C77" s="149"/>
      <c r="D77" s="153"/>
      <c r="E77" s="134"/>
      <c r="F77" s="138"/>
      <c r="G77" s="156"/>
    </row>
    <row r="78" spans="1:7" ht="14.25" customHeight="1">
      <c r="A78" s="21" t="s">
        <v>90</v>
      </c>
      <c r="B78" s="149">
        <f>+'表１'!C224</f>
        <v>23316</v>
      </c>
      <c r="C78" s="149">
        <f>+'表１'!D224</f>
        <v>18447</v>
      </c>
      <c r="D78" s="152">
        <f>E78/100+1</f>
        <v>0.973</v>
      </c>
      <c r="E78" s="142">
        <v>-2.7</v>
      </c>
      <c r="F78" s="138">
        <f>(B78/C78-1)*100</f>
        <v>26.394535696861276</v>
      </c>
      <c r="G78" s="156">
        <f>(B78/C78/D78-1)*100</f>
        <v>29.901886636034213</v>
      </c>
    </row>
    <row r="79" spans="1:7" ht="14.25" customHeight="1">
      <c r="A79" s="22" t="s">
        <v>260</v>
      </c>
      <c r="B79" s="149">
        <f>+'表１'!C226</f>
        <v>5417</v>
      </c>
      <c r="C79" s="149">
        <f>+'表１'!D226</f>
        <v>1961</v>
      </c>
      <c r="D79" s="152">
        <f>E79/100+1</f>
        <v>0.87</v>
      </c>
      <c r="E79" s="142">
        <v>-13</v>
      </c>
      <c r="F79" s="138">
        <f>(B79/C79-1)*100</f>
        <v>176.23661397246303</v>
      </c>
      <c r="G79" s="156">
        <f>(B79/C79/D79-1)*100</f>
        <v>217.51334939363565</v>
      </c>
    </row>
    <row r="80" spans="1:7" ht="14.25" customHeight="1">
      <c r="A80" s="22" t="s">
        <v>261</v>
      </c>
      <c r="B80" s="149">
        <f>+'表１'!C227</f>
        <v>2779</v>
      </c>
      <c r="C80" s="149">
        <f>+'表１'!D227</f>
        <v>2982</v>
      </c>
      <c r="D80" s="152">
        <f>E80/100+1</f>
        <v>0.96</v>
      </c>
      <c r="E80" s="142">
        <v>-4</v>
      </c>
      <c r="F80" s="138">
        <f>(B80/C80-1)*100</f>
        <v>-6.8075117370892</v>
      </c>
      <c r="G80" s="156">
        <f>(B80/C80/D80-1)*100</f>
        <v>-2.924491392801243</v>
      </c>
    </row>
    <row r="81" spans="1:7" ht="14.25" customHeight="1">
      <c r="A81" s="22" t="s">
        <v>262</v>
      </c>
      <c r="B81" s="149">
        <f>+'表１'!C228</f>
        <v>3310</v>
      </c>
      <c r="C81" s="149">
        <f>+'表１'!D228</f>
        <v>3453</v>
      </c>
      <c r="D81" s="152">
        <f>E81/100+1</f>
        <v>1.002</v>
      </c>
      <c r="E81" s="142">
        <v>0.2</v>
      </c>
      <c r="F81" s="138">
        <f>(B81/C81-1)*100</f>
        <v>-4.1413263828554925</v>
      </c>
      <c r="G81" s="156">
        <f>(B81/C81/D81-1)*100</f>
        <v>-4.332661060734022</v>
      </c>
    </row>
    <row r="82" spans="1:7" ht="14.25" customHeight="1">
      <c r="A82" s="22" t="s">
        <v>263</v>
      </c>
      <c r="B82" s="149">
        <f>+'表１'!C230</f>
        <v>11810</v>
      </c>
      <c r="C82" s="149">
        <f>+'表１'!D230</f>
        <v>10051</v>
      </c>
      <c r="D82" s="152">
        <f>E82/100+1</f>
        <v>0.989</v>
      </c>
      <c r="E82" s="142">
        <v>-1.1</v>
      </c>
      <c r="F82" s="138">
        <f>(B82/C82-1)*100</f>
        <v>17.500746194408514</v>
      </c>
      <c r="G82" s="156">
        <f>(B82/C82/D82-1)*100</f>
        <v>18.80763012579223</v>
      </c>
    </row>
    <row r="83" spans="1:7" ht="14.25" customHeight="1">
      <c r="A83" s="17"/>
      <c r="B83" s="149"/>
      <c r="C83" s="149"/>
      <c r="D83" s="152"/>
      <c r="E83" s="134"/>
      <c r="F83" s="138"/>
      <c r="G83" s="156"/>
    </row>
    <row r="84" spans="1:7" ht="14.25" customHeight="1">
      <c r="A84" s="21" t="s">
        <v>27</v>
      </c>
      <c r="B84" s="149">
        <f>+'表１'!C236</f>
        <v>44155</v>
      </c>
      <c r="C84" s="149">
        <f>+'表１'!D236</f>
        <v>51084</v>
      </c>
      <c r="D84" s="157" t="s">
        <v>220</v>
      </c>
      <c r="E84" s="136"/>
      <c r="F84" s="138">
        <f>(B84/C84-1)*100</f>
        <v>-13.56393391277112</v>
      </c>
      <c r="G84" s="161" t="s">
        <v>220</v>
      </c>
    </row>
    <row r="85" spans="1:7" ht="14.25" customHeight="1">
      <c r="A85" s="22" t="s">
        <v>264</v>
      </c>
      <c r="B85" s="149">
        <f>+'表１'!C238</f>
        <v>10434</v>
      </c>
      <c r="C85" s="149">
        <f>+'表１'!D238</f>
        <v>8842</v>
      </c>
      <c r="D85" s="152">
        <f>E85/100+1</f>
        <v>0.994</v>
      </c>
      <c r="E85" s="142">
        <v>-0.6</v>
      </c>
      <c r="F85" s="138">
        <f>(B85/C85-1)*100</f>
        <v>18.004976249717263</v>
      </c>
      <c r="G85" s="156">
        <f>(B85/C85/D85-1)*100</f>
        <v>18.717279929293017</v>
      </c>
    </row>
    <row r="86" spans="1:7" ht="14.25" customHeight="1">
      <c r="A86" s="22" t="s">
        <v>265</v>
      </c>
      <c r="B86" s="149">
        <f>+'表１'!C247</f>
        <v>17336</v>
      </c>
      <c r="C86" s="149">
        <f>+'表１'!D247</f>
        <v>16321</v>
      </c>
      <c r="D86" s="152">
        <f>E86/100+1</f>
        <v>0.987</v>
      </c>
      <c r="E86" s="137">
        <f>+E10</f>
        <v>-1.3</v>
      </c>
      <c r="F86" s="138">
        <f>(B86/C86-1)*100</f>
        <v>6.218981680044111</v>
      </c>
      <c r="G86" s="156">
        <f>(B86/C86/D86-1)*100</f>
        <v>7.618015886569518</v>
      </c>
    </row>
    <row r="87" spans="1:7" ht="14.25" customHeight="1">
      <c r="A87" s="17"/>
      <c r="B87" s="35"/>
      <c r="C87" s="35"/>
      <c r="D87" s="152"/>
      <c r="E87" s="138"/>
      <c r="F87" s="138"/>
      <c r="G87" s="156"/>
    </row>
    <row r="88" spans="1:7" ht="14.25" customHeight="1">
      <c r="A88" s="17" t="s">
        <v>29</v>
      </c>
      <c r="B88" s="134">
        <f>+'表１'!C308</f>
        <v>22.4</v>
      </c>
      <c r="C88" s="134">
        <f>+'表１'!D308</f>
        <v>23</v>
      </c>
      <c r="D88" s="152"/>
      <c r="E88" s="138"/>
      <c r="F88" s="138"/>
      <c r="G88" s="156"/>
    </row>
    <row r="89" spans="1:7" ht="14.25" customHeight="1">
      <c r="A89" s="60"/>
      <c r="B89" s="15"/>
      <c r="C89" s="15"/>
      <c r="D89" s="158"/>
      <c r="E89" s="139"/>
      <c r="F89" s="139"/>
      <c r="G89" s="162"/>
    </row>
    <row r="90" spans="1:7" ht="14.25" customHeight="1">
      <c r="A90" s="61" t="s">
        <v>30</v>
      </c>
      <c r="B90" s="15"/>
      <c r="C90" s="15"/>
      <c r="D90" s="159"/>
      <c r="E90" s="140"/>
      <c r="F90" s="140"/>
      <c r="G90" s="163"/>
    </row>
    <row r="91" spans="1:7" ht="14.25" customHeight="1">
      <c r="A91" s="17" t="s">
        <v>15</v>
      </c>
      <c r="B91" s="148">
        <f>+'表１'!G9</f>
        <v>3.68</v>
      </c>
      <c r="C91" s="148">
        <f>+'表１'!H9</f>
        <v>3.67</v>
      </c>
      <c r="D91" s="160"/>
      <c r="E91" s="141"/>
      <c r="F91" s="141"/>
      <c r="G91" s="164"/>
    </row>
    <row r="92" spans="1:7" ht="14.25" customHeight="1">
      <c r="A92" s="17" t="s">
        <v>31</v>
      </c>
      <c r="B92" s="149">
        <f>+'表１'!G24</f>
        <v>369313</v>
      </c>
      <c r="C92" s="149">
        <f>+'表１'!H24</f>
        <v>327732</v>
      </c>
      <c r="D92" s="152">
        <f>E92/100+1</f>
        <v>0.987</v>
      </c>
      <c r="E92" s="137">
        <f>+E10</f>
        <v>-1.3</v>
      </c>
      <c r="F92" s="138">
        <f>(B92/C92-1)*100</f>
        <v>12.687500762818393</v>
      </c>
      <c r="G92" s="156">
        <f>(B92/C92/D92-1)*100</f>
        <v>14.171733295661992</v>
      </c>
    </row>
    <row r="93" spans="1:7" ht="14.25" customHeight="1">
      <c r="A93" s="17" t="s">
        <v>266</v>
      </c>
      <c r="B93" s="149">
        <f>+'表１'!G30</f>
        <v>272230</v>
      </c>
      <c r="C93" s="149">
        <f>+'表１'!H30</f>
        <v>229641</v>
      </c>
      <c r="D93" s="152">
        <f>E93/100+1</f>
        <v>0.987</v>
      </c>
      <c r="E93" s="137">
        <f>+E10</f>
        <v>-1.3</v>
      </c>
      <c r="F93" s="138">
        <f>(B93/C93-1)*100</f>
        <v>18.54590425925684</v>
      </c>
      <c r="G93" s="156">
        <f>(B93/C93/D93-1)*100</f>
        <v>20.107299148183234</v>
      </c>
    </row>
    <row r="94" spans="1:7" ht="14.25" customHeight="1">
      <c r="A94" s="17" t="s">
        <v>267</v>
      </c>
      <c r="B94" s="149">
        <f>+'表１'!G31</f>
        <v>674</v>
      </c>
      <c r="C94" s="149">
        <f>+'表１'!H31</f>
        <v>787</v>
      </c>
      <c r="D94" s="152">
        <f>E94/100+1</f>
        <v>0.987</v>
      </c>
      <c r="E94" s="137">
        <f>+E10</f>
        <v>-1.3</v>
      </c>
      <c r="F94" s="138">
        <f>(B94/C94-1)*100</f>
        <v>-14.35832274459975</v>
      </c>
      <c r="G94" s="156">
        <f>(B94/C94/D94-1)*100</f>
        <v>-13.230316863829527</v>
      </c>
    </row>
    <row r="95" spans="1:7" ht="14.25" customHeight="1">
      <c r="A95" s="17" t="s">
        <v>268</v>
      </c>
      <c r="B95" s="149">
        <f>+'表１'!G32</f>
        <v>55912</v>
      </c>
      <c r="C95" s="149">
        <f>+'表１'!H32</f>
        <v>52677</v>
      </c>
      <c r="D95" s="152">
        <f>E95/100+1</f>
        <v>0.987</v>
      </c>
      <c r="E95" s="137">
        <f>+E10</f>
        <v>-1.3</v>
      </c>
      <c r="F95" s="138">
        <f>(B95/C95-1)*100</f>
        <v>6.141200144275483</v>
      </c>
      <c r="G95" s="156">
        <f>(B95/C95/D95-1)*100</f>
        <v>7.5392098726195345</v>
      </c>
    </row>
    <row r="96" spans="1:7" ht="14.25" customHeight="1">
      <c r="A96" s="17" t="s">
        <v>269</v>
      </c>
      <c r="B96" s="149">
        <f>+'表１'!G33</f>
        <v>9811</v>
      </c>
      <c r="C96" s="149">
        <f>+'表１'!H33</f>
        <v>15120</v>
      </c>
      <c r="D96" s="152">
        <f>E96/100+1</f>
        <v>0.987</v>
      </c>
      <c r="E96" s="137">
        <f>+E10</f>
        <v>-1.3</v>
      </c>
      <c r="F96" s="138">
        <f>(B96/C96-1)*100</f>
        <v>-35.11243386243387</v>
      </c>
      <c r="G96" s="156">
        <f>(B96/C96/D96-1)*100</f>
        <v>-34.25778506832206</v>
      </c>
    </row>
    <row r="97" spans="1:7" ht="14.25" customHeight="1">
      <c r="A97" s="17"/>
      <c r="B97" s="149"/>
      <c r="C97" s="149"/>
      <c r="D97" s="153"/>
      <c r="E97" s="135"/>
      <c r="F97" s="138"/>
      <c r="G97" s="156"/>
    </row>
    <row r="98" spans="1:7" ht="14.25" customHeight="1">
      <c r="A98" s="17" t="s">
        <v>16</v>
      </c>
      <c r="B98" s="149">
        <f>+'表１'!G78</f>
        <v>216242</v>
      </c>
      <c r="C98" s="149">
        <f>+'表１'!H78</f>
        <v>219143</v>
      </c>
      <c r="D98" s="152">
        <f aca="true" t="shared" si="9" ref="D98:D107">E98/100+1</f>
        <v>0.987</v>
      </c>
      <c r="E98" s="137">
        <f>+E10</f>
        <v>-1.3</v>
      </c>
      <c r="F98" s="138">
        <f aca="true" t="shared" si="10" ref="F98:F109">(B98/C98-1)*100</f>
        <v>-1.3237931396394176</v>
      </c>
      <c r="G98" s="156">
        <f aca="true" t="shared" si="11" ref="G98:G107">(B98/C98/D98-1)*100</f>
        <v>-0.024106524457356837</v>
      </c>
    </row>
    <row r="99" spans="1:7" ht="14.25" customHeight="1">
      <c r="A99" s="17" t="s">
        <v>222</v>
      </c>
      <c r="B99" s="149">
        <f>+'表１'!G80</f>
        <v>47589</v>
      </c>
      <c r="C99" s="149">
        <f>+'表１'!H80</f>
        <v>48260</v>
      </c>
      <c r="D99" s="152">
        <f t="shared" si="9"/>
        <v>0.982</v>
      </c>
      <c r="E99" s="137">
        <f>+E12</f>
        <v>-1.8</v>
      </c>
      <c r="F99" s="138">
        <f t="shared" si="10"/>
        <v>-1.3903854123497705</v>
      </c>
      <c r="G99" s="156">
        <f t="shared" si="11"/>
        <v>0.4171227980144909</v>
      </c>
    </row>
    <row r="100" spans="1:7" ht="14.25" customHeight="1">
      <c r="A100" s="17" t="s">
        <v>270</v>
      </c>
      <c r="B100" s="149">
        <f>+'表１'!G141</f>
        <v>24022</v>
      </c>
      <c r="C100" s="149">
        <f>+'表１'!H141</f>
        <v>22605</v>
      </c>
      <c r="D100" s="152">
        <f t="shared" si="9"/>
        <v>0.996</v>
      </c>
      <c r="E100" s="137">
        <f>+E26</f>
        <v>-0.4</v>
      </c>
      <c r="F100" s="138">
        <f t="shared" si="10"/>
        <v>6.268524662685238</v>
      </c>
      <c r="G100" s="156">
        <f t="shared" si="11"/>
        <v>6.695305886230152</v>
      </c>
    </row>
    <row r="101" spans="1:7" ht="14.25" customHeight="1">
      <c r="A101" s="17" t="s">
        <v>271</v>
      </c>
      <c r="B101" s="149">
        <f>+'表１'!G149</f>
        <v>17812</v>
      </c>
      <c r="C101" s="149">
        <f>+'表１'!H149</f>
        <v>16677</v>
      </c>
      <c r="D101" s="152">
        <f t="shared" si="9"/>
        <v>1.013</v>
      </c>
      <c r="E101" s="137">
        <f>+E30</f>
        <v>1.3</v>
      </c>
      <c r="F101" s="138">
        <f t="shared" si="10"/>
        <v>6.805780416141993</v>
      </c>
      <c r="G101" s="156">
        <f t="shared" si="11"/>
        <v>5.435123806655473</v>
      </c>
    </row>
    <row r="102" spans="1:7" ht="14.25" customHeight="1">
      <c r="A102" s="17" t="s">
        <v>272</v>
      </c>
      <c r="B102" s="149">
        <f>+'表１'!G156</f>
        <v>4613</v>
      </c>
      <c r="C102" s="149">
        <f>+'表１'!H156</f>
        <v>6996</v>
      </c>
      <c r="D102" s="152">
        <f t="shared" si="9"/>
        <v>0.953</v>
      </c>
      <c r="E102" s="137">
        <f>+E36</f>
        <v>-4.7</v>
      </c>
      <c r="F102" s="138">
        <f t="shared" si="10"/>
        <v>-34.062321326472265</v>
      </c>
      <c r="G102" s="156">
        <f t="shared" si="11"/>
        <v>-30.81041062588905</v>
      </c>
    </row>
    <row r="103" spans="1:7" ht="14.25" customHeight="1">
      <c r="A103" s="17" t="s">
        <v>273</v>
      </c>
      <c r="B103" s="149">
        <f>+'表１'!G169</f>
        <v>7196</v>
      </c>
      <c r="C103" s="149">
        <f>+'表１'!H169</f>
        <v>7112</v>
      </c>
      <c r="D103" s="152">
        <f t="shared" si="9"/>
        <v>0.986</v>
      </c>
      <c r="E103" s="137">
        <f>+E44</f>
        <v>-1.4</v>
      </c>
      <c r="F103" s="138">
        <f t="shared" si="10"/>
        <v>1.1811023622047223</v>
      </c>
      <c r="G103" s="156">
        <f t="shared" si="11"/>
        <v>2.617750874446978</v>
      </c>
    </row>
    <row r="104" spans="1:7" ht="14.25" customHeight="1">
      <c r="A104" s="17" t="s">
        <v>274</v>
      </c>
      <c r="B104" s="149">
        <f>+'表１'!G193</f>
        <v>6374</v>
      </c>
      <c r="C104" s="149">
        <f>+'表１'!H193</f>
        <v>7545</v>
      </c>
      <c r="D104" s="152">
        <f t="shared" si="9"/>
        <v>0.984</v>
      </c>
      <c r="E104" s="137">
        <f>+E54</f>
        <v>-1.6</v>
      </c>
      <c r="F104" s="138">
        <f t="shared" si="10"/>
        <v>-15.52021206096753</v>
      </c>
      <c r="G104" s="156">
        <f t="shared" si="11"/>
        <v>-14.146556972527979</v>
      </c>
    </row>
    <row r="105" spans="1:7" ht="14.25" customHeight="1">
      <c r="A105" s="17" t="s">
        <v>275</v>
      </c>
      <c r="B105" s="149">
        <f>+'表１'!G207</f>
        <v>29950</v>
      </c>
      <c r="C105" s="149">
        <f>+'表１'!H207</f>
        <v>27755</v>
      </c>
      <c r="D105" s="152">
        <f t="shared" si="9"/>
        <v>0.984</v>
      </c>
      <c r="E105" s="137">
        <f>+E68</f>
        <v>-1.6</v>
      </c>
      <c r="F105" s="138">
        <f t="shared" si="10"/>
        <v>7.908484957665296</v>
      </c>
      <c r="G105" s="156">
        <f t="shared" si="11"/>
        <v>9.66309446917204</v>
      </c>
    </row>
    <row r="106" spans="1:7" ht="14.25" customHeight="1">
      <c r="A106" s="17" t="s">
        <v>276</v>
      </c>
      <c r="B106" s="149">
        <f>+'表１'!G218</f>
        <v>8270</v>
      </c>
      <c r="C106" s="149">
        <f>+'表１'!H218</f>
        <v>10318</v>
      </c>
      <c r="D106" s="152">
        <f t="shared" si="9"/>
        <v>1.005</v>
      </c>
      <c r="E106" s="137">
        <f>+E73</f>
        <v>0.5</v>
      </c>
      <c r="F106" s="138">
        <f t="shared" si="10"/>
        <v>-19.848807908509404</v>
      </c>
      <c r="G106" s="156">
        <f t="shared" si="11"/>
        <v>-20.2475700582183</v>
      </c>
    </row>
    <row r="107" spans="1:7" ht="14.25" customHeight="1">
      <c r="A107" s="17" t="s">
        <v>277</v>
      </c>
      <c r="B107" s="149">
        <f>+'表１'!G224</f>
        <v>28462</v>
      </c>
      <c r="C107" s="149">
        <f>+'表１'!H224</f>
        <v>22752</v>
      </c>
      <c r="D107" s="152">
        <f t="shared" si="9"/>
        <v>0.973</v>
      </c>
      <c r="E107" s="137">
        <f>+E78</f>
        <v>-2.7</v>
      </c>
      <c r="F107" s="138">
        <f t="shared" si="10"/>
        <v>25.09669479606189</v>
      </c>
      <c r="G107" s="156">
        <f t="shared" si="11"/>
        <v>28.568031650628868</v>
      </c>
    </row>
    <row r="108" spans="1:7" ht="14.25" customHeight="1">
      <c r="A108" s="17" t="s">
        <v>278</v>
      </c>
      <c r="B108" s="149">
        <f>+'表１'!G236</f>
        <v>41954</v>
      </c>
      <c r="C108" s="149">
        <f>+'表１'!H236</f>
        <v>49123</v>
      </c>
      <c r="D108" s="157" t="s">
        <v>220</v>
      </c>
      <c r="E108" s="136" t="s">
        <v>220</v>
      </c>
      <c r="F108" s="138">
        <f t="shared" si="10"/>
        <v>-14.593978380799221</v>
      </c>
      <c r="G108" s="161" t="s">
        <v>74</v>
      </c>
    </row>
    <row r="109" spans="1:7" ht="14.25" customHeight="1">
      <c r="A109" s="17" t="s">
        <v>279</v>
      </c>
      <c r="B109" s="149">
        <f>+'表１'!G238</f>
        <v>10814</v>
      </c>
      <c r="C109" s="149">
        <f>+'表１'!H238</f>
        <v>10555</v>
      </c>
      <c r="D109" s="152">
        <f>E109/100+1</f>
        <v>0.994</v>
      </c>
      <c r="E109" s="137">
        <f>+E85</f>
        <v>-0.6</v>
      </c>
      <c r="F109" s="138">
        <f t="shared" si="10"/>
        <v>2.453813358597823</v>
      </c>
      <c r="G109" s="156">
        <f>(B109/C109/D109-1)*100</f>
        <v>3.0722468396356284</v>
      </c>
    </row>
    <row r="110" spans="1:7" ht="14.25" customHeight="1">
      <c r="A110" s="17"/>
      <c r="B110" s="149"/>
      <c r="C110" s="149"/>
      <c r="D110" s="152"/>
      <c r="E110" s="138"/>
      <c r="F110" s="138"/>
      <c r="G110" s="156"/>
    </row>
    <row r="111" spans="1:7" ht="14.25" customHeight="1">
      <c r="A111" s="17" t="s">
        <v>32</v>
      </c>
      <c r="B111" s="149">
        <f>+'表１'!G298</f>
        <v>320240</v>
      </c>
      <c r="C111" s="149">
        <f>+'表１'!H298</f>
        <v>293379</v>
      </c>
      <c r="D111" s="152">
        <f>E111/100+1</f>
        <v>0.987</v>
      </c>
      <c r="E111" s="137">
        <f>+E10</f>
        <v>-1.3</v>
      </c>
      <c r="F111" s="138">
        <f>(B111/C111-1)*100</f>
        <v>9.15573370963838</v>
      </c>
      <c r="G111" s="156">
        <f>(B111/C111/D111-1)*100</f>
        <v>10.593448540667062</v>
      </c>
    </row>
    <row r="112" spans="1:7" ht="14.25" customHeight="1">
      <c r="A112" s="17"/>
      <c r="B112" s="35"/>
      <c r="C112" s="35"/>
      <c r="D112" s="31"/>
      <c r="E112" s="27"/>
      <c r="F112" s="27"/>
      <c r="G112" s="28"/>
    </row>
    <row r="113" spans="1:7" ht="14.25" customHeight="1">
      <c r="A113" s="17" t="s">
        <v>33</v>
      </c>
      <c r="B113" s="134">
        <f>+'表１'!G304</f>
        <v>67.5</v>
      </c>
      <c r="C113" s="134">
        <f>+'表１'!H304</f>
        <v>74.7</v>
      </c>
      <c r="D113" s="105"/>
      <c r="E113" s="27"/>
      <c r="F113" s="27"/>
      <c r="G113" s="28"/>
    </row>
    <row r="114" spans="1:7" ht="14.25" customHeight="1">
      <c r="A114" s="17"/>
      <c r="B114" s="134"/>
      <c r="C114" s="134"/>
      <c r="D114" s="31"/>
      <c r="E114" s="27"/>
      <c r="F114" s="27"/>
      <c r="G114" s="28"/>
    </row>
    <row r="115" spans="1:7" ht="14.25" customHeight="1">
      <c r="A115" s="17" t="s">
        <v>29</v>
      </c>
      <c r="B115" s="134">
        <f>+'表１'!G308</f>
        <v>22</v>
      </c>
      <c r="C115" s="134">
        <f>+'表１'!H308</f>
        <v>22</v>
      </c>
      <c r="D115" s="31"/>
      <c r="E115" s="27"/>
      <c r="F115" s="27"/>
      <c r="G115" s="28"/>
    </row>
    <row r="116" spans="1:7" ht="14.25" customHeight="1" thickBot="1">
      <c r="A116" s="62"/>
      <c r="B116" s="36"/>
      <c r="C116" s="36"/>
      <c r="D116" s="32"/>
      <c r="E116" s="33"/>
      <c r="F116" s="33"/>
      <c r="G116" s="34"/>
    </row>
  </sheetData>
  <mergeCells count="10">
    <mergeCell ref="F64:F66"/>
    <mergeCell ref="G64:G66"/>
    <mergeCell ref="B5:B7"/>
    <mergeCell ref="C5:C7"/>
    <mergeCell ref="B64:B66"/>
    <mergeCell ref="C64:C66"/>
    <mergeCell ref="E3:F3"/>
    <mergeCell ref="E62:F62"/>
    <mergeCell ref="F5:F7"/>
    <mergeCell ref="G5:G7"/>
  </mergeCells>
  <printOptions horizontalCentered="1"/>
  <pageMargins left="0.5905511811023623" right="0.5905511811023623" top="0.5905511811023623" bottom="0.3937007874015748" header="0" footer="0.1968503937007874"/>
  <pageSetup horizontalDpi="300" verticalDpi="300" orientation="portrait" paperSize="9" scale="98" r:id="rId2"/>
  <headerFooter alignWithMargins="0">
    <oddFooter>&amp;R&amp;8&amp;F,xls&amp;A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2005-09-20T06:40:35Z</cp:lastPrinted>
  <dcterms:created xsi:type="dcterms:W3CDTF">1997-08-04T07:16:19Z</dcterms:created>
  <dcterms:modified xsi:type="dcterms:W3CDTF">2005-09-20T06:41:38Z</dcterms:modified>
  <cp:category/>
  <cp:version/>
  <cp:contentType/>
  <cp:contentStatus/>
</cp:coreProperties>
</file>