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5521" windowWidth="10245" windowHeight="8250" tabRatio="602" firstSheet="3" activeTab="5"/>
  </bookViews>
  <sheets>
    <sheet name="H22.10.1～H23.9.1" sheetId="1" r:id="rId1"/>
    <sheet name="H23.10.1～H24.9.1" sheetId="2" r:id="rId2"/>
    <sheet name="H24.10.1～H25.9.1" sheetId="3" r:id="rId3"/>
    <sheet name="H25.10.1～H26.9.1" sheetId="4" r:id="rId4"/>
    <sheet name="H26.10.1～H27.9.1" sheetId="5" r:id="rId5"/>
    <sheet name="H27.10.1（国勢調査確報値と一致）～H28.8.1" sheetId="6" r:id="rId6"/>
  </sheets>
  <definedNames>
    <definedName name="_xlnm.Print_Area" localSheetId="0">'H22.10.1～H23.9.1'!$A$1:$DN$65</definedName>
    <definedName name="_xlnm.Print_Area" localSheetId="1">'H23.10.1～H24.9.1'!$A$1:$DE$65</definedName>
    <definedName name="_xlnm.Print_Area" localSheetId="2">'H24.10.1～H25.9.1'!$A$1:$DE$66</definedName>
    <definedName name="_xlnm.Print_Area" localSheetId="3">'H25.10.1～H26.9.1'!$A$1:$DE$66</definedName>
    <definedName name="_xlnm.Print_Area" localSheetId="4">'H26.10.1～H27.9.1'!$A$1:$DE$66</definedName>
    <definedName name="_xlnm.Print_Area" localSheetId="5">'H27.10.1（国勢調査確報値と一致）～H28.8.1'!$A$1:$DE$66</definedName>
    <definedName name="_xlnm.Print_Titles" localSheetId="0">'H22.10.1～H23.9.1'!$A:$A</definedName>
    <definedName name="_xlnm.Print_Titles" localSheetId="1">'H23.10.1～H24.9.1'!$A:$A</definedName>
    <definedName name="_xlnm.Print_Titles" localSheetId="2">'H24.10.1～H25.9.1'!$A:$A</definedName>
    <definedName name="_xlnm.Print_Titles" localSheetId="3">'H25.10.1～H26.9.1'!$A:$A</definedName>
    <definedName name="_xlnm.Print_Titles" localSheetId="4">'H26.10.1～H27.9.1'!$A:$A</definedName>
    <definedName name="_xlnm.Print_Titles" localSheetId="5">'H27.10.1（国勢調査確報値と一致）～H28.8.1'!$A:$A</definedName>
  </definedNames>
  <calcPr fullCalcOnLoad="1"/>
</workbook>
</file>

<file path=xl/comments6.xml><?xml version="1.0" encoding="utf-8"?>
<comments xmlns="http://schemas.openxmlformats.org/spreadsheetml/2006/main">
  <authors>
    <author>沖縄県</author>
  </authors>
  <commentList>
    <comment ref="CX54" authorId="0">
      <text>
        <r>
          <rPr>
            <b/>
            <sz val="9"/>
            <rFont val="ＭＳ Ｐゴシック"/>
            <family val="3"/>
          </rPr>
          <t>確報補正後、9月1日辞典で外国人の男性が*1人になり、伊平屋村の確認したところ、外国人男性は0との事だったため、＋1した
。</t>
        </r>
      </text>
    </comment>
  </commentList>
</comments>
</file>

<file path=xl/sharedStrings.xml><?xml version="1.0" encoding="utf-8"?>
<sst xmlns="http://schemas.openxmlformats.org/spreadsheetml/2006/main" count="1138" uniqueCount="256">
  <si>
    <t>県   計</t>
  </si>
  <si>
    <t>市 部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</si>
  <si>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</si>
  <si>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</si>
  <si>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</si>
  <si>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</si>
  <si>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</si>
  <si>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</si>
  <si>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</si>
  <si>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郡 部 計</t>
  </si>
  <si>
    <t>国 頭 郡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</si>
  <si>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</si>
  <si>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</si>
  <si>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</si>
  <si>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</si>
  <si>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</si>
  <si>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</si>
  <si>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</si>
  <si>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</si>
  <si>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</si>
  <si>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中 頭 郡</t>
  </si>
  <si>
    <t>読 谷 村</t>
  </si>
  <si>
    <t>嘉手納町</t>
  </si>
  <si>
    <t>北 谷 町</t>
  </si>
  <si>
    <t>北中城村</t>
  </si>
  <si>
    <t>中 城 村</t>
  </si>
  <si>
    <t>西 原 町</t>
  </si>
  <si>
    <t>島 尻 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</si>
  <si>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</si>
  <si>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</si>
  <si>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</si>
  <si>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</si>
  <si>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</si>
  <si>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</si>
  <si>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</si>
  <si>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</si>
  <si>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</si>
  <si>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</si>
  <si>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宮 古 郡</t>
  </si>
  <si>
    <t>多良間村</t>
  </si>
  <si>
    <t>八重山郡</t>
  </si>
  <si>
    <t>竹 富 町</t>
  </si>
  <si>
    <t>与那国町</t>
  </si>
  <si>
    <t>総数</t>
  </si>
  <si>
    <t>男</t>
  </si>
  <si>
    <t>女</t>
  </si>
  <si>
    <t>差</t>
  </si>
  <si>
    <t>推計値</t>
  </si>
  <si>
    <t>補正値</t>
  </si>
  <si>
    <t>久米島町</t>
  </si>
  <si>
    <t>うるま市</t>
  </si>
  <si>
    <t>豊見城市</t>
  </si>
  <si>
    <t>宮古島市</t>
  </si>
  <si>
    <t>八重瀬町</t>
  </si>
  <si>
    <t>南 城 市</t>
  </si>
  <si>
    <t>計</t>
  </si>
  <si>
    <t>男</t>
  </si>
  <si>
    <t>女</t>
  </si>
  <si>
    <t>増減数</t>
  </si>
  <si>
    <t>推計人口（前月数＋増減数）</t>
  </si>
  <si>
    <r>
      <t>総数</t>
    </r>
    <r>
      <rPr>
        <sz val="11"/>
        <rFont val="ＭＳ 明朝"/>
        <family val="1"/>
      </rPr>
      <t xml:space="preserve">
③＝①＋②</t>
    </r>
  </si>
  <si>
    <t>男
①</t>
  </si>
  <si>
    <t>女
②</t>
  </si>
  <si>
    <r>
      <t>総数</t>
    </r>
    <r>
      <rPr>
        <sz val="10"/>
        <rFont val="ＭＳ 明朝"/>
        <family val="1"/>
      </rPr>
      <t xml:space="preserve">
③'＝①'＋②'</t>
    </r>
  </si>
  <si>
    <t>男
①'</t>
  </si>
  <si>
    <t>女
②'</t>
  </si>
  <si>
    <t>差(Ａ)×24/60</t>
  </si>
  <si>
    <t>差(Ａ)×25/60</t>
  </si>
  <si>
    <t>差(Ａ)×26/60</t>
  </si>
  <si>
    <t>差(Ａ)×27/60</t>
  </si>
  <si>
    <t>差(Ａ)×28/60</t>
  </si>
  <si>
    <t>差(Ａ)×29/60</t>
  </si>
  <si>
    <t>差(Ａ)×30/60</t>
  </si>
  <si>
    <t>差(Ａ)×31/60</t>
  </si>
  <si>
    <t>差(Ａ)×33/60</t>
  </si>
  <si>
    <t>差(Ａ)×35/60</t>
  </si>
  <si>
    <t>差(Ａ)×48/60</t>
  </si>
  <si>
    <t>差(Ａ)×49/60</t>
  </si>
  <si>
    <t>差(Ａ)×50/60</t>
  </si>
  <si>
    <t>差(Ａ)×51/60</t>
  </si>
  <si>
    <t>差(Ａ)×52/60</t>
  </si>
  <si>
    <t>差(Ａ)×53/60</t>
  </si>
  <si>
    <t>差(Ａ)×54/60</t>
  </si>
  <si>
    <t>差(Ａ)×55/60</t>
  </si>
  <si>
    <t>差(Ａ)×57/60</t>
  </si>
  <si>
    <t>差(Ａ)×59/60</t>
  </si>
  <si>
    <t>H27.10.1推計人口</t>
  </si>
  <si>
    <t>（H27.10.1国勢調査と一致）</t>
  </si>
  <si>
    <r>
      <t>男</t>
    </r>
    <r>
      <rPr>
        <sz val="11"/>
        <rFont val="ＭＳ 明朝"/>
        <family val="1"/>
      </rPr>
      <t xml:space="preserve">
B＝①－①'</t>
    </r>
  </si>
  <si>
    <r>
      <t>女</t>
    </r>
    <r>
      <rPr>
        <sz val="11"/>
        <rFont val="ＭＳ 明朝"/>
        <family val="1"/>
      </rPr>
      <t xml:space="preserve">
C＝②－②'</t>
    </r>
  </si>
  <si>
    <t>総数
A＝③－③'</t>
  </si>
  <si>
    <t>差(Ａ)×0/60</t>
  </si>
  <si>
    <t>差(Ｂ)×0/60</t>
  </si>
  <si>
    <t>差(Ｂ)×24/60</t>
  </si>
  <si>
    <t>差(C)×24/60</t>
  </si>
  <si>
    <t>差(Ｂ)×25/60</t>
  </si>
  <si>
    <t>差(C)×25/60</t>
  </si>
  <si>
    <t>差(Ｂ)×26/60</t>
  </si>
  <si>
    <t>差(C)×26/60</t>
  </si>
  <si>
    <t>差(Ｂ)×27/60</t>
  </si>
  <si>
    <t>差(C)×27/60</t>
  </si>
  <si>
    <t>差(Ｂ)×28/60</t>
  </si>
  <si>
    <t>差(C)×28/60</t>
  </si>
  <si>
    <t>差(Ｂ)×29/60</t>
  </si>
  <si>
    <t>差(C)×29/60</t>
  </si>
  <si>
    <t>差(Ｂ)×30/60</t>
  </si>
  <si>
    <t>差(C)×30/60</t>
  </si>
  <si>
    <t>差(Ｂ)×31/60</t>
  </si>
  <si>
    <t>差(C)×31/60</t>
  </si>
  <si>
    <t>差(Ｂ)×33/60</t>
  </si>
  <si>
    <t>差(C)×33/60</t>
  </si>
  <si>
    <t>差(C)×34/60</t>
  </si>
  <si>
    <t>差(Ｂ)×35/60</t>
  </si>
  <si>
    <t>差(C)×35/60</t>
  </si>
  <si>
    <t>差(Ｂ)×48/60</t>
  </si>
  <si>
    <t>差(C)×48/60</t>
  </si>
  <si>
    <t>差(Ｂ)×49/60</t>
  </si>
  <si>
    <t>差(C)×49/60</t>
  </si>
  <si>
    <t>差(Ｂ)×50/60</t>
  </si>
  <si>
    <t>差(C)×50/60</t>
  </si>
  <si>
    <t>差(Ｂ)×51/60</t>
  </si>
  <si>
    <t>差(C)×51/60</t>
  </si>
  <si>
    <t>差(Ｂ)×52/60</t>
  </si>
  <si>
    <t>差(C)×52/60</t>
  </si>
  <si>
    <t>差(Ｂ)×53/60</t>
  </si>
  <si>
    <t>差(C)×53/60</t>
  </si>
  <si>
    <t>差(Ｂ)×54/60</t>
  </si>
  <si>
    <t>差(C)×54/60</t>
  </si>
  <si>
    <t>差(Ｂ)×55/60</t>
  </si>
  <si>
    <t>差(Ｂ)×57/60</t>
  </si>
  <si>
    <t>差(C)×57/60</t>
  </si>
  <si>
    <t>差(C)×58/60</t>
  </si>
  <si>
    <t>差(Ｂ)×59/60</t>
  </si>
  <si>
    <t>差(C)×59/60</t>
  </si>
  <si>
    <t>差(Ａ)×12/60</t>
  </si>
  <si>
    <t>差(Ｂ)×12/60</t>
  </si>
  <si>
    <t>差(C)×12/60</t>
  </si>
  <si>
    <t>差(Ａ)×13/60</t>
  </si>
  <si>
    <t>差(C)×13/60</t>
  </si>
  <si>
    <t>差(Ａ)×14/60</t>
  </si>
  <si>
    <t>差(Ｂ)×14/60</t>
  </si>
  <si>
    <t>差(C)×14/60</t>
  </si>
  <si>
    <t>差(Ａ)×15/60</t>
  </si>
  <si>
    <t>差(Ｂ)×15/60</t>
  </si>
  <si>
    <t>差(C)×15/60</t>
  </si>
  <si>
    <t>差(Ａ)×16/60</t>
  </si>
  <si>
    <t>差(Ｂ)×16/60</t>
  </si>
  <si>
    <t>差(C)×16/60</t>
  </si>
  <si>
    <t>差(Ａ)×17/60</t>
  </si>
  <si>
    <t>差(Ｂ)×17/60</t>
  </si>
  <si>
    <t>差(C)×17/60</t>
  </si>
  <si>
    <t>差(Ａ)×18/60</t>
  </si>
  <si>
    <t>差(Ｂ)×18/60</t>
  </si>
  <si>
    <t>差(C)×18/60</t>
  </si>
  <si>
    <t>差(Ａ)×19/60</t>
  </si>
  <si>
    <t>差(Ｂ)×19/60</t>
  </si>
  <si>
    <t>差(C)×19/60</t>
  </si>
  <si>
    <t>差(Ａ)×21/60</t>
  </si>
  <si>
    <t>差(Ｂ)×21/60</t>
  </si>
  <si>
    <t>差(C)×21/60</t>
  </si>
  <si>
    <t>差(C)×22/60</t>
  </si>
  <si>
    <t>差(Ａ)×23/60</t>
  </si>
  <si>
    <t>差(Ｂ)×23/60</t>
  </si>
  <si>
    <t>差(C)×23/60</t>
  </si>
  <si>
    <t>差(C)×0/60</t>
  </si>
  <si>
    <t>差(Ａ)×1/60</t>
  </si>
  <si>
    <t>差(Ｂ)×1/60</t>
  </si>
  <si>
    <t>差(C)×1/60</t>
  </si>
  <si>
    <t>差(Ａ)×2/60</t>
  </si>
  <si>
    <t>差(Ｂ)×2/60</t>
  </si>
  <si>
    <t>差(C)×2/60</t>
  </si>
  <si>
    <t>差(Ａ)×3/60</t>
  </si>
  <si>
    <t>差(Ｂ)×3/60</t>
  </si>
  <si>
    <t>差(C)×3/60</t>
  </si>
  <si>
    <t>差(Ａ)×4/60</t>
  </si>
  <si>
    <t>差(Ｂ)×4/60</t>
  </si>
  <si>
    <t>差(C)×4/60</t>
  </si>
  <si>
    <t>差(Ａ)×5/60</t>
  </si>
  <si>
    <t>差(Ｂ)×5/60</t>
  </si>
  <si>
    <t>差(C)×5/60</t>
  </si>
  <si>
    <t>差(Ａ)×6/60</t>
  </si>
  <si>
    <t>差(Ｂ)×6/60</t>
  </si>
  <si>
    <t>差(C)×6/60</t>
  </si>
  <si>
    <t>差(Ａ)×7/60</t>
  </si>
  <si>
    <t>差(Ｂ)×7/60</t>
  </si>
  <si>
    <t>差(C)×7/60</t>
  </si>
  <si>
    <t>差(Ａ)×8/60</t>
  </si>
  <si>
    <t>差(Ｂ)×8/60</t>
  </si>
  <si>
    <t>差(C)×8/60</t>
  </si>
  <si>
    <t>差(Ａ)×9/60</t>
  </si>
  <si>
    <t>差(Ｂ)×9/60</t>
  </si>
  <si>
    <t>差(C)×9/60</t>
  </si>
  <si>
    <t>差(Ａ)×10/60</t>
  </si>
  <si>
    <t>差(Ｂ)×10/60</t>
  </si>
  <si>
    <t>差(C)×10/60</t>
  </si>
  <si>
    <t>差(Ａ)×11/60</t>
  </si>
  <si>
    <t>差(Ｂ)×11/60</t>
  </si>
  <si>
    <t>差(C)×11/60</t>
  </si>
  <si>
    <t>差(Ｂ)×13/60</t>
  </si>
  <si>
    <t>差(Ａ)×20/60</t>
  </si>
  <si>
    <t>差(Ｂ)×20/60</t>
  </si>
  <si>
    <t>差(C)×20/60</t>
  </si>
  <si>
    <t>差(Ａ)×22/60</t>
  </si>
  <si>
    <t>差(Ｂ)×22/60</t>
  </si>
  <si>
    <t>H27.10.1国調（確報）</t>
  </si>
  <si>
    <t>差(Ａ)×32/60</t>
  </si>
  <si>
    <t>差(Ｂ)×32/60</t>
  </si>
  <si>
    <t>差(C)×32/60</t>
  </si>
  <si>
    <t>差(Ａ)×34/60</t>
  </si>
  <si>
    <t>差(Ｂ)×34/60</t>
  </si>
  <si>
    <t>差(Ａ)×36/60</t>
  </si>
  <si>
    <t>差(Ｂ)×36/60</t>
  </si>
  <si>
    <t>差(C)×36/60</t>
  </si>
  <si>
    <t>差(Ａ)×37/60</t>
  </si>
  <si>
    <t>差(Ｂ)×37/60</t>
  </si>
  <si>
    <t>差(C)×37/60</t>
  </si>
  <si>
    <t>差(Ａ)×38/60</t>
  </si>
  <si>
    <t>差(Ｂ)×38/60</t>
  </si>
  <si>
    <t>差(C)×38/60</t>
  </si>
  <si>
    <t>差(Ａ)×39/60</t>
  </si>
  <si>
    <t>差(Ｂ)×39/60</t>
  </si>
  <si>
    <t>差(C)×39/60</t>
  </si>
  <si>
    <t>差(Ａ)×40/60</t>
  </si>
  <si>
    <t>差(Ｂ)×40/60</t>
  </si>
  <si>
    <t>差(C)×40/60</t>
  </si>
  <si>
    <t>差(Ａ)×41/60</t>
  </si>
  <si>
    <t>差(Ｂ)×41/60</t>
  </si>
  <si>
    <t>差(C)×41/60</t>
  </si>
  <si>
    <t>差(Ａ)×42/60</t>
  </si>
  <si>
    <t>差(Ｂ)×42/60</t>
  </si>
  <si>
    <t>差(C)×42/60</t>
  </si>
  <si>
    <t>差(Ａ)×43/60</t>
  </si>
  <si>
    <t>差(Ｂ)×43/60</t>
  </si>
  <si>
    <t>差(C)×43/60</t>
  </si>
  <si>
    <t>差(Ａ)×44/60</t>
  </si>
  <si>
    <t>差(Ｂ)×44/60</t>
  </si>
  <si>
    <t>差(C)×44/60</t>
  </si>
  <si>
    <t>差(Ａ)×45/60</t>
  </si>
  <si>
    <t>差(Ｂ)×45/60</t>
  </si>
  <si>
    <t>差(C)×45/60</t>
  </si>
  <si>
    <t>差(Ａ)×46/60</t>
  </si>
  <si>
    <t>差(Ｂ)×46/60</t>
  </si>
  <si>
    <t>差(C)×46/60</t>
  </si>
  <si>
    <t>差(Ａ)×47/60</t>
  </si>
  <si>
    <t>差(Ｂ)×47/60</t>
  </si>
  <si>
    <t>差(C)×47/60</t>
  </si>
  <si>
    <t>差(Ａ)×56/60</t>
  </si>
  <si>
    <t>差(Ｂ)×56/60</t>
  </si>
  <si>
    <t>差(C)×56/60</t>
  </si>
  <si>
    <t>差(Ａ)×58/60</t>
  </si>
  <si>
    <t>差(Ｂ)×58/60</t>
  </si>
  <si>
    <t>差(C)×55/60</t>
  </si>
  <si>
    <t>H27.10.1国勢調査確報値に基づき修正</t>
  </si>
  <si>
    <t>差(Ａ)×60/60</t>
  </si>
  <si>
    <t>差(Ｂ)×60/60</t>
  </si>
  <si>
    <t>差(C)×60/60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</si>
</sst>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;&quot;△ &quot;#,##0.0"/>
    <numFmt numFmtId="178" formatCode="#,##0;&quot;△ &quot;#,##0"/>
    <numFmt numFmtId="179" formatCode="&quot;前&quot;&quot;月&quot;&quot;補&quot;&quot;正&quot;&quot;値&quot;&quot;か&quot;&quot;ら&quot;&quot;の&quot;&quot;増&quot;&quot;減&quot;#,##0;&quot;△ &quot;#,##0"/>
    <numFmt numFmtId="180" formatCode="[$-411]ge\.m\.d;@"/>
    <numFmt numFmtId="181" formatCode="0.0;&quot;△ &quot;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3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5" borderId="0" applyNumberFormat="0" applyBorder="0" applyAlignment="0" applyProtection="0"/>
    <xf numFmtId="0" fontId="27" fillId="6" borderId="0" applyNumberFormat="0" applyBorder="0" applyAlignment="0" applyProtection="0"/>
    <xf numFmtId="0" fontId="23" fillId="7" borderId="0" applyNumberFormat="0" applyBorder="0" applyAlignment="0" applyProtection="0"/>
    <xf numFmtId="0" fontId="27" fillId="8" borderId="0" applyNumberFormat="0" applyBorder="0" applyAlignment="0" applyProtection="0"/>
    <xf numFmtId="0" fontId="23" fillId="9" borderId="0" applyNumberFormat="0" applyBorder="0" applyAlignment="0" applyProtection="0"/>
    <xf numFmtId="0" fontId="27" fillId="10" borderId="0" applyNumberFormat="0" applyBorder="0" applyAlignment="0" applyProtection="0"/>
    <xf numFmtId="0" fontId="23" fillId="11" borderId="0" applyNumberFormat="0" applyBorder="0" applyAlignment="0" applyProtection="0"/>
    <xf numFmtId="0" fontId="27" fillId="12" borderId="0" applyNumberFormat="0" applyBorder="0" applyAlignment="0" applyProtection="0"/>
    <xf numFmtId="0" fontId="23" fillId="13" borderId="0" applyNumberFormat="0" applyBorder="0" applyAlignment="0" applyProtection="0"/>
    <xf numFmtId="0" fontId="27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3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19" borderId="0" applyNumberFormat="0" applyBorder="0" applyAlignment="0" applyProtection="0"/>
    <xf numFmtId="0" fontId="27" fillId="20" borderId="0" applyNumberFormat="0" applyBorder="0" applyAlignment="0" applyProtection="0"/>
    <xf numFmtId="0" fontId="23" fillId="9" borderId="0" applyNumberFormat="0" applyBorder="0" applyAlignment="0" applyProtection="0"/>
    <xf numFmtId="0" fontId="27" fillId="21" borderId="0" applyNumberFormat="0" applyBorder="0" applyAlignment="0" applyProtection="0"/>
    <xf numFmtId="0" fontId="23" fillId="15" borderId="0" applyNumberFormat="0" applyBorder="0" applyAlignment="0" applyProtection="0"/>
    <xf numFmtId="0" fontId="27" fillId="22" borderId="0" applyNumberFormat="0" applyBorder="0" applyAlignment="0" applyProtection="0"/>
    <xf numFmtId="0" fontId="23" fillId="23" borderId="0" applyNumberFormat="0" applyBorder="0" applyAlignment="0" applyProtection="0"/>
    <xf numFmtId="0" fontId="28" fillId="24" borderId="0" applyNumberFormat="0" applyBorder="0" applyAlignment="0" applyProtection="0"/>
    <xf numFmtId="0" fontId="22" fillId="25" borderId="0" applyNumberFormat="0" applyBorder="0" applyAlignment="0" applyProtection="0"/>
    <xf numFmtId="0" fontId="28" fillId="26" borderId="0" applyNumberFormat="0" applyBorder="0" applyAlignment="0" applyProtection="0"/>
    <xf numFmtId="0" fontId="22" fillId="17" borderId="0" applyNumberFormat="0" applyBorder="0" applyAlignment="0" applyProtection="0"/>
    <xf numFmtId="0" fontId="28" fillId="27" borderId="0" applyNumberFormat="0" applyBorder="0" applyAlignment="0" applyProtection="0"/>
    <xf numFmtId="0" fontId="22" fillId="19" borderId="0" applyNumberFormat="0" applyBorder="0" applyAlignment="0" applyProtection="0"/>
    <xf numFmtId="0" fontId="28" fillId="28" borderId="0" applyNumberFormat="0" applyBorder="0" applyAlignment="0" applyProtection="0"/>
    <xf numFmtId="0" fontId="22" fillId="29" borderId="0" applyNumberFormat="0" applyBorder="0" applyAlignment="0" applyProtection="0"/>
    <xf numFmtId="0" fontId="28" fillId="30" borderId="0" applyNumberFormat="0" applyBorder="0" applyAlignment="0" applyProtection="0"/>
    <xf numFmtId="0" fontId="22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33" borderId="0" applyNumberFormat="0" applyBorder="0" applyAlignment="0" applyProtection="0"/>
    <xf numFmtId="0" fontId="28" fillId="34" borderId="0" applyNumberFormat="0" applyBorder="0" applyAlignment="0" applyProtection="0"/>
    <xf numFmtId="0" fontId="22" fillId="35" borderId="0" applyNumberFormat="0" applyBorder="0" applyAlignment="0" applyProtection="0"/>
    <xf numFmtId="0" fontId="28" fillId="36" borderId="0" applyNumberFormat="0" applyBorder="0" applyAlignment="0" applyProtection="0"/>
    <xf numFmtId="0" fontId="22" fillId="37" borderId="0" applyNumberFormat="0" applyBorder="0" applyAlignment="0" applyProtection="0"/>
    <xf numFmtId="0" fontId="28" fillId="38" borderId="0" applyNumberFormat="0" applyBorder="0" applyAlignment="0" applyProtection="0"/>
    <xf numFmtId="0" fontId="22" fillId="39" borderId="0" applyNumberFormat="0" applyBorder="0" applyAlignment="0" applyProtection="0"/>
    <xf numFmtId="0" fontId="28" fillId="40" borderId="0" applyNumberFormat="0" applyBorder="0" applyAlignment="0" applyProtection="0"/>
    <xf numFmtId="0" fontId="22" fillId="29" borderId="0" applyNumberFormat="0" applyBorder="0" applyAlignment="0" applyProtection="0"/>
    <xf numFmtId="0" fontId="28" fillId="41" borderId="0" applyNumberFormat="0" applyBorder="0" applyAlignment="0" applyProtection="0"/>
    <xf numFmtId="0" fontId="22" fillId="31" borderId="0" applyNumberFormat="0" applyBorder="0" applyAlignment="0" applyProtection="0"/>
    <xf numFmtId="0" fontId="28" fillId="42" borderId="0" applyNumberFormat="0" applyBorder="0" applyAlignment="0" applyProtection="0"/>
    <xf numFmtId="0" fontId="22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4" borderId="1" applyNumberFormat="0" applyAlignment="0" applyProtection="0"/>
    <xf numFmtId="0" fontId="18" fillId="45" borderId="2" applyNumberFormat="0" applyAlignment="0" applyProtection="0"/>
    <xf numFmtId="0" fontId="31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3" fillId="49" borderId="4" applyNumberFormat="0" applyFont="0" applyAlignment="0" applyProtection="0"/>
    <xf numFmtId="0" fontId="32" fillId="0" borderId="5" applyNumberFormat="0" applyFill="0" applyAlignment="0" applyProtection="0"/>
    <xf numFmtId="0" fontId="17" fillId="0" borderId="6" applyNumberFormat="0" applyFill="0" applyAlignment="0" applyProtection="0"/>
    <xf numFmtId="0" fontId="33" fillId="50" borderId="0" applyNumberFormat="0" applyBorder="0" applyAlignment="0" applyProtection="0"/>
    <xf numFmtId="0" fontId="12" fillId="5" borderId="0" applyNumberFormat="0" applyBorder="0" applyAlignment="0" applyProtection="0"/>
    <xf numFmtId="0" fontId="34" fillId="51" borderId="7" applyNumberFormat="0" applyAlignment="0" applyProtection="0"/>
    <xf numFmtId="0" fontId="16" fillId="52" borderId="8" applyNumberFormat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6" fillId="0" borderId="9" applyNumberFormat="0" applyFill="0" applyAlignment="0" applyProtection="0"/>
    <xf numFmtId="0" fontId="8" fillId="0" borderId="10" applyNumberFormat="0" applyFill="0" applyAlignment="0" applyProtection="0"/>
    <xf numFmtId="0" fontId="37" fillId="0" borderId="11" applyNumberFormat="0" applyFill="0" applyAlignment="0" applyProtection="0"/>
    <xf numFmtId="0" fontId="9" fillId="0" borderId="12" applyNumberFormat="0" applyFill="0" applyAlignment="0" applyProtection="0"/>
    <xf numFmtId="0" fontId="38" fillId="0" borderId="13" applyNumberFormat="0" applyFill="0" applyAlignment="0" applyProtection="0"/>
    <xf numFmtId="0" fontId="10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21" fillId="0" borderId="16" applyNumberFormat="0" applyFill="0" applyAlignment="0" applyProtection="0"/>
    <xf numFmtId="0" fontId="40" fillId="51" borderId="17" applyNumberFormat="0" applyAlignment="0" applyProtection="0"/>
    <xf numFmtId="0" fontId="15" fillId="52" borderId="18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53" borderId="7" applyNumberFormat="0" applyAlignment="0" applyProtection="0"/>
    <xf numFmtId="0" fontId="14" fillId="13" borderId="8" applyNumberForma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43" fillId="54" borderId="0" applyNumberFormat="0" applyBorder="0" applyAlignment="0" applyProtection="0"/>
    <xf numFmtId="0" fontId="11" fillId="7" borderId="0" applyNumberFormat="0" applyBorder="0" applyAlignment="0" applyProtection="0"/>
  </cellStyleXfs>
  <cellXfs count="233">
    <xf numFmtId="0" fontId="0" fillId="0" borderId="0" xfId="0" applyAlignment="1">
      <alignment/>
    </xf>
    <xf numFmtId="178" fontId="3" fillId="0" borderId="19" xfId="0" applyNumberFormat="1" applyFont="1" applyBorder="1" applyAlignment="1">
      <alignment horizontal="center"/>
    </xf>
    <xf numFmtId="178" fontId="3" fillId="0" borderId="0" xfId="0" applyNumberFormat="1" applyFont="1" applyAlignment="1">
      <alignment/>
    </xf>
    <xf numFmtId="178" fontId="3" fillId="0" borderId="20" xfId="0" applyNumberFormat="1" applyFont="1" applyBorder="1" applyAlignment="1">
      <alignment horizontal="center"/>
    </xf>
    <xf numFmtId="178" fontId="3" fillId="0" borderId="21" xfId="0" applyNumberFormat="1" applyFont="1" applyBorder="1" applyAlignment="1">
      <alignment horizontal="center"/>
    </xf>
    <xf numFmtId="178" fontId="3" fillId="0" borderId="22" xfId="0" applyNumberFormat="1" applyFont="1" applyBorder="1" applyAlignment="1">
      <alignment horizontal="center"/>
    </xf>
    <xf numFmtId="178" fontId="3" fillId="0" borderId="23" xfId="0" applyNumberFormat="1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178" fontId="3" fillId="0" borderId="26" xfId="0" applyNumberFormat="1" applyFont="1" applyBorder="1" applyAlignment="1">
      <alignment horizontal="center"/>
    </xf>
    <xf numFmtId="178" fontId="3" fillId="0" borderId="27" xfId="0" applyNumberFormat="1" applyFont="1" applyBorder="1" applyAlignment="1">
      <alignment horizontal="center"/>
    </xf>
    <xf numFmtId="178" fontId="3" fillId="0" borderId="0" xfId="0" applyNumberFormat="1" applyFont="1" applyAlignment="1">
      <alignment horizontal="center"/>
    </xf>
    <xf numFmtId="178" fontId="3" fillId="0" borderId="28" xfId="0" applyNumberFormat="1" applyFont="1" applyBorder="1" applyAlignment="1">
      <alignment horizontal="right"/>
    </xf>
    <xf numFmtId="178" fontId="3" fillId="0" borderId="29" xfId="0" applyNumberFormat="1" applyFont="1" applyBorder="1" applyAlignment="1">
      <alignment horizontal="right"/>
    </xf>
    <xf numFmtId="178" fontId="3" fillId="0" borderId="30" xfId="0" applyNumberFormat="1" applyFont="1" applyBorder="1" applyAlignment="1">
      <alignment horizontal="right"/>
    </xf>
    <xf numFmtId="178" fontId="3" fillId="0" borderId="31" xfId="0" applyNumberFormat="1" applyFont="1" applyBorder="1" applyAlignment="1">
      <alignment horizontal="right"/>
    </xf>
    <xf numFmtId="178" fontId="3" fillId="0" borderId="0" xfId="0" applyNumberFormat="1" applyFont="1" applyAlignment="1">
      <alignment horizontal="right"/>
    </xf>
    <xf numFmtId="178" fontId="3" fillId="0" borderId="32" xfId="0" applyNumberFormat="1" applyFont="1" applyBorder="1" applyAlignment="1">
      <alignment horizontal="right"/>
    </xf>
    <xf numFmtId="177" fontId="3" fillId="0" borderId="33" xfId="0" applyNumberFormat="1" applyFont="1" applyBorder="1" applyAlignment="1">
      <alignment horizontal="right"/>
    </xf>
    <xf numFmtId="178" fontId="3" fillId="0" borderId="34" xfId="0" applyNumberFormat="1" applyFont="1" applyBorder="1" applyAlignment="1">
      <alignment horizontal="right"/>
    </xf>
    <xf numFmtId="178" fontId="3" fillId="0" borderId="35" xfId="0" applyNumberFormat="1" applyFont="1" applyBorder="1" applyAlignment="1">
      <alignment horizontal="right"/>
    </xf>
    <xf numFmtId="178" fontId="3" fillId="0" borderId="36" xfId="0" applyNumberFormat="1" applyFont="1" applyBorder="1" applyAlignment="1">
      <alignment horizontal="right"/>
    </xf>
    <xf numFmtId="178" fontId="3" fillId="0" borderId="33" xfId="0" applyNumberFormat="1" applyFont="1" applyBorder="1" applyAlignment="1">
      <alignment horizontal="right"/>
    </xf>
    <xf numFmtId="178" fontId="3" fillId="0" borderId="37" xfId="0" applyNumberFormat="1" applyFont="1" applyBorder="1" applyAlignment="1">
      <alignment horizontal="right"/>
    </xf>
    <xf numFmtId="178" fontId="3" fillId="0" borderId="38" xfId="0" applyNumberFormat="1" applyFont="1" applyBorder="1" applyAlignment="1">
      <alignment horizontal="right"/>
    </xf>
    <xf numFmtId="178" fontId="3" fillId="0" borderId="37" xfId="0" applyNumberFormat="1" applyFont="1" applyBorder="1" applyAlignment="1">
      <alignment horizontal="center"/>
    </xf>
    <xf numFmtId="178" fontId="3" fillId="0" borderId="32" xfId="0" applyNumberFormat="1" applyFont="1" applyBorder="1" applyAlignment="1">
      <alignment/>
    </xf>
    <xf numFmtId="178" fontId="3" fillId="0" borderId="38" xfId="0" applyNumberFormat="1" applyFont="1" applyBorder="1" applyAlignment="1">
      <alignment/>
    </xf>
    <xf numFmtId="178" fontId="3" fillId="0" borderId="33" xfId="0" applyNumberFormat="1" applyFont="1" applyBorder="1" applyAlignment="1">
      <alignment/>
    </xf>
    <xf numFmtId="178" fontId="3" fillId="0" borderId="34" xfId="0" applyNumberFormat="1" applyFont="1" applyBorder="1" applyAlignment="1">
      <alignment/>
    </xf>
    <xf numFmtId="178" fontId="3" fillId="0" borderId="35" xfId="0" applyNumberFormat="1" applyFont="1" applyBorder="1" applyAlignment="1">
      <alignment/>
    </xf>
    <xf numFmtId="178" fontId="3" fillId="0" borderId="39" xfId="0" applyNumberFormat="1" applyFont="1" applyBorder="1" applyAlignment="1">
      <alignment horizontal="center"/>
    </xf>
    <xf numFmtId="178" fontId="3" fillId="0" borderId="40" xfId="0" applyNumberFormat="1" applyFont="1" applyBorder="1" applyAlignment="1">
      <alignment/>
    </xf>
    <xf numFmtId="178" fontId="3" fillId="0" borderId="41" xfId="0" applyNumberFormat="1" applyFont="1" applyBorder="1" applyAlignment="1">
      <alignment/>
    </xf>
    <xf numFmtId="177" fontId="3" fillId="0" borderId="42" xfId="0" applyNumberFormat="1" applyFont="1" applyBorder="1" applyAlignment="1">
      <alignment horizontal="right"/>
    </xf>
    <xf numFmtId="178" fontId="3" fillId="0" borderId="43" xfId="0" applyNumberFormat="1" applyFont="1" applyBorder="1" applyAlignment="1">
      <alignment horizontal="right"/>
    </xf>
    <xf numFmtId="178" fontId="3" fillId="0" borderId="44" xfId="0" applyNumberFormat="1" applyFont="1" applyBorder="1" applyAlignment="1">
      <alignment horizontal="right"/>
    </xf>
    <xf numFmtId="178" fontId="3" fillId="0" borderId="45" xfId="0" applyNumberFormat="1" applyFont="1" applyBorder="1" applyAlignment="1">
      <alignment horizontal="center"/>
    </xf>
    <xf numFmtId="178" fontId="3" fillId="0" borderId="46" xfId="0" applyNumberFormat="1" applyFont="1" applyBorder="1" applyAlignment="1">
      <alignment horizontal="center"/>
    </xf>
    <xf numFmtId="178" fontId="3" fillId="0" borderId="47" xfId="0" applyNumberFormat="1" applyFont="1" applyBorder="1" applyAlignment="1">
      <alignment horizontal="center"/>
    </xf>
    <xf numFmtId="178" fontId="3" fillId="0" borderId="48" xfId="0" applyNumberFormat="1" applyFont="1" applyBorder="1" applyAlignment="1">
      <alignment horizontal="center"/>
    </xf>
    <xf numFmtId="178" fontId="3" fillId="0" borderId="49" xfId="0" applyNumberFormat="1" applyFont="1" applyBorder="1" applyAlignment="1">
      <alignment horizontal="center"/>
    </xf>
    <xf numFmtId="178" fontId="3" fillId="0" borderId="50" xfId="0" applyNumberFormat="1" applyFont="1" applyBorder="1" applyAlignment="1">
      <alignment horizontal="center"/>
    </xf>
    <xf numFmtId="178" fontId="3" fillId="0" borderId="51" xfId="0" applyNumberFormat="1" applyFont="1" applyBorder="1" applyAlignment="1">
      <alignment horizontal="center"/>
    </xf>
    <xf numFmtId="178" fontId="3" fillId="0" borderId="52" xfId="0" applyNumberFormat="1" applyFont="1" applyBorder="1" applyAlignment="1">
      <alignment horizontal="center"/>
    </xf>
    <xf numFmtId="178" fontId="3" fillId="0" borderId="53" xfId="0" applyNumberFormat="1" applyFont="1" applyBorder="1" applyAlignment="1">
      <alignment horizontal="center"/>
    </xf>
    <xf numFmtId="178" fontId="3" fillId="0" borderId="54" xfId="0" applyNumberFormat="1" applyFont="1" applyBorder="1" applyAlignment="1">
      <alignment horizontal="center"/>
    </xf>
    <xf numFmtId="178" fontId="3" fillId="0" borderId="55" xfId="0" applyNumberFormat="1" applyFont="1" applyBorder="1" applyAlignment="1">
      <alignment horizontal="right"/>
    </xf>
    <xf numFmtId="178" fontId="3" fillId="0" borderId="56" xfId="0" applyNumberFormat="1" applyFont="1" applyBorder="1" applyAlignment="1">
      <alignment horizontal="right"/>
    </xf>
    <xf numFmtId="178" fontId="3" fillId="0" borderId="57" xfId="0" applyNumberFormat="1" applyFont="1" applyBorder="1" applyAlignment="1">
      <alignment horizontal="right"/>
    </xf>
    <xf numFmtId="178" fontId="3" fillId="0" borderId="58" xfId="0" applyNumberFormat="1" applyFont="1" applyBorder="1" applyAlignment="1">
      <alignment horizontal="right"/>
    </xf>
    <xf numFmtId="178" fontId="3" fillId="0" borderId="59" xfId="0" applyNumberFormat="1" applyFont="1" applyBorder="1" applyAlignment="1">
      <alignment horizontal="right"/>
    </xf>
    <xf numFmtId="178" fontId="3" fillId="0" borderId="60" xfId="0" applyNumberFormat="1" applyFont="1" applyBorder="1" applyAlignment="1">
      <alignment horizontal="right"/>
    </xf>
    <xf numFmtId="178" fontId="3" fillId="0" borderId="61" xfId="0" applyNumberFormat="1" applyFont="1" applyBorder="1" applyAlignment="1">
      <alignment horizontal="right"/>
    </xf>
    <xf numFmtId="178" fontId="3" fillId="0" borderId="60" xfId="0" applyNumberFormat="1" applyFont="1" applyBorder="1" applyAlignment="1">
      <alignment/>
    </xf>
    <xf numFmtId="178" fontId="3" fillId="0" borderId="61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8" fontId="3" fillId="0" borderId="42" xfId="0" applyNumberFormat="1" applyFont="1" applyBorder="1" applyAlignment="1">
      <alignment/>
    </xf>
    <xf numFmtId="178" fontId="3" fillId="0" borderId="43" xfId="0" applyNumberFormat="1" applyFont="1" applyBorder="1" applyAlignment="1">
      <alignment/>
    </xf>
    <xf numFmtId="178" fontId="3" fillId="0" borderId="62" xfId="0" applyNumberFormat="1" applyFont="1" applyBorder="1" applyAlignment="1">
      <alignment/>
    </xf>
    <xf numFmtId="177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178" fontId="3" fillId="0" borderId="63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center"/>
    </xf>
    <xf numFmtId="178" fontId="3" fillId="0" borderId="21" xfId="0" applyNumberFormat="1" applyFont="1" applyBorder="1" applyAlignment="1">
      <alignment horizontal="right"/>
    </xf>
    <xf numFmtId="178" fontId="3" fillId="0" borderId="22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178" fontId="3" fillId="0" borderId="64" xfId="0" applyNumberFormat="1" applyFont="1" applyBorder="1" applyAlignment="1">
      <alignment horizontal="center"/>
    </xf>
    <xf numFmtId="178" fontId="3" fillId="0" borderId="65" xfId="0" applyNumberFormat="1" applyFont="1" applyBorder="1" applyAlignment="1">
      <alignment horizontal="right"/>
    </xf>
    <xf numFmtId="178" fontId="3" fillId="0" borderId="66" xfId="0" applyNumberFormat="1" applyFont="1" applyBorder="1" applyAlignment="1">
      <alignment horizontal="right"/>
    </xf>
    <xf numFmtId="178" fontId="3" fillId="0" borderId="66" xfId="0" applyNumberFormat="1" applyFont="1" applyBorder="1" applyAlignment="1">
      <alignment/>
    </xf>
    <xf numFmtId="178" fontId="3" fillId="0" borderId="67" xfId="0" applyNumberFormat="1" applyFont="1" applyBorder="1" applyAlignment="1">
      <alignment horizontal="right"/>
    </xf>
    <xf numFmtId="178" fontId="3" fillId="0" borderId="36" xfId="0" applyNumberFormat="1" applyFont="1" applyBorder="1" applyAlignment="1">
      <alignment/>
    </xf>
    <xf numFmtId="178" fontId="3" fillId="0" borderId="55" xfId="0" applyNumberFormat="1" applyFont="1" applyBorder="1" applyAlignment="1">
      <alignment/>
    </xf>
    <xf numFmtId="178" fontId="3" fillId="0" borderId="59" xfId="0" applyNumberFormat="1" applyFont="1" applyBorder="1" applyAlignment="1">
      <alignment/>
    </xf>
    <xf numFmtId="178" fontId="3" fillId="0" borderId="68" xfId="0" applyNumberFormat="1" applyFont="1" applyBorder="1" applyAlignment="1">
      <alignment horizontal="right"/>
    </xf>
    <xf numFmtId="178" fontId="3" fillId="0" borderId="67" xfId="0" applyNumberFormat="1" applyFont="1" applyBorder="1" applyAlignment="1">
      <alignment/>
    </xf>
    <xf numFmtId="178" fontId="3" fillId="0" borderId="69" xfId="0" applyNumberFormat="1" applyFont="1" applyBorder="1" applyAlignment="1">
      <alignment horizontal="right"/>
    </xf>
    <xf numFmtId="178" fontId="3" fillId="0" borderId="70" xfId="0" applyNumberFormat="1" applyFont="1" applyBorder="1" applyAlignment="1">
      <alignment/>
    </xf>
    <xf numFmtId="178" fontId="3" fillId="0" borderId="71" xfId="0" applyNumberFormat="1" applyFont="1" applyBorder="1" applyAlignment="1">
      <alignment/>
    </xf>
    <xf numFmtId="178" fontId="3" fillId="0" borderId="72" xfId="0" applyNumberFormat="1" applyFont="1" applyBorder="1" applyAlignment="1">
      <alignment/>
    </xf>
    <xf numFmtId="178" fontId="3" fillId="0" borderId="32" xfId="0" applyNumberFormat="1" applyFont="1" applyFill="1" applyBorder="1" applyAlignment="1">
      <alignment horizontal="right"/>
    </xf>
    <xf numFmtId="178" fontId="3" fillId="0" borderId="61" xfId="0" applyNumberFormat="1" applyFont="1" applyFill="1" applyBorder="1" applyAlignment="1">
      <alignment horizontal="right"/>
    </xf>
    <xf numFmtId="178" fontId="3" fillId="0" borderId="60" xfId="0" applyNumberFormat="1" applyFont="1" applyFill="1" applyBorder="1" applyAlignment="1">
      <alignment horizontal="right"/>
    </xf>
    <xf numFmtId="178" fontId="3" fillId="0" borderId="38" xfId="0" applyNumberFormat="1" applyFont="1" applyFill="1" applyBorder="1" applyAlignment="1">
      <alignment horizontal="right"/>
    </xf>
    <xf numFmtId="178" fontId="3" fillId="0" borderId="73" xfId="0" applyNumberFormat="1" applyFont="1" applyFill="1" applyBorder="1" applyAlignment="1">
      <alignment horizontal="right"/>
    </xf>
    <xf numFmtId="178" fontId="3" fillId="0" borderId="34" xfId="0" applyNumberFormat="1" applyFont="1" applyFill="1" applyBorder="1" applyAlignment="1">
      <alignment horizontal="right"/>
    </xf>
    <xf numFmtId="178" fontId="3" fillId="0" borderId="35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6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left"/>
    </xf>
    <xf numFmtId="178" fontId="3" fillId="0" borderId="0" xfId="0" applyNumberFormat="1" applyFont="1" applyBorder="1" applyAlignment="1">
      <alignment horizontal="left"/>
    </xf>
    <xf numFmtId="178" fontId="3" fillId="0" borderId="74" xfId="0" applyNumberFormat="1" applyFont="1" applyBorder="1" applyAlignment="1">
      <alignment/>
    </xf>
    <xf numFmtId="178" fontId="3" fillId="0" borderId="75" xfId="0" applyNumberFormat="1" applyFont="1" applyBorder="1" applyAlignment="1">
      <alignment horizontal="right"/>
    </xf>
    <xf numFmtId="178" fontId="3" fillId="0" borderId="76" xfId="0" applyNumberFormat="1" applyFont="1" applyBorder="1" applyAlignment="1">
      <alignment horizontal="center"/>
    </xf>
    <xf numFmtId="178" fontId="3" fillId="0" borderId="77" xfId="0" applyNumberFormat="1" applyFont="1" applyBorder="1" applyAlignment="1">
      <alignment horizontal="center"/>
    </xf>
    <xf numFmtId="178" fontId="3" fillId="0" borderId="78" xfId="0" applyNumberFormat="1" applyFont="1" applyBorder="1" applyAlignment="1">
      <alignment horizontal="center"/>
    </xf>
    <xf numFmtId="178" fontId="3" fillId="0" borderId="79" xfId="0" applyNumberFormat="1" applyFont="1" applyBorder="1" applyAlignment="1">
      <alignment/>
    </xf>
    <xf numFmtId="178" fontId="3" fillId="0" borderId="80" xfId="0" applyNumberFormat="1" applyFont="1" applyBorder="1" applyAlignment="1">
      <alignment/>
    </xf>
    <xf numFmtId="178" fontId="3" fillId="0" borderId="81" xfId="0" applyNumberFormat="1" applyFont="1" applyBorder="1" applyAlignment="1">
      <alignment horizontal="right"/>
    </xf>
    <xf numFmtId="178" fontId="3" fillId="0" borderId="82" xfId="0" applyNumberFormat="1" applyFont="1" applyBorder="1" applyAlignment="1">
      <alignment horizontal="right"/>
    </xf>
    <xf numFmtId="178" fontId="3" fillId="0" borderId="80" xfId="0" applyNumberFormat="1" applyFont="1" applyBorder="1" applyAlignment="1">
      <alignment horizontal="right"/>
    </xf>
    <xf numFmtId="178" fontId="3" fillId="0" borderId="83" xfId="0" applyNumberFormat="1" applyFont="1" applyBorder="1" applyAlignment="1">
      <alignment horizontal="right"/>
    </xf>
    <xf numFmtId="178" fontId="3" fillId="0" borderId="67" xfId="0" applyNumberFormat="1" applyFont="1" applyFill="1" applyBorder="1" applyAlignment="1">
      <alignment horizontal="right"/>
    </xf>
    <xf numFmtId="178" fontId="3" fillId="0" borderId="66" xfId="0" applyNumberFormat="1" applyFont="1" applyFill="1" applyBorder="1" applyAlignment="1">
      <alignment horizontal="right"/>
    </xf>
    <xf numFmtId="177" fontId="3" fillId="0" borderId="33" xfId="0" applyNumberFormat="1" applyFont="1" applyFill="1" applyBorder="1" applyAlignment="1">
      <alignment horizontal="right"/>
    </xf>
    <xf numFmtId="178" fontId="3" fillId="0" borderId="41" xfId="0" applyNumberFormat="1" applyFont="1" applyBorder="1" applyAlignment="1">
      <alignment horizontal="right"/>
    </xf>
    <xf numFmtId="178" fontId="3" fillId="0" borderId="62" xfId="0" applyNumberFormat="1" applyFont="1" applyBorder="1" applyAlignment="1">
      <alignment horizontal="right"/>
    </xf>
    <xf numFmtId="181" fontId="3" fillId="0" borderId="33" xfId="0" applyNumberFormat="1" applyFont="1" applyFill="1" applyBorder="1" applyAlignment="1">
      <alignment horizontal="right"/>
    </xf>
    <xf numFmtId="181" fontId="3" fillId="0" borderId="22" xfId="0" applyNumberFormat="1" applyFont="1" applyBorder="1" applyAlignment="1">
      <alignment horizontal="center"/>
    </xf>
    <xf numFmtId="181" fontId="6" fillId="0" borderId="84" xfId="0" applyNumberFormat="1" applyFont="1" applyBorder="1" applyAlignment="1">
      <alignment horizontal="center"/>
    </xf>
    <xf numFmtId="181" fontId="3" fillId="0" borderId="85" xfId="0" applyNumberFormat="1" applyFont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181" fontId="3" fillId="0" borderId="33" xfId="0" applyNumberFormat="1" applyFont="1" applyBorder="1" applyAlignment="1">
      <alignment/>
    </xf>
    <xf numFmtId="181" fontId="3" fillId="0" borderId="42" xfId="0" applyNumberFormat="1" applyFont="1" applyBorder="1" applyAlignment="1">
      <alignment horizontal="right"/>
    </xf>
    <xf numFmtId="181" fontId="3" fillId="0" borderId="48" xfId="0" applyNumberFormat="1" applyFont="1" applyBorder="1" applyAlignment="1">
      <alignment horizontal="center"/>
    </xf>
    <xf numFmtId="181" fontId="3" fillId="0" borderId="84" xfId="0" applyNumberFormat="1" applyFont="1" applyBorder="1" applyAlignment="1">
      <alignment horizontal="center"/>
    </xf>
    <xf numFmtId="181" fontId="3" fillId="0" borderId="22" xfId="0" applyNumberFormat="1" applyFont="1" applyBorder="1" applyAlignment="1">
      <alignment horizontal="right"/>
    </xf>
    <xf numFmtId="181" fontId="3" fillId="0" borderId="0" xfId="0" applyNumberFormat="1" applyFont="1" applyAlignment="1">
      <alignment/>
    </xf>
    <xf numFmtId="181" fontId="3" fillId="0" borderId="0" xfId="0" applyNumberFormat="1" applyFont="1" applyBorder="1" applyAlignment="1">
      <alignment/>
    </xf>
    <xf numFmtId="177" fontId="3" fillId="0" borderId="85" xfId="0" applyNumberFormat="1" applyFont="1" applyBorder="1" applyAlignment="1">
      <alignment horizontal="right"/>
    </xf>
    <xf numFmtId="177" fontId="3" fillId="0" borderId="22" xfId="0" applyNumberFormat="1" applyFont="1" applyBorder="1" applyAlignment="1">
      <alignment horizontal="center"/>
    </xf>
    <xf numFmtId="177" fontId="3" fillId="0" borderId="48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177" fontId="3" fillId="0" borderId="86" xfId="0" applyNumberFormat="1" applyFont="1" applyBorder="1" applyAlignment="1">
      <alignment horizontal="center"/>
    </xf>
    <xf numFmtId="177" fontId="3" fillId="0" borderId="0" xfId="0" applyNumberFormat="1" applyFont="1" applyAlignment="1">
      <alignment/>
    </xf>
    <xf numFmtId="177" fontId="3" fillId="0" borderId="84" xfId="0" applyNumberFormat="1" applyFont="1" applyBorder="1" applyAlignment="1">
      <alignment horizontal="center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Alignment="1">
      <alignment horizontal="right"/>
    </xf>
    <xf numFmtId="177" fontId="3" fillId="0" borderId="61" xfId="0" applyNumberFormat="1" applyFont="1" applyFill="1" applyBorder="1" applyAlignment="1">
      <alignment horizontal="right"/>
    </xf>
    <xf numFmtId="177" fontId="3" fillId="0" borderId="61" xfId="0" applyNumberFormat="1" applyFont="1" applyBorder="1" applyAlignment="1">
      <alignment horizontal="right"/>
    </xf>
    <xf numFmtId="177" fontId="3" fillId="0" borderId="22" xfId="0" applyNumberFormat="1" applyFont="1" applyBorder="1" applyAlignment="1">
      <alignment horizontal="right"/>
    </xf>
    <xf numFmtId="177" fontId="3" fillId="0" borderId="58" xfId="0" applyNumberFormat="1" applyFont="1" applyBorder="1" applyAlignment="1">
      <alignment horizontal="right"/>
    </xf>
    <xf numFmtId="177" fontId="3" fillId="0" borderId="61" xfId="0" applyNumberFormat="1" applyFont="1" applyBorder="1" applyAlignment="1">
      <alignment/>
    </xf>
    <xf numFmtId="177" fontId="3" fillId="0" borderId="62" xfId="0" applyNumberFormat="1" applyFont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8" fontId="3" fillId="55" borderId="25" xfId="0" applyNumberFormat="1" applyFont="1" applyFill="1" applyBorder="1" applyAlignment="1">
      <alignment horizontal="center" wrapText="1"/>
    </xf>
    <xf numFmtId="177" fontId="3" fillId="55" borderId="84" xfId="0" applyNumberFormat="1" applyFont="1" applyFill="1" applyBorder="1" applyAlignment="1">
      <alignment horizontal="center" wrapText="1"/>
    </xf>
    <xf numFmtId="178" fontId="3" fillId="55" borderId="52" xfId="0" applyNumberFormat="1" applyFont="1" applyFill="1" applyBorder="1" applyAlignment="1">
      <alignment horizontal="center" wrapText="1"/>
    </xf>
    <xf numFmtId="178" fontId="3" fillId="55" borderId="29" xfId="0" applyNumberFormat="1" applyFont="1" applyFill="1" applyBorder="1" applyAlignment="1">
      <alignment horizontal="right"/>
    </xf>
    <xf numFmtId="178" fontId="3" fillId="55" borderId="85" xfId="0" applyNumberFormat="1" applyFont="1" applyFill="1" applyBorder="1" applyAlignment="1">
      <alignment horizontal="right"/>
    </xf>
    <xf numFmtId="178" fontId="3" fillId="55" borderId="57" xfId="0" applyNumberFormat="1" applyFont="1" applyFill="1" applyBorder="1" applyAlignment="1">
      <alignment horizontal="right"/>
    </xf>
    <xf numFmtId="178" fontId="3" fillId="55" borderId="32" xfId="0" applyNumberFormat="1" applyFont="1" applyFill="1" applyBorder="1" applyAlignment="1">
      <alignment horizontal="right"/>
    </xf>
    <xf numFmtId="178" fontId="3" fillId="55" borderId="61" xfId="0" applyNumberFormat="1" applyFont="1" applyFill="1" applyBorder="1" applyAlignment="1">
      <alignment horizontal="right"/>
    </xf>
    <xf numFmtId="178" fontId="3" fillId="55" borderId="60" xfId="0" applyNumberFormat="1" applyFont="1" applyFill="1" applyBorder="1" applyAlignment="1">
      <alignment horizontal="right"/>
    </xf>
    <xf numFmtId="178" fontId="3" fillId="55" borderId="33" xfId="0" applyNumberFormat="1" applyFont="1" applyFill="1" applyBorder="1" applyAlignment="1">
      <alignment horizontal="right"/>
    </xf>
    <xf numFmtId="178" fontId="3" fillId="55" borderId="32" xfId="0" applyNumberFormat="1" applyFont="1" applyFill="1" applyBorder="1" applyAlignment="1">
      <alignment/>
    </xf>
    <xf numFmtId="178" fontId="3" fillId="55" borderId="33" xfId="0" applyNumberFormat="1" applyFont="1" applyFill="1" applyBorder="1" applyAlignment="1">
      <alignment/>
    </xf>
    <xf numFmtId="178" fontId="3" fillId="55" borderId="60" xfId="0" applyNumberFormat="1" applyFont="1" applyFill="1" applyBorder="1" applyAlignment="1">
      <alignment/>
    </xf>
    <xf numFmtId="178" fontId="3" fillId="55" borderId="35" xfId="0" applyNumberFormat="1" applyFont="1" applyFill="1" applyBorder="1" applyAlignment="1">
      <alignment horizontal="right"/>
    </xf>
    <xf numFmtId="178" fontId="3" fillId="55" borderId="40" xfId="0" applyNumberFormat="1" applyFont="1" applyFill="1" applyBorder="1" applyAlignment="1">
      <alignment/>
    </xf>
    <xf numFmtId="178" fontId="3" fillId="55" borderId="42" xfId="0" applyNumberFormat="1" applyFont="1" applyFill="1" applyBorder="1" applyAlignment="1">
      <alignment/>
    </xf>
    <xf numFmtId="178" fontId="3" fillId="55" borderId="63" xfId="0" applyNumberFormat="1" applyFont="1" applyFill="1" applyBorder="1" applyAlignment="1">
      <alignment/>
    </xf>
    <xf numFmtId="178" fontId="3" fillId="56" borderId="53" xfId="0" applyNumberFormat="1" applyFont="1" applyFill="1" applyBorder="1" applyAlignment="1">
      <alignment horizontal="center" wrapText="1"/>
    </xf>
    <xf numFmtId="177" fontId="3" fillId="56" borderId="84" xfId="0" applyNumberFormat="1" applyFont="1" applyFill="1" applyBorder="1" applyAlignment="1">
      <alignment horizontal="center" wrapText="1"/>
    </xf>
    <xf numFmtId="178" fontId="3" fillId="56" borderId="52" xfId="0" applyNumberFormat="1" applyFont="1" applyFill="1" applyBorder="1" applyAlignment="1">
      <alignment horizontal="center" wrapText="1"/>
    </xf>
    <xf numFmtId="178" fontId="3" fillId="56" borderId="56" xfId="0" applyNumberFormat="1" applyFont="1" applyFill="1" applyBorder="1" applyAlignment="1">
      <alignment horizontal="right"/>
    </xf>
    <xf numFmtId="178" fontId="3" fillId="56" borderId="85" xfId="0" applyNumberFormat="1" applyFont="1" applyFill="1" applyBorder="1" applyAlignment="1">
      <alignment horizontal="right"/>
    </xf>
    <xf numFmtId="178" fontId="3" fillId="56" borderId="57" xfId="0" applyNumberFormat="1" applyFont="1" applyFill="1" applyBorder="1" applyAlignment="1">
      <alignment horizontal="right"/>
    </xf>
    <xf numFmtId="178" fontId="3" fillId="56" borderId="38" xfId="0" applyNumberFormat="1" applyFont="1" applyFill="1" applyBorder="1" applyAlignment="1">
      <alignment horizontal="right"/>
    </xf>
    <xf numFmtId="178" fontId="3" fillId="56" borderId="33" xfId="0" applyNumberFormat="1" applyFont="1" applyFill="1" applyBorder="1" applyAlignment="1">
      <alignment horizontal="right"/>
    </xf>
    <xf numFmtId="178" fontId="3" fillId="56" borderId="60" xfId="0" applyNumberFormat="1" applyFont="1" applyFill="1" applyBorder="1" applyAlignment="1">
      <alignment horizontal="right"/>
    </xf>
    <xf numFmtId="178" fontId="3" fillId="56" borderId="38" xfId="0" applyNumberFormat="1" applyFont="1" applyFill="1" applyBorder="1" applyAlignment="1">
      <alignment/>
    </xf>
    <xf numFmtId="178" fontId="3" fillId="56" borderId="33" xfId="0" applyNumberFormat="1" applyFont="1" applyFill="1" applyBorder="1" applyAlignment="1">
      <alignment/>
    </xf>
    <xf numFmtId="178" fontId="3" fillId="56" borderId="60" xfId="0" applyNumberFormat="1" applyFont="1" applyFill="1" applyBorder="1" applyAlignment="1">
      <alignment/>
    </xf>
    <xf numFmtId="178" fontId="3" fillId="56" borderId="41" xfId="0" applyNumberFormat="1" applyFont="1" applyFill="1" applyBorder="1" applyAlignment="1">
      <alignment/>
    </xf>
    <xf numFmtId="178" fontId="3" fillId="56" borderId="42" xfId="0" applyNumberFormat="1" applyFont="1" applyFill="1" applyBorder="1" applyAlignment="1">
      <alignment/>
    </xf>
    <xf numFmtId="178" fontId="3" fillId="56" borderId="63" xfId="0" applyNumberFormat="1" applyFont="1" applyFill="1" applyBorder="1" applyAlignment="1">
      <alignment/>
    </xf>
    <xf numFmtId="178" fontId="4" fillId="57" borderId="54" xfId="0" applyNumberFormat="1" applyFont="1" applyFill="1" applyBorder="1" applyAlignment="1">
      <alignment horizontal="center" wrapText="1"/>
    </xf>
    <xf numFmtId="177" fontId="3" fillId="57" borderId="84" xfId="0" applyNumberFormat="1" applyFont="1" applyFill="1" applyBorder="1" applyAlignment="1">
      <alignment horizontal="center" wrapText="1"/>
    </xf>
    <xf numFmtId="178" fontId="3" fillId="57" borderId="26" xfId="0" applyNumberFormat="1" applyFont="1" applyFill="1" applyBorder="1" applyAlignment="1">
      <alignment horizontal="center" wrapText="1"/>
    </xf>
    <xf numFmtId="178" fontId="3" fillId="57" borderId="58" xfId="0" applyNumberFormat="1" applyFont="1" applyFill="1" applyBorder="1" applyAlignment="1">
      <alignment horizontal="right"/>
    </xf>
    <xf numFmtId="178" fontId="3" fillId="57" borderId="85" xfId="0" applyNumberFormat="1" applyFont="1" applyFill="1" applyBorder="1" applyAlignment="1">
      <alignment horizontal="right"/>
    </xf>
    <xf numFmtId="178" fontId="3" fillId="57" borderId="30" xfId="0" applyNumberFormat="1" applyFont="1" applyFill="1" applyBorder="1" applyAlignment="1">
      <alignment horizontal="right"/>
    </xf>
    <xf numFmtId="178" fontId="3" fillId="57" borderId="61" xfId="0" applyNumberFormat="1" applyFont="1" applyFill="1" applyBorder="1" applyAlignment="1">
      <alignment horizontal="right"/>
    </xf>
    <xf numFmtId="178" fontId="3" fillId="57" borderId="33" xfId="0" applyNumberFormat="1" applyFont="1" applyFill="1" applyBorder="1" applyAlignment="1">
      <alignment horizontal="right"/>
    </xf>
    <xf numFmtId="178" fontId="3" fillId="57" borderId="34" xfId="0" applyNumberFormat="1" applyFont="1" applyFill="1" applyBorder="1" applyAlignment="1">
      <alignment horizontal="right"/>
    </xf>
    <xf numFmtId="178" fontId="3" fillId="57" borderId="61" xfId="0" applyNumberFormat="1" applyFont="1" applyFill="1" applyBorder="1" applyAlignment="1">
      <alignment/>
    </xf>
    <xf numFmtId="178" fontId="3" fillId="57" borderId="33" xfId="0" applyNumberFormat="1" applyFont="1" applyFill="1" applyBorder="1" applyAlignment="1">
      <alignment/>
    </xf>
    <xf numFmtId="178" fontId="3" fillId="57" borderId="34" xfId="0" applyNumberFormat="1" applyFont="1" applyFill="1" applyBorder="1" applyAlignment="1">
      <alignment/>
    </xf>
    <xf numFmtId="178" fontId="3" fillId="57" borderId="62" xfId="0" applyNumberFormat="1" applyFont="1" applyFill="1" applyBorder="1" applyAlignment="1">
      <alignment/>
    </xf>
    <xf numFmtId="178" fontId="3" fillId="57" borderId="42" xfId="0" applyNumberFormat="1" applyFont="1" applyFill="1" applyBorder="1" applyAlignment="1">
      <alignment/>
    </xf>
    <xf numFmtId="178" fontId="3" fillId="57" borderId="43" xfId="0" applyNumberFormat="1" applyFont="1" applyFill="1" applyBorder="1" applyAlignment="1">
      <alignment/>
    </xf>
    <xf numFmtId="177" fontId="3" fillId="0" borderId="87" xfId="0" applyNumberFormat="1" applyFont="1" applyBorder="1" applyAlignment="1">
      <alignment horizontal="right"/>
    </xf>
    <xf numFmtId="178" fontId="3" fillId="0" borderId="88" xfId="0" applyNumberFormat="1" applyFont="1" applyBorder="1" applyAlignment="1">
      <alignment horizontal="right"/>
    </xf>
    <xf numFmtId="178" fontId="3" fillId="0" borderId="89" xfId="0" applyNumberFormat="1" applyFont="1" applyBorder="1" applyAlignment="1">
      <alignment/>
    </xf>
    <xf numFmtId="181" fontId="3" fillId="0" borderId="87" xfId="0" applyNumberFormat="1" applyFont="1" applyBorder="1" applyAlignment="1">
      <alignment horizontal="right"/>
    </xf>
    <xf numFmtId="177" fontId="3" fillId="0" borderId="42" xfId="0" applyNumberFormat="1" applyFont="1" applyBorder="1" applyAlignment="1">
      <alignment/>
    </xf>
    <xf numFmtId="178" fontId="3" fillId="0" borderId="63" xfId="0" applyNumberFormat="1" applyFont="1" applyBorder="1" applyAlignment="1">
      <alignment/>
    </xf>
    <xf numFmtId="178" fontId="3" fillId="0" borderId="90" xfId="0" applyNumberFormat="1" applyFont="1" applyBorder="1" applyAlignment="1">
      <alignment/>
    </xf>
    <xf numFmtId="178" fontId="3" fillId="0" borderId="91" xfId="0" applyNumberFormat="1" applyFont="1" applyBorder="1" applyAlignment="1">
      <alignment horizontal="right"/>
    </xf>
    <xf numFmtId="177" fontId="3" fillId="0" borderId="33" xfId="82" applyNumberFormat="1" applyFont="1" applyBorder="1" applyAlignment="1">
      <alignment horizontal="right"/>
    </xf>
    <xf numFmtId="181" fontId="3" fillId="0" borderId="33" xfId="82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center"/>
    </xf>
    <xf numFmtId="180" fontId="3" fillId="0" borderId="92" xfId="0" applyNumberFormat="1" applyFont="1" applyBorder="1" applyAlignment="1">
      <alignment horizontal="center"/>
    </xf>
    <xf numFmtId="180" fontId="3" fillId="0" borderId="93" xfId="0" applyNumberFormat="1" applyFont="1" applyBorder="1" applyAlignment="1">
      <alignment horizontal="center"/>
    </xf>
    <xf numFmtId="180" fontId="3" fillId="0" borderId="94" xfId="0" applyNumberFormat="1" applyFont="1" applyBorder="1" applyAlignment="1">
      <alignment horizontal="center"/>
    </xf>
    <xf numFmtId="178" fontId="3" fillId="55" borderId="95" xfId="0" applyNumberFormat="1" applyFont="1" applyFill="1" applyBorder="1" applyAlignment="1">
      <alignment horizontal="center" vertical="center"/>
    </xf>
    <xf numFmtId="178" fontId="3" fillId="55" borderId="96" xfId="0" applyNumberFormat="1" applyFont="1" applyFill="1" applyBorder="1" applyAlignment="1">
      <alignment horizontal="center" vertical="center"/>
    </xf>
    <xf numFmtId="178" fontId="3" fillId="55" borderId="97" xfId="0" applyNumberFormat="1" applyFont="1" applyFill="1" applyBorder="1" applyAlignment="1">
      <alignment horizontal="center" vertical="center"/>
    </xf>
    <xf numFmtId="178" fontId="3" fillId="55" borderId="21" xfId="0" applyNumberFormat="1" applyFont="1" applyFill="1" applyBorder="1" applyAlignment="1">
      <alignment horizontal="center" vertical="center"/>
    </xf>
    <xf numFmtId="178" fontId="3" fillId="55" borderId="22" xfId="0" applyNumberFormat="1" applyFont="1" applyFill="1" applyBorder="1" applyAlignment="1">
      <alignment horizontal="center" vertical="center"/>
    </xf>
    <xf numFmtId="178" fontId="3" fillId="55" borderId="45" xfId="0" applyNumberFormat="1" applyFont="1" applyFill="1" applyBorder="1" applyAlignment="1">
      <alignment horizontal="center" vertical="center"/>
    </xf>
    <xf numFmtId="178" fontId="3" fillId="56" borderId="98" xfId="0" applyNumberFormat="1" applyFont="1" applyFill="1" applyBorder="1" applyAlignment="1">
      <alignment horizontal="center" vertical="center"/>
    </xf>
    <xf numFmtId="178" fontId="3" fillId="56" borderId="96" xfId="0" applyNumberFormat="1" applyFont="1" applyFill="1" applyBorder="1" applyAlignment="1">
      <alignment horizontal="center" vertical="center"/>
    </xf>
    <xf numFmtId="178" fontId="3" fillId="56" borderId="97" xfId="0" applyNumberFormat="1" applyFont="1" applyFill="1" applyBorder="1" applyAlignment="1">
      <alignment horizontal="center" vertical="center"/>
    </xf>
    <xf numFmtId="178" fontId="3" fillId="56" borderId="46" xfId="0" applyNumberFormat="1" applyFont="1" applyFill="1" applyBorder="1" applyAlignment="1">
      <alignment horizontal="center" vertical="center"/>
    </xf>
    <xf numFmtId="178" fontId="3" fillId="56" borderId="22" xfId="0" applyNumberFormat="1" applyFont="1" applyFill="1" applyBorder="1" applyAlignment="1">
      <alignment horizontal="center" vertical="center"/>
    </xf>
    <xf numFmtId="178" fontId="3" fillId="56" borderId="45" xfId="0" applyNumberFormat="1" applyFont="1" applyFill="1" applyBorder="1" applyAlignment="1">
      <alignment horizontal="center" vertical="center"/>
    </xf>
    <xf numFmtId="178" fontId="3" fillId="57" borderId="98" xfId="0" applyNumberFormat="1" applyFont="1" applyFill="1" applyBorder="1" applyAlignment="1">
      <alignment horizontal="center" vertical="center"/>
    </xf>
    <xf numFmtId="178" fontId="3" fillId="57" borderId="96" xfId="0" applyNumberFormat="1" applyFont="1" applyFill="1" applyBorder="1" applyAlignment="1">
      <alignment horizontal="center" vertical="center"/>
    </xf>
    <xf numFmtId="178" fontId="3" fillId="57" borderId="99" xfId="0" applyNumberFormat="1" applyFont="1" applyFill="1" applyBorder="1" applyAlignment="1">
      <alignment horizontal="center" vertical="center"/>
    </xf>
    <xf numFmtId="178" fontId="3" fillId="57" borderId="46" xfId="0" applyNumberFormat="1" applyFont="1" applyFill="1" applyBorder="1" applyAlignment="1">
      <alignment horizontal="center" vertical="center"/>
    </xf>
    <xf numFmtId="178" fontId="3" fillId="57" borderId="22" xfId="0" applyNumberFormat="1" applyFont="1" applyFill="1" applyBorder="1" applyAlignment="1">
      <alignment horizontal="center" vertical="center"/>
    </xf>
    <xf numFmtId="178" fontId="3" fillId="57" borderId="23" xfId="0" applyNumberFormat="1" applyFont="1" applyFill="1" applyBorder="1" applyAlignment="1">
      <alignment horizontal="center" vertical="center"/>
    </xf>
    <xf numFmtId="177" fontId="3" fillId="0" borderId="93" xfId="0" applyNumberFormat="1" applyFont="1" applyBorder="1" applyAlignment="1">
      <alignment horizontal="center"/>
    </xf>
    <xf numFmtId="180" fontId="3" fillId="0" borderId="95" xfId="0" applyNumberFormat="1" applyFont="1" applyBorder="1" applyAlignment="1">
      <alignment horizontal="center"/>
    </xf>
    <xf numFmtId="180" fontId="3" fillId="0" borderId="96" xfId="0" applyNumberFormat="1" applyFont="1" applyBorder="1" applyAlignment="1">
      <alignment horizontal="center"/>
    </xf>
    <xf numFmtId="180" fontId="3" fillId="0" borderId="99" xfId="0" applyNumberFormat="1" applyFont="1" applyBorder="1" applyAlignment="1">
      <alignment horizontal="center"/>
    </xf>
    <xf numFmtId="177" fontId="3" fillId="0" borderId="96" xfId="0" applyNumberFormat="1" applyFont="1" applyBorder="1" applyAlignment="1">
      <alignment horizontal="center"/>
    </xf>
    <xf numFmtId="179" fontId="6" fillId="0" borderId="22" xfId="0" applyNumberFormat="1" applyFont="1" applyBorder="1" applyAlignment="1">
      <alignment horizontal="center"/>
    </xf>
    <xf numFmtId="177" fontId="6" fillId="0" borderId="22" xfId="0" applyNumberFormat="1" applyFont="1" applyBorder="1" applyAlignment="1">
      <alignment horizontal="center"/>
    </xf>
    <xf numFmtId="178" fontId="3" fillId="0" borderId="21" xfId="0" applyNumberFormat="1" applyFont="1" applyBorder="1" applyAlignment="1">
      <alignment horizontal="center"/>
    </xf>
    <xf numFmtId="178" fontId="3" fillId="0" borderId="22" xfId="0" applyNumberFormat="1" applyFont="1" applyBorder="1" applyAlignment="1">
      <alignment horizontal="center"/>
    </xf>
    <xf numFmtId="178" fontId="3" fillId="0" borderId="23" xfId="0" applyNumberFormat="1" applyFont="1" applyBorder="1" applyAlignment="1">
      <alignment horizontal="center"/>
    </xf>
    <xf numFmtId="178" fontId="3" fillId="0" borderId="49" xfId="0" applyNumberFormat="1" applyFont="1" applyBorder="1" applyAlignment="1">
      <alignment horizontal="center"/>
    </xf>
    <xf numFmtId="178" fontId="3" fillId="0" borderId="48" xfId="0" applyNumberFormat="1" applyFont="1" applyBorder="1" applyAlignment="1">
      <alignment horizontal="center"/>
    </xf>
    <xf numFmtId="178" fontId="3" fillId="0" borderId="51" xfId="0" applyNumberFormat="1" applyFont="1" applyBorder="1" applyAlignment="1">
      <alignment horizontal="center"/>
    </xf>
    <xf numFmtId="178" fontId="3" fillId="0" borderId="47" xfId="0" applyNumberFormat="1" applyFont="1" applyBorder="1" applyAlignment="1">
      <alignment horizontal="center"/>
    </xf>
    <xf numFmtId="178" fontId="3" fillId="0" borderId="50" xfId="0" applyNumberFormat="1" applyFont="1" applyBorder="1" applyAlignment="1">
      <alignment horizont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入力" xfId="101"/>
    <cellStyle name="入力 2" xfId="102"/>
    <cellStyle name="標準 2" xfId="103"/>
    <cellStyle name="標準 3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O66"/>
  <sheetViews>
    <sheetView view="pageBreakPreview" zoomScale="55" zoomScaleNormal="75" zoomScaleSheetLayoutView="55" zoomScalePageLayoutView="0" workbookViewId="0" topLeftCell="A1">
      <pane xSplit="1" topLeftCell="B1" activePane="topRight" state="frozen"/>
      <selection pane="topLeft" activeCell="DA16" sqref="DA16"/>
      <selection pane="topRight" activeCell="DA16" sqref="DA16"/>
    </sheetView>
  </sheetViews>
  <sheetFormatPr defaultColWidth="15.625" defaultRowHeight="18" customHeight="1"/>
  <cols>
    <col min="1" max="1" width="15.625" style="11" customWidth="1"/>
    <col min="2" max="2" width="15.625" style="2" customWidth="1"/>
    <col min="3" max="3" width="15.625" style="128" customWidth="1"/>
    <col min="4" max="5" width="15.625" style="2" customWidth="1"/>
    <col min="6" max="6" width="15.625" style="128" customWidth="1"/>
    <col min="7" max="8" width="15.625" style="2" customWidth="1"/>
    <col min="9" max="9" width="15.625" style="128" customWidth="1"/>
    <col min="10" max="11" width="15.625" style="2" customWidth="1"/>
    <col min="12" max="12" width="20.625" style="128" bestFit="1" customWidth="1"/>
    <col min="13" max="14" width="15.625" style="2" customWidth="1"/>
    <col min="15" max="15" width="20.625" style="128" bestFit="1" customWidth="1"/>
    <col min="16" max="17" width="15.625" style="2" customWidth="1"/>
    <col min="18" max="18" width="19.125" style="128" bestFit="1" customWidth="1"/>
    <col min="19" max="20" width="15.625" style="2" customWidth="1"/>
    <col min="21" max="21" width="20.625" style="128" bestFit="1" customWidth="1"/>
    <col min="22" max="23" width="15.625" style="2" customWidth="1"/>
    <col min="24" max="24" width="20.625" style="128" bestFit="1" customWidth="1"/>
    <col min="25" max="26" width="15.625" style="2" customWidth="1"/>
    <col min="27" max="27" width="19.125" style="128" bestFit="1" customWidth="1"/>
    <col min="28" max="29" width="15.625" style="2" customWidth="1"/>
    <col min="30" max="30" width="20.625" style="121" bestFit="1" customWidth="1"/>
    <col min="31" max="32" width="15.625" style="2" customWidth="1"/>
    <col min="33" max="33" width="20.625" style="121" bestFit="1" customWidth="1"/>
    <col min="34" max="35" width="15.625" style="2" customWidth="1"/>
    <col min="36" max="36" width="19.125" style="121" bestFit="1" customWidth="1"/>
    <col min="37" max="38" width="15.625" style="2" customWidth="1"/>
    <col min="39" max="39" width="15.625" style="121" customWidth="1"/>
    <col min="40" max="41" width="15.625" style="2" customWidth="1"/>
    <col min="42" max="42" width="15.625" style="121" customWidth="1"/>
    <col min="43" max="44" width="15.625" style="2" customWidth="1"/>
    <col min="45" max="45" width="15.625" style="121" customWidth="1"/>
    <col min="46" max="47" width="15.625" style="2" customWidth="1"/>
    <col min="48" max="48" width="20.625" style="121" bestFit="1" customWidth="1"/>
    <col min="49" max="50" width="15.625" style="2" customWidth="1"/>
    <col min="51" max="51" width="20.625" style="121" bestFit="1" customWidth="1"/>
    <col min="52" max="53" width="15.625" style="2" customWidth="1"/>
    <col min="54" max="54" width="19.125" style="121" bestFit="1" customWidth="1"/>
    <col min="55" max="56" width="15.625" style="2" customWidth="1"/>
    <col min="57" max="57" width="20.625" style="128" bestFit="1" customWidth="1"/>
    <col min="58" max="59" width="15.625" style="2" customWidth="1"/>
    <col min="60" max="60" width="20.625" style="128" bestFit="1" customWidth="1"/>
    <col min="61" max="62" width="15.625" style="2" customWidth="1"/>
    <col min="63" max="63" width="19.125" style="128" bestFit="1" customWidth="1"/>
    <col min="64" max="65" width="15.625" style="2" customWidth="1"/>
    <col min="66" max="66" width="20.625" style="128" bestFit="1" customWidth="1"/>
    <col min="67" max="68" width="15.625" style="2" customWidth="1"/>
    <col min="69" max="69" width="20.625" style="128" bestFit="1" customWidth="1"/>
    <col min="70" max="71" width="15.625" style="2" customWidth="1"/>
    <col min="72" max="72" width="19.125" style="128" bestFit="1" customWidth="1"/>
    <col min="73" max="74" width="15.625" style="2" customWidth="1"/>
    <col min="75" max="75" width="20.625" style="128" bestFit="1" customWidth="1"/>
    <col min="76" max="77" width="15.625" style="2" customWidth="1"/>
    <col min="78" max="78" width="20.625" style="128" bestFit="1" customWidth="1"/>
    <col min="79" max="80" width="15.625" style="2" customWidth="1"/>
    <col min="81" max="81" width="19.125" style="2" bestFit="1" customWidth="1"/>
    <col min="82" max="82" width="15.625" style="128" customWidth="1"/>
    <col min="83" max="83" width="15.625" style="2" customWidth="1"/>
    <col min="84" max="84" width="20.625" style="2" bestFit="1" customWidth="1"/>
    <col min="85" max="85" width="15.625" style="128" customWidth="1"/>
    <col min="86" max="86" width="15.625" style="2" customWidth="1"/>
    <col min="87" max="87" width="20.625" style="2" bestFit="1" customWidth="1"/>
    <col min="88" max="88" width="15.625" style="128" customWidth="1"/>
    <col min="89" max="89" width="15.625" style="2" customWidth="1"/>
    <col min="90" max="90" width="19.125" style="2" bestFit="1" customWidth="1"/>
    <col min="91" max="91" width="15.625" style="128" customWidth="1"/>
    <col min="92" max="92" width="15.625" style="2" customWidth="1"/>
    <col min="93" max="93" width="20.625" style="128" bestFit="1" customWidth="1"/>
    <col min="94" max="95" width="15.625" style="2" customWidth="1"/>
    <col min="96" max="96" width="20.625" style="128" bestFit="1" customWidth="1"/>
    <col min="97" max="98" width="15.625" style="2" customWidth="1"/>
    <col min="99" max="99" width="19.125" style="128" bestFit="1" customWidth="1"/>
    <col min="100" max="101" width="15.625" style="2" customWidth="1"/>
    <col min="102" max="102" width="22.375" style="128" bestFit="1" customWidth="1"/>
    <col min="103" max="104" width="15.625" style="2" customWidth="1"/>
    <col min="105" max="105" width="22.375" style="128" bestFit="1" customWidth="1"/>
    <col min="106" max="107" width="15.625" style="2" customWidth="1"/>
    <col min="108" max="108" width="20.625" style="128" bestFit="1" customWidth="1"/>
    <col min="109" max="110" width="15.625" style="2" customWidth="1"/>
    <col min="111" max="111" width="22.375" style="128" bestFit="1" customWidth="1"/>
    <col min="112" max="113" width="15.625" style="2" customWidth="1"/>
    <col min="114" max="114" width="22.375" style="128" customWidth="1"/>
    <col min="115" max="116" width="15.625" style="2" customWidth="1"/>
    <col min="117" max="117" width="20.625" style="128" customWidth="1"/>
    <col min="118" max="118" width="15.625" style="2" customWidth="1"/>
    <col min="119" max="16384" width="15.625" style="2" customWidth="1"/>
  </cols>
  <sheetData>
    <row r="1" spans="1:145" ht="20.25" customHeight="1">
      <c r="A1" s="1"/>
      <c r="B1" s="200" t="s">
        <v>204</v>
      </c>
      <c r="C1" s="201"/>
      <c r="D1" s="202"/>
      <c r="E1" s="206" t="s">
        <v>86</v>
      </c>
      <c r="F1" s="207"/>
      <c r="G1" s="208"/>
      <c r="H1" s="212" t="s">
        <v>46</v>
      </c>
      <c r="I1" s="213"/>
      <c r="J1" s="214"/>
      <c r="K1" s="197">
        <v>40452</v>
      </c>
      <c r="L1" s="198"/>
      <c r="M1" s="198"/>
      <c r="N1" s="198"/>
      <c r="O1" s="198"/>
      <c r="P1" s="198"/>
      <c r="Q1" s="198"/>
      <c r="R1" s="198"/>
      <c r="S1" s="199"/>
      <c r="T1" s="197">
        <v>40483</v>
      </c>
      <c r="U1" s="218"/>
      <c r="V1" s="198"/>
      <c r="W1" s="198"/>
      <c r="X1" s="218"/>
      <c r="Y1" s="198"/>
      <c r="Z1" s="198"/>
      <c r="AA1" s="218"/>
      <c r="AB1" s="199"/>
      <c r="AC1" s="197">
        <v>40513</v>
      </c>
      <c r="AD1" s="198"/>
      <c r="AE1" s="198"/>
      <c r="AF1" s="198"/>
      <c r="AG1" s="198"/>
      <c r="AH1" s="198"/>
      <c r="AI1" s="198"/>
      <c r="AJ1" s="198"/>
      <c r="AK1" s="199"/>
      <c r="AL1" s="197">
        <v>40544</v>
      </c>
      <c r="AM1" s="198"/>
      <c r="AN1" s="198"/>
      <c r="AO1" s="198"/>
      <c r="AP1" s="198"/>
      <c r="AQ1" s="198"/>
      <c r="AR1" s="198"/>
      <c r="AS1" s="198"/>
      <c r="AT1" s="199"/>
      <c r="AU1" s="197">
        <v>40575</v>
      </c>
      <c r="AV1" s="198"/>
      <c r="AW1" s="198"/>
      <c r="AX1" s="198"/>
      <c r="AY1" s="198"/>
      <c r="AZ1" s="198"/>
      <c r="BA1" s="198"/>
      <c r="BB1" s="198"/>
      <c r="BC1" s="199"/>
      <c r="BD1" s="197">
        <v>40603</v>
      </c>
      <c r="BE1" s="198"/>
      <c r="BF1" s="198"/>
      <c r="BG1" s="198"/>
      <c r="BH1" s="198"/>
      <c r="BI1" s="198"/>
      <c r="BJ1" s="198"/>
      <c r="BK1" s="198"/>
      <c r="BL1" s="199"/>
      <c r="BM1" s="197">
        <v>40634</v>
      </c>
      <c r="BN1" s="198"/>
      <c r="BO1" s="198"/>
      <c r="BP1" s="198"/>
      <c r="BQ1" s="198"/>
      <c r="BR1" s="198"/>
      <c r="BS1" s="198"/>
      <c r="BT1" s="198"/>
      <c r="BU1" s="199"/>
      <c r="BV1" s="197">
        <v>40664</v>
      </c>
      <c r="BW1" s="198"/>
      <c r="BX1" s="198"/>
      <c r="BY1" s="198"/>
      <c r="BZ1" s="198"/>
      <c r="CA1" s="198"/>
      <c r="CB1" s="198"/>
      <c r="CC1" s="198"/>
      <c r="CD1" s="199"/>
      <c r="CE1" s="197">
        <v>40695</v>
      </c>
      <c r="CF1" s="198"/>
      <c r="CG1" s="198"/>
      <c r="CH1" s="198"/>
      <c r="CI1" s="198"/>
      <c r="CJ1" s="198"/>
      <c r="CK1" s="198"/>
      <c r="CL1" s="198"/>
      <c r="CM1" s="199"/>
      <c r="CN1" s="197">
        <v>40725</v>
      </c>
      <c r="CO1" s="198"/>
      <c r="CP1" s="198"/>
      <c r="CQ1" s="198"/>
      <c r="CR1" s="198"/>
      <c r="CS1" s="198"/>
      <c r="CT1" s="198"/>
      <c r="CU1" s="198"/>
      <c r="CV1" s="199"/>
      <c r="CW1" s="197">
        <v>40756</v>
      </c>
      <c r="CX1" s="198"/>
      <c r="CY1" s="198"/>
      <c r="CZ1" s="198"/>
      <c r="DA1" s="198"/>
      <c r="DB1" s="198"/>
      <c r="DC1" s="198"/>
      <c r="DD1" s="198"/>
      <c r="DE1" s="199"/>
      <c r="DF1" s="197">
        <v>40787</v>
      </c>
      <c r="DG1" s="198"/>
      <c r="DH1" s="198"/>
      <c r="DI1" s="198"/>
      <c r="DJ1" s="198"/>
      <c r="DK1" s="198"/>
      <c r="DL1" s="198"/>
      <c r="DM1" s="198"/>
      <c r="DN1" s="199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</row>
    <row r="2" spans="1:145" s="62" customFormat="1" ht="20.25" customHeight="1">
      <c r="A2" s="3"/>
      <c r="B2" s="203"/>
      <c r="C2" s="204"/>
      <c r="D2" s="205"/>
      <c r="E2" s="209"/>
      <c r="F2" s="210"/>
      <c r="G2" s="211"/>
      <c r="H2" s="215"/>
      <c r="I2" s="216"/>
      <c r="J2" s="217"/>
      <c r="K2" s="4"/>
      <c r="L2" s="124" t="s">
        <v>43</v>
      </c>
      <c r="M2" s="5"/>
      <c r="N2" s="38"/>
      <c r="O2" s="124" t="s">
        <v>44</v>
      </c>
      <c r="P2" s="37"/>
      <c r="Q2" s="5"/>
      <c r="R2" s="124" t="s">
        <v>45</v>
      </c>
      <c r="S2" s="6"/>
      <c r="T2" s="4"/>
      <c r="U2" s="124" t="s">
        <v>43</v>
      </c>
      <c r="V2" s="5"/>
      <c r="W2" s="38"/>
      <c r="X2" s="124" t="s">
        <v>44</v>
      </c>
      <c r="Y2" s="37"/>
      <c r="Z2" s="5"/>
      <c r="AA2" s="124" t="s">
        <v>45</v>
      </c>
      <c r="AB2" s="6"/>
      <c r="AC2" s="4"/>
      <c r="AD2" s="112" t="s">
        <v>43</v>
      </c>
      <c r="AE2" s="5"/>
      <c r="AF2" s="38"/>
      <c r="AG2" s="112" t="s">
        <v>44</v>
      </c>
      <c r="AH2" s="37"/>
      <c r="AI2" s="5"/>
      <c r="AJ2" s="112" t="s">
        <v>45</v>
      </c>
      <c r="AK2" s="6"/>
      <c r="AL2" s="4"/>
      <c r="AM2" s="112" t="s">
        <v>43</v>
      </c>
      <c r="AN2" s="5"/>
      <c r="AO2" s="38"/>
      <c r="AP2" s="112" t="s">
        <v>44</v>
      </c>
      <c r="AQ2" s="37"/>
      <c r="AR2" s="5"/>
      <c r="AS2" s="112" t="s">
        <v>45</v>
      </c>
      <c r="AT2" s="6"/>
      <c r="AU2" s="4"/>
      <c r="AV2" s="112" t="s">
        <v>43</v>
      </c>
      <c r="AW2" s="5"/>
      <c r="AX2" s="38"/>
      <c r="AY2" s="112" t="s">
        <v>44</v>
      </c>
      <c r="AZ2" s="37"/>
      <c r="BA2" s="5"/>
      <c r="BB2" s="112" t="s">
        <v>45</v>
      </c>
      <c r="BC2" s="6"/>
      <c r="BD2" s="4"/>
      <c r="BE2" s="124" t="s">
        <v>43</v>
      </c>
      <c r="BF2" s="5"/>
      <c r="BG2" s="38"/>
      <c r="BH2" s="124" t="s">
        <v>44</v>
      </c>
      <c r="BI2" s="37"/>
      <c r="BJ2" s="5"/>
      <c r="BK2" s="124" t="s">
        <v>45</v>
      </c>
      <c r="BL2" s="6"/>
      <c r="BM2" s="4"/>
      <c r="BN2" s="124" t="s">
        <v>43</v>
      </c>
      <c r="BO2" s="5"/>
      <c r="BP2" s="38"/>
      <c r="BQ2" s="124" t="s">
        <v>44</v>
      </c>
      <c r="BR2" s="37"/>
      <c r="BS2" s="5"/>
      <c r="BT2" s="124" t="s">
        <v>45</v>
      </c>
      <c r="BU2" s="6"/>
      <c r="BV2" s="4"/>
      <c r="BW2" s="124" t="s">
        <v>43</v>
      </c>
      <c r="BX2" s="5"/>
      <c r="BY2" s="38"/>
      <c r="BZ2" s="124" t="s">
        <v>44</v>
      </c>
      <c r="CA2" s="37"/>
      <c r="CB2" s="5"/>
      <c r="CC2" s="124" t="s">
        <v>45</v>
      </c>
      <c r="CD2" s="6"/>
      <c r="CE2" s="4"/>
      <c r="CF2" s="124" t="s">
        <v>43</v>
      </c>
      <c r="CG2" s="5"/>
      <c r="CH2" s="38"/>
      <c r="CI2" s="124" t="s">
        <v>44</v>
      </c>
      <c r="CJ2" s="37"/>
      <c r="CK2" s="5"/>
      <c r="CL2" s="124" t="s">
        <v>45</v>
      </c>
      <c r="CM2" s="6"/>
      <c r="CN2" s="4"/>
      <c r="CO2" s="124" t="s">
        <v>43</v>
      </c>
      <c r="CP2" s="5"/>
      <c r="CQ2" s="38"/>
      <c r="CR2" s="124" t="s">
        <v>44</v>
      </c>
      <c r="CS2" s="37"/>
      <c r="CT2" s="5"/>
      <c r="CU2" s="124" t="s">
        <v>45</v>
      </c>
      <c r="CV2" s="6"/>
      <c r="CW2" s="4"/>
      <c r="CX2" s="124" t="s">
        <v>43</v>
      </c>
      <c r="CY2" s="5"/>
      <c r="CZ2" s="38"/>
      <c r="DA2" s="124" t="s">
        <v>44</v>
      </c>
      <c r="DB2" s="37"/>
      <c r="DC2" s="5"/>
      <c r="DD2" s="124" t="s">
        <v>45</v>
      </c>
      <c r="DE2" s="6"/>
      <c r="DF2" s="4"/>
      <c r="DG2" s="124" t="s">
        <v>43</v>
      </c>
      <c r="DH2" s="5"/>
      <c r="DI2" s="38"/>
      <c r="DJ2" s="124" t="s">
        <v>44</v>
      </c>
      <c r="DK2" s="37"/>
      <c r="DL2" s="5"/>
      <c r="DM2" s="124" t="s">
        <v>45</v>
      </c>
      <c r="DN2" s="6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</row>
    <row r="3" spans="1:127" s="11" customFormat="1" ht="39" customHeight="1">
      <c r="A3" s="7"/>
      <c r="B3" s="139" t="s">
        <v>60</v>
      </c>
      <c r="C3" s="140" t="s">
        <v>61</v>
      </c>
      <c r="D3" s="141" t="s">
        <v>62</v>
      </c>
      <c r="E3" s="156" t="s">
        <v>63</v>
      </c>
      <c r="F3" s="157" t="s">
        <v>64</v>
      </c>
      <c r="G3" s="158" t="s">
        <v>65</v>
      </c>
      <c r="H3" s="171" t="s">
        <v>90</v>
      </c>
      <c r="I3" s="172" t="s">
        <v>88</v>
      </c>
      <c r="J3" s="173" t="s">
        <v>89</v>
      </c>
      <c r="K3" s="8" t="s">
        <v>47</v>
      </c>
      <c r="L3" s="129" t="s">
        <v>91</v>
      </c>
      <c r="M3" s="10" t="s">
        <v>48</v>
      </c>
      <c r="N3" s="45" t="s">
        <v>47</v>
      </c>
      <c r="O3" s="129" t="s">
        <v>92</v>
      </c>
      <c r="P3" s="44" t="s">
        <v>48</v>
      </c>
      <c r="Q3" s="46" t="s">
        <v>47</v>
      </c>
      <c r="R3" s="129" t="s">
        <v>164</v>
      </c>
      <c r="S3" s="9" t="s">
        <v>48</v>
      </c>
      <c r="T3" s="8" t="s">
        <v>47</v>
      </c>
      <c r="U3" s="129" t="s">
        <v>165</v>
      </c>
      <c r="V3" s="10" t="s">
        <v>48</v>
      </c>
      <c r="W3" s="45" t="s">
        <v>47</v>
      </c>
      <c r="X3" s="129" t="s">
        <v>166</v>
      </c>
      <c r="Y3" s="44" t="s">
        <v>48</v>
      </c>
      <c r="Z3" s="46" t="s">
        <v>47</v>
      </c>
      <c r="AA3" s="129" t="s">
        <v>167</v>
      </c>
      <c r="AB3" s="9" t="s">
        <v>48</v>
      </c>
      <c r="AC3" s="8" t="s">
        <v>47</v>
      </c>
      <c r="AD3" s="119" t="s">
        <v>168</v>
      </c>
      <c r="AE3" s="10" t="s">
        <v>48</v>
      </c>
      <c r="AF3" s="45" t="s">
        <v>47</v>
      </c>
      <c r="AG3" s="119" t="s">
        <v>169</v>
      </c>
      <c r="AH3" s="44" t="s">
        <v>48</v>
      </c>
      <c r="AI3" s="46" t="s">
        <v>47</v>
      </c>
      <c r="AJ3" s="119" t="s">
        <v>170</v>
      </c>
      <c r="AK3" s="9" t="s">
        <v>48</v>
      </c>
      <c r="AL3" s="8" t="s">
        <v>47</v>
      </c>
      <c r="AM3" s="113" t="s">
        <v>171</v>
      </c>
      <c r="AN3" s="10" t="s">
        <v>48</v>
      </c>
      <c r="AO3" s="45" t="s">
        <v>47</v>
      </c>
      <c r="AP3" s="119" t="s">
        <v>172</v>
      </c>
      <c r="AQ3" s="44" t="s">
        <v>48</v>
      </c>
      <c r="AR3" s="46" t="s">
        <v>47</v>
      </c>
      <c r="AS3" s="119" t="s">
        <v>173</v>
      </c>
      <c r="AT3" s="9" t="s">
        <v>48</v>
      </c>
      <c r="AU3" s="8" t="s">
        <v>47</v>
      </c>
      <c r="AV3" s="119" t="s">
        <v>174</v>
      </c>
      <c r="AW3" s="10" t="s">
        <v>48</v>
      </c>
      <c r="AX3" s="45" t="s">
        <v>47</v>
      </c>
      <c r="AY3" s="119" t="s">
        <v>175</v>
      </c>
      <c r="AZ3" s="44" t="s">
        <v>48</v>
      </c>
      <c r="BA3" s="46" t="s">
        <v>47</v>
      </c>
      <c r="BB3" s="119" t="s">
        <v>176</v>
      </c>
      <c r="BC3" s="9" t="s">
        <v>48</v>
      </c>
      <c r="BD3" s="8" t="s">
        <v>47</v>
      </c>
      <c r="BE3" s="129" t="s">
        <v>177</v>
      </c>
      <c r="BF3" s="10" t="s">
        <v>48</v>
      </c>
      <c r="BG3" s="45" t="s">
        <v>47</v>
      </c>
      <c r="BH3" s="129" t="s">
        <v>178</v>
      </c>
      <c r="BI3" s="44" t="s">
        <v>48</v>
      </c>
      <c r="BJ3" s="46" t="s">
        <v>47</v>
      </c>
      <c r="BK3" s="129" t="s">
        <v>179</v>
      </c>
      <c r="BL3" s="9" t="s">
        <v>48</v>
      </c>
      <c r="BM3" s="8" t="s">
        <v>47</v>
      </c>
      <c r="BN3" s="129" t="s">
        <v>180</v>
      </c>
      <c r="BO3" s="10" t="s">
        <v>48</v>
      </c>
      <c r="BP3" s="45" t="s">
        <v>47</v>
      </c>
      <c r="BQ3" s="129" t="s">
        <v>181</v>
      </c>
      <c r="BR3" s="44" t="s">
        <v>48</v>
      </c>
      <c r="BS3" s="46" t="s">
        <v>47</v>
      </c>
      <c r="BT3" s="129" t="s">
        <v>182</v>
      </c>
      <c r="BU3" s="9" t="s">
        <v>48</v>
      </c>
      <c r="BV3" s="8" t="s">
        <v>47</v>
      </c>
      <c r="BW3" s="129" t="s">
        <v>183</v>
      </c>
      <c r="BX3" s="10" t="s">
        <v>48</v>
      </c>
      <c r="BY3" s="45" t="s">
        <v>47</v>
      </c>
      <c r="BZ3" s="129" t="s">
        <v>184</v>
      </c>
      <c r="CA3" s="44" t="s">
        <v>48</v>
      </c>
      <c r="CB3" s="46" t="s">
        <v>47</v>
      </c>
      <c r="CC3" s="129" t="s">
        <v>185</v>
      </c>
      <c r="CD3" s="9" t="s">
        <v>48</v>
      </c>
      <c r="CE3" s="8" t="s">
        <v>47</v>
      </c>
      <c r="CF3" s="129" t="s">
        <v>186</v>
      </c>
      <c r="CG3" s="10" t="s">
        <v>48</v>
      </c>
      <c r="CH3" s="45" t="s">
        <v>47</v>
      </c>
      <c r="CI3" s="129" t="s">
        <v>187</v>
      </c>
      <c r="CJ3" s="44" t="s">
        <v>48</v>
      </c>
      <c r="CK3" s="46" t="s">
        <v>47</v>
      </c>
      <c r="CL3" s="129" t="s">
        <v>188</v>
      </c>
      <c r="CM3" s="9" t="s">
        <v>48</v>
      </c>
      <c r="CN3" s="8" t="s">
        <v>47</v>
      </c>
      <c r="CO3" s="129" t="s">
        <v>189</v>
      </c>
      <c r="CP3" s="10" t="s">
        <v>48</v>
      </c>
      <c r="CQ3" s="45" t="s">
        <v>47</v>
      </c>
      <c r="CR3" s="129" t="s">
        <v>190</v>
      </c>
      <c r="CS3" s="44" t="s">
        <v>48</v>
      </c>
      <c r="CT3" s="46" t="s">
        <v>47</v>
      </c>
      <c r="CU3" s="129" t="s">
        <v>191</v>
      </c>
      <c r="CV3" s="9" t="s">
        <v>48</v>
      </c>
      <c r="CW3" s="8" t="s">
        <v>47</v>
      </c>
      <c r="CX3" s="129" t="s">
        <v>192</v>
      </c>
      <c r="CY3" s="10" t="s">
        <v>48</v>
      </c>
      <c r="CZ3" s="45" t="s">
        <v>47</v>
      </c>
      <c r="DA3" s="129" t="s">
        <v>193</v>
      </c>
      <c r="DB3" s="44" t="s">
        <v>48</v>
      </c>
      <c r="DC3" s="46" t="s">
        <v>47</v>
      </c>
      <c r="DD3" s="129" t="s">
        <v>194</v>
      </c>
      <c r="DE3" s="9" t="s">
        <v>48</v>
      </c>
      <c r="DF3" s="8" t="s">
        <v>47</v>
      </c>
      <c r="DG3" s="129" t="s">
        <v>195</v>
      </c>
      <c r="DH3" s="10" t="s">
        <v>48</v>
      </c>
      <c r="DI3" s="45" t="s">
        <v>47</v>
      </c>
      <c r="DJ3" s="129" t="s">
        <v>196</v>
      </c>
      <c r="DK3" s="44" t="s">
        <v>48</v>
      </c>
      <c r="DL3" s="46" t="s">
        <v>47</v>
      </c>
      <c r="DM3" s="129" t="s">
        <v>197</v>
      </c>
      <c r="DN3" s="9" t="s">
        <v>48</v>
      </c>
      <c r="DO3" s="64"/>
      <c r="DP3" s="91"/>
      <c r="DQ3" s="64"/>
      <c r="DR3" s="64"/>
      <c r="DS3" s="64"/>
      <c r="DT3" s="64"/>
      <c r="DU3" s="64"/>
      <c r="DV3" s="64"/>
      <c r="DW3" s="64"/>
    </row>
    <row r="4" spans="1:127" s="16" customFormat="1" ht="20.25" customHeight="1">
      <c r="A4" s="12" t="s">
        <v>0</v>
      </c>
      <c r="B4" s="142">
        <v>1433566</v>
      </c>
      <c r="C4" s="143">
        <v>704619</v>
      </c>
      <c r="D4" s="144">
        <v>728947</v>
      </c>
      <c r="E4" s="159">
        <v>1429529</v>
      </c>
      <c r="F4" s="160">
        <v>701927</v>
      </c>
      <c r="G4" s="161">
        <v>727602</v>
      </c>
      <c r="H4" s="174">
        <v>4037</v>
      </c>
      <c r="I4" s="175">
        <v>2692</v>
      </c>
      <c r="J4" s="176">
        <v>1345</v>
      </c>
      <c r="K4" s="13">
        <f>K6+K20</f>
        <v>1392818</v>
      </c>
      <c r="L4" s="123">
        <f>ROUND(H4*0/60,1)</f>
        <v>0</v>
      </c>
      <c r="M4" s="15">
        <f>ROUND(K4+L4,0)</f>
        <v>1392818</v>
      </c>
      <c r="N4" s="48">
        <v>683328</v>
      </c>
      <c r="O4" s="123">
        <f>ROUND(I4*0/60,1)</f>
        <v>0</v>
      </c>
      <c r="P4" s="49">
        <f>ROUND(N4+O4,0)</f>
        <v>683328</v>
      </c>
      <c r="Q4" s="48">
        <v>709490</v>
      </c>
      <c r="R4" s="135">
        <f>ROUND(J4*0/60,1)</f>
        <v>0</v>
      </c>
      <c r="S4" s="14">
        <f>ROUND(Q4+R4,0)</f>
        <v>709490</v>
      </c>
      <c r="T4" s="13">
        <f>T6+T20</f>
        <v>1393772</v>
      </c>
      <c r="U4" s="123">
        <f>ROUND(H4*1/60,1)</f>
        <v>67.3</v>
      </c>
      <c r="V4" s="15">
        <f>ROUND(T4+U4,0)</f>
        <v>1393839</v>
      </c>
      <c r="W4" s="48">
        <f>W6+W20</f>
        <v>683889</v>
      </c>
      <c r="X4" s="123">
        <f>ROUND(I4*1/60,1)</f>
        <v>44.9</v>
      </c>
      <c r="Y4" s="49">
        <f>ROUND(W4+X4,0)</f>
        <v>683934</v>
      </c>
      <c r="Z4" s="50">
        <f>Z6+Z20</f>
        <v>709883</v>
      </c>
      <c r="AA4" s="123">
        <f>ROUND(J4*1/60,1)</f>
        <v>22.4</v>
      </c>
      <c r="AB4" s="14">
        <f>ROUND(Z4+AA4,0)</f>
        <v>709905</v>
      </c>
      <c r="AC4" s="13">
        <f>AC6+AC20</f>
        <v>1394601</v>
      </c>
      <c r="AD4" s="114">
        <f>ROUND(H4*2/60,1)</f>
        <v>134.6</v>
      </c>
      <c r="AE4" s="15">
        <f>ROUND(AC4+AD4,0)</f>
        <v>1394736</v>
      </c>
      <c r="AF4" s="48">
        <f>AF6+AF20</f>
        <v>684325</v>
      </c>
      <c r="AG4" s="114">
        <f>ROUND(I4*2/60,1)</f>
        <v>89.7</v>
      </c>
      <c r="AH4" s="49">
        <f>ROUND(AF4+AG4,0)</f>
        <v>684415</v>
      </c>
      <c r="AI4" s="50">
        <f>AI6+AI20</f>
        <v>710276</v>
      </c>
      <c r="AJ4" s="114">
        <f>ROUND(J4*2/60,1)</f>
        <v>44.8</v>
      </c>
      <c r="AK4" s="14">
        <f>ROUND(AI4+AJ4,0)</f>
        <v>710321</v>
      </c>
      <c r="AL4" s="13">
        <f>AL6+AL20</f>
        <v>1395397</v>
      </c>
      <c r="AM4" s="114">
        <f>ROUND(H4*3/60,1)</f>
        <v>201.9</v>
      </c>
      <c r="AN4" s="15">
        <f>ROUND(AL4+AM4,0)</f>
        <v>1395599</v>
      </c>
      <c r="AO4" s="76">
        <f>AO6+AO20</f>
        <v>684788</v>
      </c>
      <c r="AP4" s="114">
        <f>ROUND(I4*3/60,1)</f>
        <v>134.6</v>
      </c>
      <c r="AQ4" s="49">
        <f>ROUND(AO4+AP4,0)</f>
        <v>684923</v>
      </c>
      <c r="AR4" s="61">
        <f>AR6+AR20</f>
        <v>710609</v>
      </c>
      <c r="AS4" s="114">
        <f>ROUND(J4*3/60,1)</f>
        <v>67.3</v>
      </c>
      <c r="AT4" s="14">
        <f>ROUND(AR4+AS4,0)</f>
        <v>710676</v>
      </c>
      <c r="AU4" s="13">
        <f>AU6+AU20</f>
        <v>1395900</v>
      </c>
      <c r="AV4" s="114">
        <f>ROUND(H4*4/60,1)</f>
        <v>269.1</v>
      </c>
      <c r="AW4" s="15">
        <f>ROUND(AU4+AV4,0)</f>
        <v>1396169</v>
      </c>
      <c r="AX4" s="48">
        <f>AX6+AX20</f>
        <v>685049</v>
      </c>
      <c r="AY4" s="114">
        <f>ROUND(I4*4/60,1)</f>
        <v>179.5</v>
      </c>
      <c r="AZ4" s="49">
        <f>ROUND(AX4+AY4,0)</f>
        <v>685229</v>
      </c>
      <c r="BA4" s="50">
        <f>BA6+BA20</f>
        <v>710851</v>
      </c>
      <c r="BB4" s="114">
        <f>ROUND(J4*4/60,1)</f>
        <v>89.7</v>
      </c>
      <c r="BC4" s="14">
        <f>ROUND(BA4+BB4,0)</f>
        <v>710941</v>
      </c>
      <c r="BD4" s="13">
        <f>BD6+BD20</f>
        <v>1396170</v>
      </c>
      <c r="BE4" s="123">
        <f>ROUND(H4*5/60,1)</f>
        <v>336.4</v>
      </c>
      <c r="BF4" s="15">
        <f>ROUND(BD4+BE4,0)</f>
        <v>1396506</v>
      </c>
      <c r="BG4" s="48">
        <f>BG6+BG20</f>
        <v>685193</v>
      </c>
      <c r="BH4" s="123">
        <f>ROUND(I4*5/60,1)</f>
        <v>224.3</v>
      </c>
      <c r="BI4" s="49">
        <f>ROUND(BG4+BH4,0)</f>
        <v>685417</v>
      </c>
      <c r="BJ4" s="50">
        <f>BJ6+BJ20</f>
        <v>710977</v>
      </c>
      <c r="BK4" s="123">
        <f>ROUND(J4*5/60,1)</f>
        <v>112.1</v>
      </c>
      <c r="BL4" s="14">
        <f>ROUND(BJ4+BK4,0)</f>
        <v>711089</v>
      </c>
      <c r="BM4" s="13">
        <f>BM6+BM20</f>
        <v>1392309</v>
      </c>
      <c r="BN4" s="123">
        <f>ROUND(H4*6/60,1)</f>
        <v>403.7</v>
      </c>
      <c r="BO4" s="15">
        <f>ROUND(BM4+BN4,0)</f>
        <v>1392713</v>
      </c>
      <c r="BP4" s="48">
        <f>BP6+BP20</f>
        <v>683090</v>
      </c>
      <c r="BQ4" s="123">
        <f>ROUND(I4*6/60,1)</f>
        <v>269.2</v>
      </c>
      <c r="BR4" s="49">
        <f>ROUND(BP4+BQ4,0)</f>
        <v>683359</v>
      </c>
      <c r="BS4" s="50">
        <f>BS6+BS20</f>
        <v>709219</v>
      </c>
      <c r="BT4" s="123">
        <f>ROUND(J4*6/60,1)</f>
        <v>134.5</v>
      </c>
      <c r="BU4" s="14">
        <f>ROUND(BS4+BT4,0)</f>
        <v>709354</v>
      </c>
      <c r="BV4" s="13">
        <f>BV6+BV20</f>
        <v>1396218</v>
      </c>
      <c r="BW4" s="123">
        <f>ROUND(H4*7/60,1)</f>
        <v>471</v>
      </c>
      <c r="BX4" s="15">
        <f>ROUND(BV4+BW4,0)</f>
        <v>1396689</v>
      </c>
      <c r="BY4" s="48">
        <f>BY6+BY20</f>
        <v>685035</v>
      </c>
      <c r="BZ4" s="123">
        <f>ROUND(I4*7/60,1)</f>
        <v>314.1</v>
      </c>
      <c r="CA4" s="49">
        <f>ROUND(BY4+BZ4,0)</f>
        <v>685349</v>
      </c>
      <c r="CB4" s="61">
        <f>CB6+CB20</f>
        <v>711183</v>
      </c>
      <c r="CC4" s="123">
        <f>ROUND(J4*7/60,1)</f>
        <v>156.9</v>
      </c>
      <c r="CD4" s="14">
        <f>ROUND(CB4+CC4,0)</f>
        <v>711340</v>
      </c>
      <c r="CE4" s="13">
        <f>CE6+CE20</f>
        <v>1397383</v>
      </c>
      <c r="CF4" s="123">
        <f>ROUND(H4*8/60,1)</f>
        <v>538.3</v>
      </c>
      <c r="CG4" s="15">
        <f>ROUND(CE4+CF4,0)</f>
        <v>1397921</v>
      </c>
      <c r="CH4" s="48">
        <f>CH6+CH20</f>
        <v>685570</v>
      </c>
      <c r="CI4" s="123">
        <f>ROUND(I4*8/60,1)</f>
        <v>358.9</v>
      </c>
      <c r="CJ4" s="49">
        <f>ROUND(CH4+CI4,0)</f>
        <v>685929</v>
      </c>
      <c r="CK4" s="50">
        <f>CK6+CK20</f>
        <v>711813</v>
      </c>
      <c r="CL4" s="123">
        <f>ROUND(J4*8/60,1)</f>
        <v>179.3</v>
      </c>
      <c r="CM4" s="14">
        <f>ROUND(CK4+CL4,0)</f>
        <v>711992</v>
      </c>
      <c r="CN4" s="13">
        <f>CN6+CN20</f>
        <v>1398575</v>
      </c>
      <c r="CO4" s="123">
        <f>ROUND(H4*9/60,1)</f>
        <v>605.6</v>
      </c>
      <c r="CP4" s="15">
        <f>ROUND(CN4+CO4,0)</f>
        <v>1399181</v>
      </c>
      <c r="CQ4" s="48">
        <f>CQ6+CQ20</f>
        <v>686099</v>
      </c>
      <c r="CR4" s="123">
        <f>ROUND(I4*9/60,1)</f>
        <v>403.8</v>
      </c>
      <c r="CS4" s="49">
        <f>ROUND(CQ4+CR4,0)</f>
        <v>686503</v>
      </c>
      <c r="CT4" s="50">
        <f>CT6+CT20</f>
        <v>712476</v>
      </c>
      <c r="CU4" s="123">
        <f>ROUND(J4*9/60,1)</f>
        <v>201.8</v>
      </c>
      <c r="CV4" s="14">
        <f>ROUND(CT4+CU4,0)</f>
        <v>712678</v>
      </c>
      <c r="CW4" s="13">
        <f>CW6+CW20</f>
        <v>1399446</v>
      </c>
      <c r="CX4" s="123">
        <f>ROUND(H4*10/60,1)</f>
        <v>672.8</v>
      </c>
      <c r="CY4" s="15">
        <f>ROUND(CW4+CX4,0)</f>
        <v>1400119</v>
      </c>
      <c r="CZ4" s="48">
        <f>CZ6+CZ20</f>
        <v>686493</v>
      </c>
      <c r="DA4" s="123">
        <f>ROUND(I4*10/60,1)</f>
        <v>448.7</v>
      </c>
      <c r="DB4" s="49">
        <f>ROUND(CZ4+DA4,0)</f>
        <v>686942</v>
      </c>
      <c r="DC4" s="50">
        <f>DC6+DC20</f>
        <v>712953</v>
      </c>
      <c r="DD4" s="123">
        <f>ROUND(J4*10/60,1)</f>
        <v>224.2</v>
      </c>
      <c r="DE4" s="14">
        <f>ROUND(DC4+DD4,0)</f>
        <v>713177</v>
      </c>
      <c r="DF4" s="13">
        <f>DF6+DF20</f>
        <v>1400998</v>
      </c>
      <c r="DG4" s="123">
        <f>ROUND(H4*11/60,1)</f>
        <v>740.1</v>
      </c>
      <c r="DH4" s="15">
        <f>ROUND(DF4+DG4,0)</f>
        <v>1401738</v>
      </c>
      <c r="DI4" s="48">
        <f>DI6+DI20</f>
        <v>687258</v>
      </c>
      <c r="DJ4" s="123">
        <f>ROUND(I4*11/60,1)</f>
        <v>493.5</v>
      </c>
      <c r="DK4" s="49">
        <f>ROUND(DI4+DJ4,0)</f>
        <v>687752</v>
      </c>
      <c r="DL4" s="50">
        <f>DL6+DL20</f>
        <v>713740</v>
      </c>
      <c r="DM4" s="123">
        <f>ROUND(J4*11/60,1)</f>
        <v>246.6</v>
      </c>
      <c r="DN4" s="14">
        <f>ROUND(DL4+DM4,0)</f>
        <v>713987</v>
      </c>
      <c r="DO4" s="61"/>
      <c r="DP4" s="92"/>
      <c r="DQ4" s="61"/>
      <c r="DR4" s="61"/>
      <c r="DS4" s="61"/>
      <c r="DT4" s="61"/>
      <c r="DU4" s="61"/>
      <c r="DV4" s="61"/>
      <c r="DW4" s="61"/>
    </row>
    <row r="5" spans="1:127" s="89" customFormat="1" ht="20.25" customHeight="1">
      <c r="A5" s="86"/>
      <c r="B5" s="145"/>
      <c r="C5" s="146"/>
      <c r="D5" s="147"/>
      <c r="E5" s="162"/>
      <c r="F5" s="163"/>
      <c r="G5" s="164"/>
      <c r="H5" s="177"/>
      <c r="I5" s="178"/>
      <c r="J5" s="179"/>
      <c r="K5" s="82"/>
      <c r="L5" s="108"/>
      <c r="M5" s="88"/>
      <c r="N5" s="85"/>
      <c r="O5" s="108"/>
      <c r="P5" s="84"/>
      <c r="Q5" s="85"/>
      <c r="R5" s="132"/>
      <c r="S5" s="87"/>
      <c r="T5" s="82"/>
      <c r="U5" s="108"/>
      <c r="V5" s="88"/>
      <c r="W5" s="85"/>
      <c r="X5" s="108"/>
      <c r="Y5" s="84"/>
      <c r="Z5" s="83"/>
      <c r="AA5" s="108"/>
      <c r="AB5" s="87"/>
      <c r="AC5" s="82"/>
      <c r="AD5" s="111"/>
      <c r="AE5" s="88"/>
      <c r="AF5" s="85"/>
      <c r="AG5" s="111"/>
      <c r="AH5" s="84"/>
      <c r="AI5" s="83"/>
      <c r="AJ5" s="111"/>
      <c r="AK5" s="87"/>
      <c r="AL5" s="82"/>
      <c r="AM5" s="111"/>
      <c r="AN5" s="88"/>
      <c r="AO5" s="106"/>
      <c r="AP5" s="111"/>
      <c r="AQ5" s="84"/>
      <c r="AR5" s="107"/>
      <c r="AS5" s="111"/>
      <c r="AT5" s="87"/>
      <c r="AU5" s="82"/>
      <c r="AV5" s="111"/>
      <c r="AW5" s="88"/>
      <c r="AX5" s="85"/>
      <c r="AY5" s="111"/>
      <c r="AZ5" s="84"/>
      <c r="BA5" s="83"/>
      <c r="BB5" s="111"/>
      <c r="BC5" s="87"/>
      <c r="BD5" s="82"/>
      <c r="BE5" s="108"/>
      <c r="BF5" s="88"/>
      <c r="BG5" s="85"/>
      <c r="BH5" s="108"/>
      <c r="BI5" s="84"/>
      <c r="BJ5" s="83"/>
      <c r="BK5" s="108"/>
      <c r="BL5" s="87"/>
      <c r="BM5" s="82"/>
      <c r="BN5" s="108"/>
      <c r="BO5" s="88"/>
      <c r="BP5" s="85"/>
      <c r="BQ5" s="108"/>
      <c r="BR5" s="84"/>
      <c r="BS5" s="83"/>
      <c r="BT5" s="108"/>
      <c r="BU5" s="87"/>
      <c r="BV5" s="82"/>
      <c r="BW5" s="108"/>
      <c r="BX5" s="88"/>
      <c r="BY5" s="85"/>
      <c r="BZ5" s="108"/>
      <c r="CA5" s="84"/>
      <c r="CB5" s="107"/>
      <c r="CC5" s="108"/>
      <c r="CD5" s="87"/>
      <c r="CE5" s="82"/>
      <c r="CF5" s="108"/>
      <c r="CG5" s="88"/>
      <c r="CH5" s="85"/>
      <c r="CI5" s="108"/>
      <c r="CJ5" s="84"/>
      <c r="CK5" s="83"/>
      <c r="CL5" s="108"/>
      <c r="CM5" s="87"/>
      <c r="CN5" s="82"/>
      <c r="CO5" s="108"/>
      <c r="CP5" s="88"/>
      <c r="CQ5" s="85"/>
      <c r="CR5" s="108"/>
      <c r="CS5" s="84"/>
      <c r="CT5" s="83"/>
      <c r="CU5" s="108"/>
      <c r="CV5" s="87"/>
      <c r="CW5" s="82"/>
      <c r="CX5" s="108"/>
      <c r="CY5" s="88"/>
      <c r="CZ5" s="85"/>
      <c r="DA5" s="108"/>
      <c r="DB5" s="84"/>
      <c r="DC5" s="83"/>
      <c r="DD5" s="108"/>
      <c r="DE5" s="87"/>
      <c r="DF5" s="82"/>
      <c r="DG5" s="108"/>
      <c r="DH5" s="88"/>
      <c r="DI5" s="85"/>
      <c r="DJ5" s="108"/>
      <c r="DK5" s="84"/>
      <c r="DL5" s="83"/>
      <c r="DM5" s="108"/>
      <c r="DN5" s="87"/>
      <c r="DO5" s="90"/>
      <c r="DP5" s="90"/>
      <c r="DQ5" s="90"/>
      <c r="DR5" s="90"/>
      <c r="DS5" s="90"/>
      <c r="DT5" s="90"/>
      <c r="DU5" s="90"/>
      <c r="DV5" s="90"/>
      <c r="DW5" s="90"/>
    </row>
    <row r="6" spans="1:127" s="16" customFormat="1" ht="20.25" customHeight="1">
      <c r="A6" s="23" t="s">
        <v>1</v>
      </c>
      <c r="B6" s="145">
        <v>1110193</v>
      </c>
      <c r="C6" s="146">
        <v>543813</v>
      </c>
      <c r="D6" s="146">
        <v>566380</v>
      </c>
      <c r="E6" s="162">
        <v>1105771</v>
      </c>
      <c r="F6" s="163">
        <v>541163</v>
      </c>
      <c r="G6" s="164">
        <v>564608</v>
      </c>
      <c r="H6" s="177">
        <v>4422</v>
      </c>
      <c r="I6" s="178">
        <v>2650</v>
      </c>
      <c r="J6" s="179">
        <v>1772</v>
      </c>
      <c r="K6" s="17">
        <f>SUM(K8:K18)</f>
        <v>1078992</v>
      </c>
      <c r="L6" s="18">
        <f>ROUND(H6*0/60,1)</f>
        <v>0</v>
      </c>
      <c r="M6" s="20">
        <f>ROUND(K6+L6,0)</f>
        <v>1078992</v>
      </c>
      <c r="N6" s="24">
        <v>527426</v>
      </c>
      <c r="O6" s="18">
        <f>ROUND(I6*0/60,1)</f>
        <v>0</v>
      </c>
      <c r="P6" s="52">
        <f>ROUND(N6+O6,0)</f>
        <v>527426</v>
      </c>
      <c r="Q6" s="24">
        <v>551566</v>
      </c>
      <c r="R6" s="133">
        <f>ROUND(J6*0/60,1)</f>
        <v>0</v>
      </c>
      <c r="S6" s="19">
        <f>ROUND(Q6+R6,0)</f>
        <v>551566</v>
      </c>
      <c r="T6" s="17">
        <f>SUM(T8:T18)</f>
        <v>1079676</v>
      </c>
      <c r="U6" s="18">
        <f>ROUND(H6*1/60,1)</f>
        <v>73.7</v>
      </c>
      <c r="V6" s="20">
        <f>ROUND(T6+U6,0)</f>
        <v>1079750</v>
      </c>
      <c r="W6" s="24">
        <f>SUM(W8:W18)</f>
        <v>527840</v>
      </c>
      <c r="X6" s="18">
        <f>ROUND(I6*1/60,1)</f>
        <v>44.2</v>
      </c>
      <c r="Y6" s="52">
        <f>ROUND(W6+X6,0)</f>
        <v>527884</v>
      </c>
      <c r="Z6" s="53">
        <f>SUM(Z8:Z18)</f>
        <v>551836</v>
      </c>
      <c r="AA6" s="18">
        <f>ROUND(J6*1/60,1)</f>
        <v>29.5</v>
      </c>
      <c r="AB6" s="19">
        <f>ROUND(Z6+AA6,0)</f>
        <v>551866</v>
      </c>
      <c r="AC6" s="17">
        <f>SUM(AC8:AC18)</f>
        <v>1080332</v>
      </c>
      <c r="AD6" s="115">
        <f>ROUND(H6*2/60,1)</f>
        <v>147.4</v>
      </c>
      <c r="AE6" s="20">
        <f>ROUND(AC6+AD6,0)</f>
        <v>1080479</v>
      </c>
      <c r="AF6" s="24">
        <f>SUM(AF8:AF18)</f>
        <v>528163</v>
      </c>
      <c r="AG6" s="115">
        <f>ROUND(I6*2/60,1)</f>
        <v>88.3</v>
      </c>
      <c r="AH6" s="52">
        <f>ROUND(AF6+AG6,0)</f>
        <v>528251</v>
      </c>
      <c r="AI6" s="53">
        <f>SUM(AI8:AI18)</f>
        <v>552169</v>
      </c>
      <c r="AJ6" s="115">
        <f>ROUND(J6*2/60,1)</f>
        <v>59.1</v>
      </c>
      <c r="AK6" s="19">
        <f>ROUND(AI6+AJ6,0)</f>
        <v>552228</v>
      </c>
      <c r="AL6" s="17">
        <f>SUM(AL8:AL18)</f>
        <v>1080956</v>
      </c>
      <c r="AM6" s="115">
        <f>ROUND(H6*3/60,1)</f>
        <v>221.1</v>
      </c>
      <c r="AN6" s="20">
        <f>ROUND(AL6+AM6,0)</f>
        <v>1081177</v>
      </c>
      <c r="AO6" s="72">
        <f>SUM(AO8:AO18)</f>
        <v>528523</v>
      </c>
      <c r="AP6" s="115">
        <f>ROUND(I6*3/60,1)</f>
        <v>132.5</v>
      </c>
      <c r="AQ6" s="52">
        <f>ROUND(AO6+AP6,0)</f>
        <v>528656</v>
      </c>
      <c r="AR6" s="70">
        <f>SUM(AR8:AR18)</f>
        <v>552433</v>
      </c>
      <c r="AS6" s="115">
        <f>ROUND(J6*3/60,1)</f>
        <v>88.6</v>
      </c>
      <c r="AT6" s="19">
        <f>ROUND(AR6+AS6,0)</f>
        <v>552522</v>
      </c>
      <c r="AU6" s="17">
        <f>SUM(AU8:AU18)</f>
        <v>1081288</v>
      </c>
      <c r="AV6" s="115">
        <f>ROUND(H6*4/60,1)</f>
        <v>294.8</v>
      </c>
      <c r="AW6" s="20">
        <f>ROUND(AU6+AV6,0)</f>
        <v>1081583</v>
      </c>
      <c r="AX6" s="24">
        <f>SUM(AX8:AX18)</f>
        <v>528727</v>
      </c>
      <c r="AY6" s="115">
        <f>ROUND(I6*4/60,1)</f>
        <v>176.7</v>
      </c>
      <c r="AZ6" s="52">
        <f>ROUND(AX6+AY6,0)</f>
        <v>528904</v>
      </c>
      <c r="BA6" s="53">
        <f>SUM(BA8:BA18)</f>
        <v>552561</v>
      </c>
      <c r="BB6" s="115">
        <f>ROUND(J6*4/60,1)</f>
        <v>118.1</v>
      </c>
      <c r="BC6" s="19">
        <f>ROUND(BA6+BB6,0)</f>
        <v>552679</v>
      </c>
      <c r="BD6" s="17">
        <f>SUM(BD8:BD18)</f>
        <v>1081391</v>
      </c>
      <c r="BE6" s="18">
        <f>ROUND(H6*5/60,1)</f>
        <v>368.5</v>
      </c>
      <c r="BF6" s="20">
        <f>ROUND(BD6+BE6,0)</f>
        <v>1081760</v>
      </c>
      <c r="BG6" s="24">
        <f>SUM(BG8:BG18)</f>
        <v>528794</v>
      </c>
      <c r="BH6" s="18">
        <f>ROUND(I6*5/60,1)</f>
        <v>220.8</v>
      </c>
      <c r="BI6" s="52">
        <f>ROUND(BG6+BH6,0)</f>
        <v>529015</v>
      </c>
      <c r="BJ6" s="53">
        <f>SUM(BJ8:BJ18)</f>
        <v>552597</v>
      </c>
      <c r="BK6" s="18">
        <f>ROUND(J6*5/60,1)</f>
        <v>147.7</v>
      </c>
      <c r="BL6" s="19">
        <f>ROUND(BJ6+BK6,0)</f>
        <v>552745</v>
      </c>
      <c r="BM6" s="17">
        <f>SUM(BM8:BM18)</f>
        <v>1078422</v>
      </c>
      <c r="BN6" s="18">
        <f>ROUND(H6*6/60,1)</f>
        <v>442.2</v>
      </c>
      <c r="BO6" s="20">
        <f>ROUND(BM6+BN6,0)</f>
        <v>1078864</v>
      </c>
      <c r="BP6" s="24">
        <f>SUM(BP8:BP18)</f>
        <v>527142</v>
      </c>
      <c r="BQ6" s="18">
        <f>ROUND(I6*6/60,1)</f>
        <v>265</v>
      </c>
      <c r="BR6" s="52">
        <f>ROUND(BP6+BQ6,0)</f>
        <v>527407</v>
      </c>
      <c r="BS6" s="53">
        <f>SUM(BS8:BS18)</f>
        <v>551280</v>
      </c>
      <c r="BT6" s="18">
        <f>ROUND(J6*6/60,1)</f>
        <v>177.2</v>
      </c>
      <c r="BU6" s="19">
        <f>ROUND(BS6+BT6,0)</f>
        <v>551457</v>
      </c>
      <c r="BV6" s="17">
        <f>SUM(BV8:BV18)</f>
        <v>1081205</v>
      </c>
      <c r="BW6" s="18">
        <f>ROUND(H6*7/60,1)</f>
        <v>515.9</v>
      </c>
      <c r="BX6" s="20">
        <f>ROUND(BV6+BW6,0)</f>
        <v>1081721</v>
      </c>
      <c r="BY6" s="24">
        <f>SUM(BY8:BY18)</f>
        <v>528529</v>
      </c>
      <c r="BZ6" s="18">
        <f>ROUND(I6*7/60,1)</f>
        <v>309.2</v>
      </c>
      <c r="CA6" s="52">
        <f>ROUND(BY6+BZ6,0)</f>
        <v>528838</v>
      </c>
      <c r="CB6" s="70">
        <f>SUM(CB8:CB18)</f>
        <v>552676</v>
      </c>
      <c r="CC6" s="18">
        <f>ROUND(J6*7/60,1)</f>
        <v>206.7</v>
      </c>
      <c r="CD6" s="19">
        <f>ROUND(CB6+CC6,0)</f>
        <v>552883</v>
      </c>
      <c r="CE6" s="17">
        <f>SUM(CE8:CE18)</f>
        <v>1082055</v>
      </c>
      <c r="CF6" s="18">
        <f>ROUND(H6*8/60,1)</f>
        <v>589.6</v>
      </c>
      <c r="CG6" s="20">
        <f>ROUND(CE6+CF6,0)</f>
        <v>1082645</v>
      </c>
      <c r="CH6" s="24">
        <f>SUM(CH8:CH18)</f>
        <v>528957</v>
      </c>
      <c r="CI6" s="18">
        <f>ROUND(I6*8/60,1)</f>
        <v>353.3</v>
      </c>
      <c r="CJ6" s="52">
        <f>ROUND(CH6+CI6,0)</f>
        <v>529310</v>
      </c>
      <c r="CK6" s="53">
        <f>SUM(CK8:CK18)</f>
        <v>553098</v>
      </c>
      <c r="CL6" s="18">
        <f>ROUND(J6*8/60,1)</f>
        <v>236.3</v>
      </c>
      <c r="CM6" s="19">
        <f>ROUND(CK6+CL6,0)</f>
        <v>553334</v>
      </c>
      <c r="CN6" s="17">
        <f>SUM(CN8:CN18)</f>
        <v>1082929</v>
      </c>
      <c r="CO6" s="18">
        <f>ROUND(H6*9/60,1)</f>
        <v>663.3</v>
      </c>
      <c r="CP6" s="20">
        <f>ROUND(CN6+CO6,0)</f>
        <v>1083592</v>
      </c>
      <c r="CQ6" s="24">
        <f>SUM(CQ8:CQ18)</f>
        <v>529365</v>
      </c>
      <c r="CR6" s="18">
        <f>ROUND(I6*9/60,1)</f>
        <v>397.5</v>
      </c>
      <c r="CS6" s="52">
        <f>ROUND(CQ6+CR6,0)</f>
        <v>529763</v>
      </c>
      <c r="CT6" s="53">
        <f>SUM(CT8:CT18)</f>
        <v>553564</v>
      </c>
      <c r="CU6" s="18">
        <f>ROUND(J6*9/60,1)</f>
        <v>265.8</v>
      </c>
      <c r="CV6" s="19">
        <f>ROUND(CT6+CU6,0)</f>
        <v>553830</v>
      </c>
      <c r="CW6" s="17">
        <f>SUM(CW8:CW18)</f>
        <v>1083677</v>
      </c>
      <c r="CX6" s="18">
        <f>ROUND(H6*10/60,1)</f>
        <v>737</v>
      </c>
      <c r="CY6" s="20">
        <f>ROUND(CW6+CX6,0)</f>
        <v>1084414</v>
      </c>
      <c r="CZ6" s="24">
        <f>SUM(CZ8:CZ18)</f>
        <v>529714</v>
      </c>
      <c r="DA6" s="18">
        <f>ROUND(I6*10/60,1)</f>
        <v>441.7</v>
      </c>
      <c r="DB6" s="52">
        <f>ROUND(CZ6+DA6,0)</f>
        <v>530156</v>
      </c>
      <c r="DC6" s="53">
        <f>SUM(DC8:DC18)</f>
        <v>553963</v>
      </c>
      <c r="DD6" s="18">
        <f>ROUND(J6*10/60,1)</f>
        <v>295.3</v>
      </c>
      <c r="DE6" s="19">
        <f>ROUND(DC6+DD6,0)</f>
        <v>554258</v>
      </c>
      <c r="DF6" s="17">
        <f>SUM(DF8:DF18)</f>
        <v>1084740</v>
      </c>
      <c r="DG6" s="18">
        <f>ROUND(H6*11/60,1)</f>
        <v>810.7</v>
      </c>
      <c r="DH6" s="20">
        <f>ROUND(DF6+DG6,0)</f>
        <v>1085551</v>
      </c>
      <c r="DI6" s="24">
        <f>SUM(DI8:DI18)</f>
        <v>530274</v>
      </c>
      <c r="DJ6" s="18">
        <f>ROUND(I6*11/60,1)</f>
        <v>485.8</v>
      </c>
      <c r="DK6" s="52">
        <f>ROUND(DI6+DJ6,0)</f>
        <v>530760</v>
      </c>
      <c r="DL6" s="53">
        <f>SUM(DL8:DL18)</f>
        <v>554466</v>
      </c>
      <c r="DM6" s="18">
        <f>ROUND(J6*11/60,1)</f>
        <v>324.9</v>
      </c>
      <c r="DN6" s="19">
        <f>ROUND(DL6+DM6,0)</f>
        <v>554791</v>
      </c>
      <c r="DO6" s="61"/>
      <c r="DP6" s="61"/>
      <c r="DQ6" s="61"/>
      <c r="DR6" s="61"/>
      <c r="DS6" s="61"/>
      <c r="DT6" s="61"/>
      <c r="DU6" s="61"/>
      <c r="DV6" s="61"/>
      <c r="DW6" s="61"/>
    </row>
    <row r="7" spans="1:141" s="16" customFormat="1" ht="20.25" customHeight="1">
      <c r="A7" s="23"/>
      <c r="B7" s="145"/>
      <c r="C7" s="148"/>
      <c r="D7" s="147"/>
      <c r="E7" s="162"/>
      <c r="F7" s="163"/>
      <c r="G7" s="164"/>
      <c r="H7" s="177"/>
      <c r="I7" s="178"/>
      <c r="J7" s="179"/>
      <c r="K7" s="17"/>
      <c r="L7" s="18"/>
      <c r="M7" s="20"/>
      <c r="N7" s="24"/>
      <c r="O7" s="18"/>
      <c r="P7" s="52"/>
      <c r="Q7" s="24"/>
      <c r="R7" s="133"/>
      <c r="S7" s="19"/>
      <c r="T7" s="17"/>
      <c r="U7" s="18"/>
      <c r="V7" s="20"/>
      <c r="W7" s="24"/>
      <c r="X7" s="18"/>
      <c r="Y7" s="52"/>
      <c r="Z7" s="53"/>
      <c r="AA7" s="18"/>
      <c r="AB7" s="19"/>
      <c r="AC7" s="17"/>
      <c r="AD7" s="115"/>
      <c r="AE7" s="20"/>
      <c r="AF7" s="24"/>
      <c r="AG7" s="115"/>
      <c r="AH7" s="52"/>
      <c r="AI7" s="53"/>
      <c r="AJ7" s="115"/>
      <c r="AK7" s="19"/>
      <c r="AL7" s="17"/>
      <c r="AM7" s="115"/>
      <c r="AN7" s="20"/>
      <c r="AO7" s="72"/>
      <c r="AP7" s="115"/>
      <c r="AQ7" s="52"/>
      <c r="AR7" s="70"/>
      <c r="AS7" s="115"/>
      <c r="AT7" s="19"/>
      <c r="AU7" s="17"/>
      <c r="AV7" s="115"/>
      <c r="AW7" s="20"/>
      <c r="AX7" s="24"/>
      <c r="AY7" s="115"/>
      <c r="AZ7" s="52"/>
      <c r="BA7" s="53"/>
      <c r="BB7" s="115"/>
      <c r="BC7" s="19"/>
      <c r="BD7" s="17"/>
      <c r="BE7" s="18"/>
      <c r="BF7" s="20"/>
      <c r="BG7" s="24"/>
      <c r="BH7" s="18"/>
      <c r="BI7" s="52"/>
      <c r="BJ7" s="53"/>
      <c r="BK7" s="18"/>
      <c r="BL7" s="19"/>
      <c r="BM7" s="17"/>
      <c r="BN7" s="18"/>
      <c r="BO7" s="20"/>
      <c r="BP7" s="24"/>
      <c r="BQ7" s="18"/>
      <c r="BR7" s="52"/>
      <c r="BS7" s="53"/>
      <c r="BT7" s="18"/>
      <c r="BU7" s="19"/>
      <c r="BV7" s="17"/>
      <c r="BW7" s="18"/>
      <c r="BX7" s="20"/>
      <c r="BY7" s="24"/>
      <c r="BZ7" s="18"/>
      <c r="CA7" s="52"/>
      <c r="CB7" s="70"/>
      <c r="CC7" s="18"/>
      <c r="CD7" s="19"/>
      <c r="CE7" s="17"/>
      <c r="CF7" s="18"/>
      <c r="CG7" s="20"/>
      <c r="CH7" s="24"/>
      <c r="CI7" s="18"/>
      <c r="CJ7" s="52"/>
      <c r="CK7" s="53"/>
      <c r="CL7" s="18"/>
      <c r="CM7" s="19"/>
      <c r="CN7" s="17"/>
      <c r="CO7" s="18"/>
      <c r="CP7" s="20"/>
      <c r="CQ7" s="24"/>
      <c r="CR7" s="18"/>
      <c r="CS7" s="52"/>
      <c r="CT7" s="53"/>
      <c r="CU7" s="18"/>
      <c r="CV7" s="19"/>
      <c r="CW7" s="17"/>
      <c r="CX7" s="18"/>
      <c r="CY7" s="20"/>
      <c r="CZ7" s="24"/>
      <c r="DA7" s="18"/>
      <c r="DB7" s="52"/>
      <c r="DC7" s="53"/>
      <c r="DD7" s="18"/>
      <c r="DE7" s="19"/>
      <c r="DF7" s="17"/>
      <c r="DG7" s="18"/>
      <c r="DH7" s="20"/>
      <c r="DI7" s="24"/>
      <c r="DJ7" s="18"/>
      <c r="DK7" s="52"/>
      <c r="DL7" s="53"/>
      <c r="DM7" s="18"/>
      <c r="DN7" s="19"/>
      <c r="DO7" s="61"/>
      <c r="DP7" s="92"/>
      <c r="DQ7" s="61"/>
      <c r="DR7" s="61"/>
      <c r="DS7" s="60"/>
      <c r="DT7" s="61"/>
      <c r="DU7" s="61"/>
      <c r="DV7" s="60"/>
      <c r="DW7" s="61"/>
      <c r="EK7" s="61"/>
    </row>
    <row r="8" spans="1:127" ht="20.25" customHeight="1">
      <c r="A8" s="25" t="s">
        <v>2</v>
      </c>
      <c r="B8" s="149">
        <v>319435</v>
      </c>
      <c r="C8" s="150">
        <v>154685</v>
      </c>
      <c r="D8" s="151">
        <v>164750</v>
      </c>
      <c r="E8" s="165">
        <v>321560</v>
      </c>
      <c r="F8" s="166">
        <v>155395</v>
      </c>
      <c r="G8" s="167">
        <v>166165</v>
      </c>
      <c r="H8" s="180">
        <v>-2125</v>
      </c>
      <c r="I8" s="181">
        <v>-710</v>
      </c>
      <c r="J8" s="182">
        <v>-1415</v>
      </c>
      <c r="K8" s="26">
        <f aca="true" t="shared" si="0" ref="K8:K18">N8+Q8</f>
        <v>315954</v>
      </c>
      <c r="L8" s="18">
        <f aca="true" t="shared" si="1" ref="L8:L18">ROUND(H8*0/60,1)</f>
        <v>0</v>
      </c>
      <c r="M8" s="20">
        <f aca="true" t="shared" si="2" ref="M8:M18">ROUND(K8+L8,0)</f>
        <v>315954</v>
      </c>
      <c r="N8" s="27">
        <v>151848</v>
      </c>
      <c r="O8" s="18">
        <f aca="true" t="shared" si="3" ref="O8:O18">ROUND(I8*0/60,1)</f>
        <v>0</v>
      </c>
      <c r="P8" s="52">
        <f aca="true" t="shared" si="4" ref="P8:P18">ROUND(N8+O8,0)</f>
        <v>151848</v>
      </c>
      <c r="Q8" s="27">
        <v>164106</v>
      </c>
      <c r="R8" s="133">
        <f aca="true" t="shared" si="5" ref="R8:R18">ROUND(J8*0/60,1)</f>
        <v>0</v>
      </c>
      <c r="S8" s="19">
        <f aca="true" t="shared" si="6" ref="S8:S18">ROUND(Q8+R8,0)</f>
        <v>164106</v>
      </c>
      <c r="T8" s="26">
        <f aca="true" t="shared" si="7" ref="T8:T18">W8+Z8</f>
        <v>315973</v>
      </c>
      <c r="U8" s="18">
        <f aca="true" t="shared" si="8" ref="U8:U18">ROUND(H8*1/60,1)</f>
        <v>-35.4</v>
      </c>
      <c r="V8" s="20">
        <f aca="true" t="shared" si="9" ref="V8:V18">ROUND(T8+U8,0)</f>
        <v>315938</v>
      </c>
      <c r="W8" s="27">
        <v>151865</v>
      </c>
      <c r="X8" s="18">
        <f aca="true" t="shared" si="10" ref="X8:X18">ROUND(I8*1/60,1)</f>
        <v>-11.8</v>
      </c>
      <c r="Y8" s="52">
        <f aca="true" t="shared" si="11" ref="Y8:Y18">ROUND(W8+X8,0)</f>
        <v>151853</v>
      </c>
      <c r="Z8" s="55">
        <v>164108</v>
      </c>
      <c r="AA8" s="18">
        <f aca="true" t="shared" si="12" ref="AA8:AA18">ROUND(J8*1/60,1)</f>
        <v>-23.6</v>
      </c>
      <c r="AB8" s="19">
        <f aca="true" t="shared" si="13" ref="AB8:AB18">ROUND(Z8+AA8,0)</f>
        <v>164084</v>
      </c>
      <c r="AC8" s="26">
        <f aca="true" t="shared" si="14" ref="AC8:AC18">AF8+AI8</f>
        <v>316146</v>
      </c>
      <c r="AD8" s="115">
        <f aca="true" t="shared" si="15" ref="AD8:AD18">ROUND(H8*2/60,1)</f>
        <v>-70.8</v>
      </c>
      <c r="AE8" s="20">
        <f aca="true" t="shared" si="16" ref="AE8:AE18">ROUND(AC8+AD8,0)</f>
        <v>316075</v>
      </c>
      <c r="AF8" s="27">
        <v>151950</v>
      </c>
      <c r="AG8" s="115">
        <f aca="true" t="shared" si="17" ref="AG8:AG18">ROUND(I8*2/60,1)</f>
        <v>-23.7</v>
      </c>
      <c r="AH8" s="52">
        <f aca="true" t="shared" si="18" ref="AH8:AH18">ROUND(AF8+AG8,0)</f>
        <v>151926</v>
      </c>
      <c r="AI8" s="55">
        <v>164196</v>
      </c>
      <c r="AJ8" s="115">
        <f aca="true" t="shared" si="19" ref="AJ8:AJ18">ROUND(J8*2/60,1)</f>
        <v>-47.2</v>
      </c>
      <c r="AK8" s="19">
        <f aca="true" t="shared" si="20" ref="AK8:AK18">ROUND(AI8+AJ8,0)</f>
        <v>164149</v>
      </c>
      <c r="AL8" s="26">
        <f aca="true" t="shared" si="21" ref="AL8:AL18">AO8+AR8</f>
        <v>316311</v>
      </c>
      <c r="AM8" s="115">
        <f aca="true" t="shared" si="22" ref="AM8:AM18">ROUND(H8*3/60,1)</f>
        <v>-106.3</v>
      </c>
      <c r="AN8" s="20">
        <f aca="true" t="shared" si="23" ref="AN8:AN18">ROUND(AL8+AM8,0)</f>
        <v>316205</v>
      </c>
      <c r="AO8" s="77">
        <v>152040</v>
      </c>
      <c r="AP8" s="115">
        <f aca="true" t="shared" si="24" ref="AP8:AP18">ROUND(I8*3/60,1)</f>
        <v>-35.5</v>
      </c>
      <c r="AQ8" s="52">
        <f aca="true" t="shared" si="25" ref="AQ8:AQ18">ROUND(AO8+AP8,0)</f>
        <v>152005</v>
      </c>
      <c r="AR8" s="71">
        <v>164271</v>
      </c>
      <c r="AS8" s="115">
        <f aca="true" t="shared" si="26" ref="AS8:AS18">ROUND(J8*3/60,1)</f>
        <v>-70.8</v>
      </c>
      <c r="AT8" s="19">
        <f aca="true" t="shared" si="27" ref="AT8:AT18">ROUND(AR8+AS8,0)</f>
        <v>164200</v>
      </c>
      <c r="AU8" s="26">
        <f aca="true" t="shared" si="28" ref="AU8:AU18">AX8+BA8</f>
        <v>316504</v>
      </c>
      <c r="AV8" s="115">
        <f aca="true" t="shared" si="29" ref="AV8:AV18">ROUND(H8*4/60,1)</f>
        <v>-141.7</v>
      </c>
      <c r="AW8" s="20">
        <f aca="true" t="shared" si="30" ref="AW8:AW18">ROUND(AU8+AV8,0)</f>
        <v>316362</v>
      </c>
      <c r="AX8" s="27">
        <v>152187</v>
      </c>
      <c r="AY8" s="115">
        <f aca="true" t="shared" si="31" ref="AY8:AY18">ROUND(I8*4/60,1)</f>
        <v>-47.3</v>
      </c>
      <c r="AZ8" s="52">
        <f aca="true" t="shared" si="32" ref="AZ8:AZ18">ROUND(AX8+AY8,0)</f>
        <v>152140</v>
      </c>
      <c r="BA8" s="55">
        <v>164317</v>
      </c>
      <c r="BB8" s="115">
        <f aca="true" t="shared" si="33" ref="BB8:BB18">ROUND(J8*4/60,1)</f>
        <v>-94.3</v>
      </c>
      <c r="BC8" s="19">
        <f aca="true" t="shared" si="34" ref="BC8:BC18">ROUND(BA8+BB8,0)</f>
        <v>164223</v>
      </c>
      <c r="BD8" s="26">
        <f aca="true" t="shared" si="35" ref="BD8:BD18">BG8+BJ8</f>
        <v>316625</v>
      </c>
      <c r="BE8" s="18">
        <f aca="true" t="shared" si="36" ref="BE8:BE18">ROUND(H8*5/60,1)</f>
        <v>-177.1</v>
      </c>
      <c r="BF8" s="20">
        <f aca="true" t="shared" si="37" ref="BF8:BF18">ROUND(BD8+BE8,0)</f>
        <v>316448</v>
      </c>
      <c r="BG8" s="27">
        <v>152232</v>
      </c>
      <c r="BH8" s="18">
        <f aca="true" t="shared" si="38" ref="BH8:BH18">ROUND(I8*5/60,1)</f>
        <v>-59.2</v>
      </c>
      <c r="BI8" s="52">
        <f aca="true" t="shared" si="39" ref="BI8:BI18">ROUND(BG8+BH8,0)</f>
        <v>152173</v>
      </c>
      <c r="BJ8" s="55">
        <v>164393</v>
      </c>
      <c r="BK8" s="18">
        <f aca="true" t="shared" si="40" ref="BK8:BK18">ROUND(J8*5/60,1)</f>
        <v>-117.9</v>
      </c>
      <c r="BL8" s="19">
        <f aca="true" t="shared" si="41" ref="BL8:BL18">ROUND(BJ8+BK8,0)</f>
        <v>164275</v>
      </c>
      <c r="BM8" s="26">
        <f aca="true" t="shared" si="42" ref="BM8:BM18">BP8+BS8</f>
        <v>316112</v>
      </c>
      <c r="BN8" s="18">
        <f aca="true" t="shared" si="43" ref="BN8:BN18">ROUND(H8*6/60,1)</f>
        <v>-212.5</v>
      </c>
      <c r="BO8" s="20">
        <f aca="true" t="shared" si="44" ref="BO8:BO18">ROUND(BM8+BN8,0)</f>
        <v>315900</v>
      </c>
      <c r="BP8" s="27">
        <v>151969</v>
      </c>
      <c r="BQ8" s="18">
        <f aca="true" t="shared" si="45" ref="BQ8:BQ18">ROUND(I8*6/60,1)</f>
        <v>-71</v>
      </c>
      <c r="BR8" s="52">
        <f aca="true" t="shared" si="46" ref="BR8:BR18">ROUND(BP8+BQ8,0)</f>
        <v>151898</v>
      </c>
      <c r="BS8" s="55">
        <v>164143</v>
      </c>
      <c r="BT8" s="18">
        <f aca="true" t="shared" si="47" ref="BT8:BT18">ROUND(J8*6/60,1)</f>
        <v>-141.5</v>
      </c>
      <c r="BU8" s="19">
        <f aca="true" t="shared" si="48" ref="BU8:BU18">ROUND(BS8+BT8,0)</f>
        <v>164002</v>
      </c>
      <c r="BV8" s="26">
        <f aca="true" t="shared" si="49" ref="BV8:BV18">BY8+CB8</f>
        <v>316483</v>
      </c>
      <c r="BW8" s="18">
        <f aca="true" t="shared" si="50" ref="BW8:BW18">ROUND(H8*7/60,1)</f>
        <v>-247.9</v>
      </c>
      <c r="BX8" s="20">
        <f aca="true" t="shared" si="51" ref="BX8:BX18">ROUND(BV8+BW8,0)</f>
        <v>316235</v>
      </c>
      <c r="BY8" s="27">
        <v>152092</v>
      </c>
      <c r="BZ8" s="18">
        <f aca="true" t="shared" si="52" ref="BZ8:BZ18">ROUND(I8*7/60,1)</f>
        <v>-82.8</v>
      </c>
      <c r="CA8" s="52">
        <f aca="true" t="shared" si="53" ref="CA8:CA18">ROUND(BY8+BZ8,0)</f>
        <v>152009</v>
      </c>
      <c r="CB8" s="71">
        <v>164391</v>
      </c>
      <c r="CC8" s="18">
        <f aca="true" t="shared" si="54" ref="CC8:CC18">ROUND(J8*7/60,1)</f>
        <v>-165.1</v>
      </c>
      <c r="CD8" s="19">
        <f aca="true" t="shared" si="55" ref="CD8:CD18">ROUND(CB8+CC8,0)</f>
        <v>164226</v>
      </c>
      <c r="CE8" s="26">
        <f aca="true" t="shared" si="56" ref="CE8:CE18">CH8+CK8</f>
        <v>316697</v>
      </c>
      <c r="CF8" s="18">
        <f aca="true" t="shared" si="57" ref="CF8:CF18">ROUND(H8*8/60,1)</f>
        <v>-283.3</v>
      </c>
      <c r="CG8" s="20">
        <f aca="true" t="shared" si="58" ref="CG8:CG18">ROUND(CE8+CF8,0)</f>
        <v>316414</v>
      </c>
      <c r="CH8" s="27">
        <v>152199</v>
      </c>
      <c r="CI8" s="18">
        <f aca="true" t="shared" si="59" ref="CI8:CI18">ROUND(I8*8/60,1)</f>
        <v>-94.7</v>
      </c>
      <c r="CJ8" s="52">
        <f aca="true" t="shared" si="60" ref="CJ8:CJ18">ROUND(CH8+CI8,0)</f>
        <v>152104</v>
      </c>
      <c r="CK8" s="55">
        <v>164498</v>
      </c>
      <c r="CL8" s="18">
        <f aca="true" t="shared" si="61" ref="CL8:CL17">ROUND(J8*8/60,1)</f>
        <v>-188.7</v>
      </c>
      <c r="CM8" s="19">
        <f aca="true" t="shared" si="62" ref="CM8:CM17">ROUND(CK8+CL8,0)</f>
        <v>164309</v>
      </c>
      <c r="CN8" s="26">
        <f aca="true" t="shared" si="63" ref="CN8:CN18">CQ8+CT8</f>
        <v>316985</v>
      </c>
      <c r="CO8" s="18">
        <f aca="true" t="shared" si="64" ref="CO8:CO18">ROUND(H8*9/60,1)</f>
        <v>-318.8</v>
      </c>
      <c r="CP8" s="20">
        <f aca="true" t="shared" si="65" ref="CP8:CP18">ROUND(CN8+CO8,0)</f>
        <v>316666</v>
      </c>
      <c r="CQ8" s="27">
        <v>152358</v>
      </c>
      <c r="CR8" s="18">
        <f aca="true" t="shared" si="66" ref="CR8:CR18">ROUND(I8*9/60,1)</f>
        <v>-106.5</v>
      </c>
      <c r="CS8" s="52">
        <f aca="true" t="shared" si="67" ref="CS8:CS18">ROUND(CQ8+CR8,0)</f>
        <v>152252</v>
      </c>
      <c r="CT8" s="55">
        <v>164627</v>
      </c>
      <c r="CU8" s="18">
        <f aca="true" t="shared" si="68" ref="CU8:CU18">ROUND(J8*9/60,1)</f>
        <v>-212.3</v>
      </c>
      <c r="CV8" s="19">
        <f aca="true" t="shared" si="69" ref="CV8:CV18">ROUND(CT8+CU8,0)</f>
        <v>164415</v>
      </c>
      <c r="CW8" s="26">
        <f aca="true" t="shared" si="70" ref="CW8:CW18">CZ8+DC8</f>
        <v>317106</v>
      </c>
      <c r="CX8" s="18">
        <f aca="true" t="shared" si="71" ref="CX8:CX18">ROUND(H8*10/60,1)</f>
        <v>-354.2</v>
      </c>
      <c r="CY8" s="20">
        <f aca="true" t="shared" si="72" ref="CY8:CY18">ROUND(CW8+CX8,0)</f>
        <v>316752</v>
      </c>
      <c r="CZ8" s="27">
        <v>152427</v>
      </c>
      <c r="DA8" s="18">
        <f aca="true" t="shared" si="73" ref="DA8:DA18">ROUND(I8*10/60,1)</f>
        <v>-118.3</v>
      </c>
      <c r="DB8" s="52">
        <f aca="true" t="shared" si="74" ref="DB8:DB18">ROUND(CZ8+DA8,0)</f>
        <v>152309</v>
      </c>
      <c r="DC8" s="55">
        <v>164679</v>
      </c>
      <c r="DD8" s="18">
        <f aca="true" t="shared" si="75" ref="DD8:DD18">ROUND(J8*10/60,1)</f>
        <v>-235.8</v>
      </c>
      <c r="DE8" s="19">
        <f aca="true" t="shared" si="76" ref="DE8:DE18">ROUND(DC8+DD8,0)</f>
        <v>164443</v>
      </c>
      <c r="DF8" s="26">
        <f aca="true" t="shared" si="77" ref="DF8:DF18">DI8+DL8</f>
        <v>317435</v>
      </c>
      <c r="DG8" s="18">
        <f aca="true" t="shared" si="78" ref="DG8:DG18">ROUND(H8*11/60,1)</f>
        <v>-389.6</v>
      </c>
      <c r="DH8" s="20">
        <f aca="true" t="shared" si="79" ref="DH8:DH18">ROUND(DF8+DG8,0)</f>
        <v>317045</v>
      </c>
      <c r="DI8" s="27">
        <v>152577</v>
      </c>
      <c r="DJ8" s="18">
        <f aca="true" t="shared" si="80" ref="DJ8:DJ18">ROUND(I8*11/60,1)</f>
        <v>-130.2</v>
      </c>
      <c r="DK8" s="52">
        <f aca="true" t="shared" si="81" ref="DK8:DK18">ROUND(DI8+DJ8,0)</f>
        <v>152447</v>
      </c>
      <c r="DL8" s="55">
        <v>164858</v>
      </c>
      <c r="DM8" s="18">
        <f aca="true" t="shared" si="82" ref="DM8:DM18">ROUND(J8*11/60,1)</f>
        <v>-259.4</v>
      </c>
      <c r="DN8" s="19">
        <f aca="true" t="shared" si="83" ref="DN8:DN18">ROUND(DL8+DM8,0)</f>
        <v>164599</v>
      </c>
      <c r="DO8" s="62"/>
      <c r="DP8" s="92"/>
      <c r="DQ8" s="61"/>
      <c r="DR8" s="62"/>
      <c r="DS8" s="60"/>
      <c r="DT8" s="61"/>
      <c r="DU8" s="62"/>
      <c r="DV8" s="60"/>
      <c r="DW8" s="61"/>
    </row>
    <row r="9" spans="1:127" ht="20.25" customHeight="1">
      <c r="A9" s="25" t="s">
        <v>3</v>
      </c>
      <c r="B9" s="149">
        <v>96243</v>
      </c>
      <c r="C9" s="150">
        <v>47022</v>
      </c>
      <c r="D9" s="151">
        <v>49221</v>
      </c>
      <c r="E9" s="165">
        <v>95805</v>
      </c>
      <c r="F9" s="166">
        <v>46498</v>
      </c>
      <c r="G9" s="167">
        <v>49307</v>
      </c>
      <c r="H9" s="180">
        <v>438</v>
      </c>
      <c r="I9" s="181">
        <v>524</v>
      </c>
      <c r="J9" s="182">
        <v>-86</v>
      </c>
      <c r="K9" s="26">
        <f t="shared" si="0"/>
        <v>91928</v>
      </c>
      <c r="L9" s="18">
        <f t="shared" si="1"/>
        <v>0</v>
      </c>
      <c r="M9" s="20">
        <f t="shared" si="2"/>
        <v>91928</v>
      </c>
      <c r="N9" s="27">
        <v>44720</v>
      </c>
      <c r="O9" s="18">
        <f t="shared" si="3"/>
        <v>0</v>
      </c>
      <c r="P9" s="52">
        <f t="shared" si="4"/>
        <v>44720</v>
      </c>
      <c r="Q9" s="27">
        <v>47208</v>
      </c>
      <c r="R9" s="133">
        <f t="shared" si="5"/>
        <v>0</v>
      </c>
      <c r="S9" s="19">
        <f t="shared" si="6"/>
        <v>47208</v>
      </c>
      <c r="T9" s="26">
        <f t="shared" si="7"/>
        <v>91945</v>
      </c>
      <c r="U9" s="18">
        <f t="shared" si="8"/>
        <v>7.3</v>
      </c>
      <c r="V9" s="20">
        <f t="shared" si="9"/>
        <v>91952</v>
      </c>
      <c r="W9" s="27">
        <v>44736</v>
      </c>
      <c r="X9" s="18">
        <f t="shared" si="10"/>
        <v>8.7</v>
      </c>
      <c r="Y9" s="52">
        <f t="shared" si="11"/>
        <v>44745</v>
      </c>
      <c r="Z9" s="55">
        <v>47209</v>
      </c>
      <c r="AA9" s="18">
        <f t="shared" si="12"/>
        <v>-1.4</v>
      </c>
      <c r="AB9" s="19">
        <f t="shared" si="13"/>
        <v>47208</v>
      </c>
      <c r="AC9" s="26">
        <f t="shared" si="14"/>
        <v>91942</v>
      </c>
      <c r="AD9" s="115">
        <f t="shared" si="15"/>
        <v>14.6</v>
      </c>
      <c r="AE9" s="20">
        <f t="shared" si="16"/>
        <v>91957</v>
      </c>
      <c r="AF9" s="27">
        <v>44726</v>
      </c>
      <c r="AG9" s="115">
        <f t="shared" si="17"/>
        <v>17.5</v>
      </c>
      <c r="AH9" s="52">
        <f t="shared" si="18"/>
        <v>44744</v>
      </c>
      <c r="AI9" s="55">
        <v>47216</v>
      </c>
      <c r="AJ9" s="115">
        <f t="shared" si="19"/>
        <v>-2.9</v>
      </c>
      <c r="AK9" s="19">
        <f t="shared" si="20"/>
        <v>47213</v>
      </c>
      <c r="AL9" s="26">
        <f t="shared" si="21"/>
        <v>91901</v>
      </c>
      <c r="AM9" s="115">
        <f t="shared" si="22"/>
        <v>21.9</v>
      </c>
      <c r="AN9" s="20">
        <f t="shared" si="23"/>
        <v>91923</v>
      </c>
      <c r="AO9" s="77">
        <v>44715</v>
      </c>
      <c r="AP9" s="115">
        <f t="shared" si="24"/>
        <v>26.2</v>
      </c>
      <c r="AQ9" s="52">
        <f t="shared" si="25"/>
        <v>44741</v>
      </c>
      <c r="AR9" s="71">
        <v>47186</v>
      </c>
      <c r="AS9" s="115">
        <f t="shared" si="26"/>
        <v>-4.3</v>
      </c>
      <c r="AT9" s="19">
        <f t="shared" si="27"/>
        <v>47182</v>
      </c>
      <c r="AU9" s="26">
        <f t="shared" si="28"/>
        <v>91875</v>
      </c>
      <c r="AV9" s="115">
        <f t="shared" si="29"/>
        <v>29.2</v>
      </c>
      <c r="AW9" s="20">
        <f t="shared" si="30"/>
        <v>91904</v>
      </c>
      <c r="AX9" s="27">
        <v>44690</v>
      </c>
      <c r="AY9" s="115">
        <f t="shared" si="31"/>
        <v>34.9</v>
      </c>
      <c r="AZ9" s="52">
        <f t="shared" si="32"/>
        <v>44725</v>
      </c>
      <c r="BA9" s="55">
        <v>47185</v>
      </c>
      <c r="BB9" s="115">
        <f t="shared" si="33"/>
        <v>-5.7</v>
      </c>
      <c r="BC9" s="19">
        <f t="shared" si="34"/>
        <v>47179</v>
      </c>
      <c r="BD9" s="26">
        <f t="shared" si="35"/>
        <v>91948</v>
      </c>
      <c r="BE9" s="18">
        <f t="shared" si="36"/>
        <v>36.5</v>
      </c>
      <c r="BF9" s="20">
        <f t="shared" si="37"/>
        <v>91985</v>
      </c>
      <c r="BG9" s="27">
        <v>44722</v>
      </c>
      <c r="BH9" s="18">
        <f t="shared" si="38"/>
        <v>43.7</v>
      </c>
      <c r="BI9" s="52">
        <f t="shared" si="39"/>
        <v>44766</v>
      </c>
      <c r="BJ9" s="55">
        <v>47226</v>
      </c>
      <c r="BK9" s="18">
        <f t="shared" si="40"/>
        <v>-7.2</v>
      </c>
      <c r="BL9" s="19">
        <f t="shared" si="41"/>
        <v>47219</v>
      </c>
      <c r="BM9" s="26">
        <f t="shared" si="42"/>
        <v>91905</v>
      </c>
      <c r="BN9" s="18">
        <f t="shared" si="43"/>
        <v>43.8</v>
      </c>
      <c r="BO9" s="20">
        <f t="shared" si="44"/>
        <v>91949</v>
      </c>
      <c r="BP9" s="27">
        <v>44652</v>
      </c>
      <c r="BQ9" s="18">
        <f t="shared" si="45"/>
        <v>52.4</v>
      </c>
      <c r="BR9" s="52">
        <f t="shared" si="46"/>
        <v>44704</v>
      </c>
      <c r="BS9" s="55">
        <v>47253</v>
      </c>
      <c r="BT9" s="18">
        <f t="shared" si="47"/>
        <v>-8.6</v>
      </c>
      <c r="BU9" s="19">
        <f t="shared" si="48"/>
        <v>47244</v>
      </c>
      <c r="BV9" s="26">
        <f t="shared" si="49"/>
        <v>92105</v>
      </c>
      <c r="BW9" s="18">
        <f t="shared" si="50"/>
        <v>51.1</v>
      </c>
      <c r="BX9" s="20">
        <f t="shared" si="51"/>
        <v>92156</v>
      </c>
      <c r="BY9" s="27">
        <v>44764</v>
      </c>
      <c r="BZ9" s="18">
        <f t="shared" si="52"/>
        <v>61.1</v>
      </c>
      <c r="CA9" s="52">
        <f t="shared" si="53"/>
        <v>44825</v>
      </c>
      <c r="CB9" s="71">
        <v>47341</v>
      </c>
      <c r="CC9" s="18">
        <f t="shared" si="54"/>
        <v>-10</v>
      </c>
      <c r="CD9" s="19">
        <f t="shared" si="55"/>
        <v>47331</v>
      </c>
      <c r="CE9" s="26">
        <f t="shared" si="56"/>
        <v>92215</v>
      </c>
      <c r="CF9" s="18">
        <f t="shared" si="57"/>
        <v>58.4</v>
      </c>
      <c r="CG9" s="20">
        <f t="shared" si="58"/>
        <v>92273</v>
      </c>
      <c r="CH9" s="27">
        <v>44815</v>
      </c>
      <c r="CI9" s="18">
        <f t="shared" si="59"/>
        <v>69.9</v>
      </c>
      <c r="CJ9" s="52">
        <f t="shared" si="60"/>
        <v>44885</v>
      </c>
      <c r="CK9" s="55">
        <v>47400</v>
      </c>
      <c r="CL9" s="18">
        <f t="shared" si="61"/>
        <v>-11.5</v>
      </c>
      <c r="CM9" s="19">
        <f t="shared" si="62"/>
        <v>47389</v>
      </c>
      <c r="CN9" s="26">
        <f t="shared" si="63"/>
        <v>92360</v>
      </c>
      <c r="CO9" s="18">
        <f t="shared" si="64"/>
        <v>65.7</v>
      </c>
      <c r="CP9" s="20">
        <f t="shared" si="65"/>
        <v>92426</v>
      </c>
      <c r="CQ9" s="27">
        <v>44887</v>
      </c>
      <c r="CR9" s="18">
        <f t="shared" si="66"/>
        <v>78.6</v>
      </c>
      <c r="CS9" s="52">
        <f t="shared" si="67"/>
        <v>44966</v>
      </c>
      <c r="CT9" s="55">
        <v>47473</v>
      </c>
      <c r="CU9" s="18">
        <f t="shared" si="68"/>
        <v>-12.9</v>
      </c>
      <c r="CV9" s="19">
        <f t="shared" si="69"/>
        <v>47460</v>
      </c>
      <c r="CW9" s="26">
        <f t="shared" si="70"/>
        <v>92496</v>
      </c>
      <c r="CX9" s="18">
        <f t="shared" si="71"/>
        <v>73</v>
      </c>
      <c r="CY9" s="20">
        <f t="shared" si="72"/>
        <v>92569</v>
      </c>
      <c r="CZ9" s="27">
        <v>44935</v>
      </c>
      <c r="DA9" s="18">
        <f t="shared" si="73"/>
        <v>87.3</v>
      </c>
      <c r="DB9" s="52">
        <f t="shared" si="74"/>
        <v>45022</v>
      </c>
      <c r="DC9" s="55">
        <v>47561</v>
      </c>
      <c r="DD9" s="18">
        <f t="shared" si="75"/>
        <v>-14.3</v>
      </c>
      <c r="DE9" s="19">
        <f t="shared" si="76"/>
        <v>47547</v>
      </c>
      <c r="DF9" s="26">
        <f t="shared" si="77"/>
        <v>92738</v>
      </c>
      <c r="DG9" s="18">
        <f t="shared" si="78"/>
        <v>80.3</v>
      </c>
      <c r="DH9" s="20">
        <f t="shared" si="79"/>
        <v>92818</v>
      </c>
      <c r="DI9" s="27">
        <v>45066</v>
      </c>
      <c r="DJ9" s="18">
        <f t="shared" si="80"/>
        <v>96.1</v>
      </c>
      <c r="DK9" s="52">
        <f t="shared" si="81"/>
        <v>45162</v>
      </c>
      <c r="DL9" s="55">
        <v>47672</v>
      </c>
      <c r="DM9" s="18">
        <f t="shared" si="82"/>
        <v>-15.8</v>
      </c>
      <c r="DN9" s="19">
        <f t="shared" si="83"/>
        <v>47656</v>
      </c>
      <c r="DO9" s="62"/>
      <c r="DP9" s="92"/>
      <c r="DQ9" s="61"/>
      <c r="DR9" s="62"/>
      <c r="DS9" s="60"/>
      <c r="DT9" s="61"/>
      <c r="DU9" s="62"/>
      <c r="DV9" s="60"/>
      <c r="DW9" s="61"/>
    </row>
    <row r="10" spans="1:127" ht="20.25" customHeight="1">
      <c r="A10" s="25" t="s">
        <v>4</v>
      </c>
      <c r="B10" s="149">
        <v>47564</v>
      </c>
      <c r="C10" s="150">
        <v>23659</v>
      </c>
      <c r="D10" s="151">
        <v>23905</v>
      </c>
      <c r="E10" s="165">
        <v>47417</v>
      </c>
      <c r="F10" s="166">
        <v>23587</v>
      </c>
      <c r="G10" s="167">
        <v>23830</v>
      </c>
      <c r="H10" s="180">
        <v>147</v>
      </c>
      <c r="I10" s="181">
        <v>72</v>
      </c>
      <c r="J10" s="182">
        <v>75</v>
      </c>
      <c r="K10" s="26">
        <f t="shared" si="0"/>
        <v>46922</v>
      </c>
      <c r="L10" s="18">
        <f t="shared" si="1"/>
        <v>0</v>
      </c>
      <c r="M10" s="20">
        <f t="shared" si="2"/>
        <v>46922</v>
      </c>
      <c r="N10" s="27">
        <v>23310</v>
      </c>
      <c r="O10" s="18">
        <f t="shared" si="3"/>
        <v>0</v>
      </c>
      <c r="P10" s="52">
        <f t="shared" si="4"/>
        <v>23310</v>
      </c>
      <c r="Q10" s="27">
        <v>23612</v>
      </c>
      <c r="R10" s="133">
        <f t="shared" si="5"/>
        <v>0</v>
      </c>
      <c r="S10" s="19">
        <f t="shared" si="6"/>
        <v>23612</v>
      </c>
      <c r="T10" s="26">
        <f t="shared" si="7"/>
        <v>47003</v>
      </c>
      <c r="U10" s="18">
        <f t="shared" si="8"/>
        <v>2.5</v>
      </c>
      <c r="V10" s="20">
        <f t="shared" si="9"/>
        <v>47006</v>
      </c>
      <c r="W10" s="27">
        <v>23361</v>
      </c>
      <c r="X10" s="18">
        <f t="shared" si="10"/>
        <v>1.2</v>
      </c>
      <c r="Y10" s="52">
        <f t="shared" si="11"/>
        <v>23362</v>
      </c>
      <c r="Z10" s="55">
        <v>23642</v>
      </c>
      <c r="AA10" s="18">
        <f t="shared" si="12"/>
        <v>1.3</v>
      </c>
      <c r="AB10" s="19">
        <f t="shared" si="13"/>
        <v>23643</v>
      </c>
      <c r="AC10" s="26">
        <f t="shared" si="14"/>
        <v>46993</v>
      </c>
      <c r="AD10" s="115">
        <f t="shared" si="15"/>
        <v>4.9</v>
      </c>
      <c r="AE10" s="20">
        <f t="shared" si="16"/>
        <v>46998</v>
      </c>
      <c r="AF10" s="27">
        <v>23359</v>
      </c>
      <c r="AG10" s="115">
        <f t="shared" si="17"/>
        <v>2.4</v>
      </c>
      <c r="AH10" s="52">
        <f t="shared" si="18"/>
        <v>23361</v>
      </c>
      <c r="AI10" s="55">
        <v>23634</v>
      </c>
      <c r="AJ10" s="115">
        <f t="shared" si="19"/>
        <v>2.5</v>
      </c>
      <c r="AK10" s="19">
        <f t="shared" si="20"/>
        <v>23637</v>
      </c>
      <c r="AL10" s="26">
        <f t="shared" si="21"/>
        <v>47021</v>
      </c>
      <c r="AM10" s="115">
        <f t="shared" si="22"/>
        <v>7.4</v>
      </c>
      <c r="AN10" s="20">
        <f t="shared" si="23"/>
        <v>47028</v>
      </c>
      <c r="AO10" s="77">
        <v>23369</v>
      </c>
      <c r="AP10" s="115">
        <f t="shared" si="24"/>
        <v>3.6</v>
      </c>
      <c r="AQ10" s="52">
        <f t="shared" si="25"/>
        <v>23373</v>
      </c>
      <c r="AR10" s="71">
        <v>23652</v>
      </c>
      <c r="AS10" s="115">
        <f t="shared" si="26"/>
        <v>3.8</v>
      </c>
      <c r="AT10" s="19">
        <f t="shared" si="27"/>
        <v>23656</v>
      </c>
      <c r="AU10" s="26">
        <f t="shared" si="28"/>
        <v>47044</v>
      </c>
      <c r="AV10" s="115">
        <f t="shared" si="29"/>
        <v>9.8</v>
      </c>
      <c r="AW10" s="20">
        <f t="shared" si="30"/>
        <v>47054</v>
      </c>
      <c r="AX10" s="27">
        <v>23371</v>
      </c>
      <c r="AY10" s="115">
        <f t="shared" si="31"/>
        <v>4.8</v>
      </c>
      <c r="AZ10" s="52">
        <f t="shared" si="32"/>
        <v>23376</v>
      </c>
      <c r="BA10" s="55">
        <v>23673</v>
      </c>
      <c r="BB10" s="115">
        <f t="shared" si="33"/>
        <v>5</v>
      </c>
      <c r="BC10" s="19">
        <f t="shared" si="34"/>
        <v>23678</v>
      </c>
      <c r="BD10" s="26">
        <f t="shared" si="35"/>
        <v>47029</v>
      </c>
      <c r="BE10" s="18">
        <f t="shared" si="36"/>
        <v>12.3</v>
      </c>
      <c r="BF10" s="20">
        <f t="shared" si="37"/>
        <v>47041</v>
      </c>
      <c r="BG10" s="27">
        <v>23369</v>
      </c>
      <c r="BH10" s="18">
        <f t="shared" si="38"/>
        <v>6</v>
      </c>
      <c r="BI10" s="52">
        <f t="shared" si="39"/>
        <v>23375</v>
      </c>
      <c r="BJ10" s="55">
        <v>23660</v>
      </c>
      <c r="BK10" s="18">
        <f t="shared" si="40"/>
        <v>6.3</v>
      </c>
      <c r="BL10" s="19">
        <f t="shared" si="41"/>
        <v>23666</v>
      </c>
      <c r="BM10" s="26">
        <f t="shared" si="42"/>
        <v>46341</v>
      </c>
      <c r="BN10" s="18">
        <f t="shared" si="43"/>
        <v>14.7</v>
      </c>
      <c r="BO10" s="20">
        <f t="shared" si="44"/>
        <v>46356</v>
      </c>
      <c r="BP10" s="27">
        <v>22996</v>
      </c>
      <c r="BQ10" s="18">
        <f t="shared" si="45"/>
        <v>7.2</v>
      </c>
      <c r="BR10" s="52">
        <f t="shared" si="46"/>
        <v>23003</v>
      </c>
      <c r="BS10" s="55">
        <v>23345</v>
      </c>
      <c r="BT10" s="18">
        <f t="shared" si="47"/>
        <v>7.5</v>
      </c>
      <c r="BU10" s="19">
        <f t="shared" si="48"/>
        <v>23353</v>
      </c>
      <c r="BV10" s="26">
        <f t="shared" si="49"/>
        <v>46862</v>
      </c>
      <c r="BW10" s="18">
        <f t="shared" si="50"/>
        <v>17.2</v>
      </c>
      <c r="BX10" s="20">
        <f t="shared" si="51"/>
        <v>46879</v>
      </c>
      <c r="BY10" s="27">
        <v>23256</v>
      </c>
      <c r="BZ10" s="18">
        <f t="shared" si="52"/>
        <v>8.4</v>
      </c>
      <c r="CA10" s="52">
        <f t="shared" si="53"/>
        <v>23264</v>
      </c>
      <c r="CB10" s="71">
        <v>23606</v>
      </c>
      <c r="CC10" s="18">
        <f t="shared" si="54"/>
        <v>8.8</v>
      </c>
      <c r="CD10" s="19">
        <f t="shared" si="55"/>
        <v>23615</v>
      </c>
      <c r="CE10" s="26">
        <f t="shared" si="56"/>
        <v>46942</v>
      </c>
      <c r="CF10" s="18">
        <f t="shared" si="57"/>
        <v>19.6</v>
      </c>
      <c r="CG10" s="20">
        <f t="shared" si="58"/>
        <v>46962</v>
      </c>
      <c r="CH10" s="27">
        <v>23293</v>
      </c>
      <c r="CI10" s="18">
        <f t="shared" si="59"/>
        <v>9.6</v>
      </c>
      <c r="CJ10" s="52">
        <f t="shared" si="60"/>
        <v>23303</v>
      </c>
      <c r="CK10" s="55">
        <v>23649</v>
      </c>
      <c r="CL10" s="18">
        <f t="shared" si="61"/>
        <v>10</v>
      </c>
      <c r="CM10" s="19">
        <f t="shared" si="62"/>
        <v>23659</v>
      </c>
      <c r="CN10" s="26">
        <f t="shared" si="63"/>
        <v>46991</v>
      </c>
      <c r="CO10" s="18">
        <f t="shared" si="64"/>
        <v>22.1</v>
      </c>
      <c r="CP10" s="20">
        <f t="shared" si="65"/>
        <v>47013</v>
      </c>
      <c r="CQ10" s="27">
        <v>23307</v>
      </c>
      <c r="CR10" s="18">
        <f t="shared" si="66"/>
        <v>10.8</v>
      </c>
      <c r="CS10" s="52">
        <f t="shared" si="67"/>
        <v>23318</v>
      </c>
      <c r="CT10" s="55">
        <v>23684</v>
      </c>
      <c r="CU10" s="18">
        <f t="shared" si="68"/>
        <v>11.3</v>
      </c>
      <c r="CV10" s="19">
        <f t="shared" si="69"/>
        <v>23695</v>
      </c>
      <c r="CW10" s="26">
        <f t="shared" si="70"/>
        <v>47007</v>
      </c>
      <c r="CX10" s="18">
        <f t="shared" si="71"/>
        <v>24.5</v>
      </c>
      <c r="CY10" s="20">
        <f t="shared" si="72"/>
        <v>47032</v>
      </c>
      <c r="CZ10" s="27">
        <v>23306</v>
      </c>
      <c r="DA10" s="18">
        <f t="shared" si="73"/>
        <v>12</v>
      </c>
      <c r="DB10" s="52">
        <f t="shared" si="74"/>
        <v>23318</v>
      </c>
      <c r="DC10" s="55">
        <v>23701</v>
      </c>
      <c r="DD10" s="18">
        <f t="shared" si="75"/>
        <v>12.5</v>
      </c>
      <c r="DE10" s="19">
        <f t="shared" si="76"/>
        <v>23714</v>
      </c>
      <c r="DF10" s="26">
        <f t="shared" si="77"/>
        <v>47040</v>
      </c>
      <c r="DG10" s="18">
        <f t="shared" si="78"/>
        <v>27</v>
      </c>
      <c r="DH10" s="20">
        <f t="shared" si="79"/>
        <v>47067</v>
      </c>
      <c r="DI10" s="27">
        <v>23335</v>
      </c>
      <c r="DJ10" s="18">
        <f t="shared" si="80"/>
        <v>13.2</v>
      </c>
      <c r="DK10" s="52">
        <f t="shared" si="81"/>
        <v>23348</v>
      </c>
      <c r="DL10" s="55">
        <v>23705</v>
      </c>
      <c r="DM10" s="18">
        <f t="shared" si="82"/>
        <v>13.8</v>
      </c>
      <c r="DN10" s="19">
        <f t="shared" si="83"/>
        <v>23719</v>
      </c>
      <c r="DO10" s="62"/>
      <c r="DP10" s="92"/>
      <c r="DQ10" s="61"/>
      <c r="DR10" s="62"/>
      <c r="DS10" s="60"/>
      <c r="DT10" s="61"/>
      <c r="DU10" s="62"/>
      <c r="DV10" s="60"/>
      <c r="DW10" s="61"/>
    </row>
    <row r="11" spans="1:127" ht="20.25" customHeight="1">
      <c r="A11" s="25" t="s">
        <v>5</v>
      </c>
      <c r="B11" s="149">
        <v>114232</v>
      </c>
      <c r="C11" s="150">
        <v>55471</v>
      </c>
      <c r="D11" s="151">
        <v>58761</v>
      </c>
      <c r="E11" s="165">
        <v>112562</v>
      </c>
      <c r="F11" s="166">
        <v>54781</v>
      </c>
      <c r="G11" s="167">
        <v>57781</v>
      </c>
      <c r="H11" s="180">
        <v>1670</v>
      </c>
      <c r="I11" s="181">
        <v>690</v>
      </c>
      <c r="J11" s="182">
        <v>980</v>
      </c>
      <c r="K11" s="26">
        <f t="shared" si="0"/>
        <v>110351</v>
      </c>
      <c r="L11" s="18">
        <f t="shared" si="1"/>
        <v>0</v>
      </c>
      <c r="M11" s="20">
        <f t="shared" si="2"/>
        <v>110351</v>
      </c>
      <c r="N11" s="27">
        <v>53948</v>
      </c>
      <c r="O11" s="18">
        <f t="shared" si="3"/>
        <v>0</v>
      </c>
      <c r="P11" s="52">
        <f t="shared" si="4"/>
        <v>53948</v>
      </c>
      <c r="Q11" s="27">
        <v>56403</v>
      </c>
      <c r="R11" s="133">
        <f t="shared" si="5"/>
        <v>0</v>
      </c>
      <c r="S11" s="19">
        <f t="shared" si="6"/>
        <v>56403</v>
      </c>
      <c r="T11" s="26">
        <f t="shared" si="7"/>
        <v>110415</v>
      </c>
      <c r="U11" s="18">
        <f t="shared" si="8"/>
        <v>27.8</v>
      </c>
      <c r="V11" s="20">
        <f t="shared" si="9"/>
        <v>110443</v>
      </c>
      <c r="W11" s="27">
        <v>53968</v>
      </c>
      <c r="X11" s="18">
        <f t="shared" si="10"/>
        <v>11.5</v>
      </c>
      <c r="Y11" s="52">
        <f t="shared" si="11"/>
        <v>53980</v>
      </c>
      <c r="Z11" s="55">
        <v>56447</v>
      </c>
      <c r="AA11" s="18">
        <f t="shared" si="12"/>
        <v>16.3</v>
      </c>
      <c r="AB11" s="19">
        <f t="shared" si="13"/>
        <v>56463</v>
      </c>
      <c r="AC11" s="26">
        <f t="shared" si="14"/>
        <v>110534</v>
      </c>
      <c r="AD11" s="115">
        <f t="shared" si="15"/>
        <v>55.7</v>
      </c>
      <c r="AE11" s="20">
        <f t="shared" si="16"/>
        <v>110590</v>
      </c>
      <c r="AF11" s="27">
        <v>54009</v>
      </c>
      <c r="AG11" s="115">
        <f t="shared" si="17"/>
        <v>23</v>
      </c>
      <c r="AH11" s="52">
        <f t="shared" si="18"/>
        <v>54032</v>
      </c>
      <c r="AI11" s="55">
        <v>56525</v>
      </c>
      <c r="AJ11" s="115">
        <f t="shared" si="19"/>
        <v>32.7</v>
      </c>
      <c r="AK11" s="19">
        <f t="shared" si="20"/>
        <v>56558</v>
      </c>
      <c r="AL11" s="26">
        <f t="shared" si="21"/>
        <v>110595</v>
      </c>
      <c r="AM11" s="115">
        <f t="shared" si="22"/>
        <v>83.5</v>
      </c>
      <c r="AN11" s="20">
        <f t="shared" si="23"/>
        <v>110679</v>
      </c>
      <c r="AO11" s="77">
        <v>54037</v>
      </c>
      <c r="AP11" s="115">
        <f t="shared" si="24"/>
        <v>34.5</v>
      </c>
      <c r="AQ11" s="52">
        <f t="shared" si="25"/>
        <v>54072</v>
      </c>
      <c r="AR11" s="71">
        <v>56558</v>
      </c>
      <c r="AS11" s="115">
        <f t="shared" si="26"/>
        <v>49</v>
      </c>
      <c r="AT11" s="19">
        <f t="shared" si="27"/>
        <v>56607</v>
      </c>
      <c r="AU11" s="26">
        <f t="shared" si="28"/>
        <v>110657</v>
      </c>
      <c r="AV11" s="115">
        <f t="shared" si="29"/>
        <v>111.3</v>
      </c>
      <c r="AW11" s="20">
        <f t="shared" si="30"/>
        <v>110768</v>
      </c>
      <c r="AX11" s="27">
        <v>54072</v>
      </c>
      <c r="AY11" s="115">
        <f t="shared" si="31"/>
        <v>46</v>
      </c>
      <c r="AZ11" s="52">
        <f t="shared" si="32"/>
        <v>54118</v>
      </c>
      <c r="BA11" s="55">
        <v>56585</v>
      </c>
      <c r="BB11" s="115">
        <f t="shared" si="33"/>
        <v>65.3</v>
      </c>
      <c r="BC11" s="19">
        <f t="shared" si="34"/>
        <v>56650</v>
      </c>
      <c r="BD11" s="26">
        <f t="shared" si="35"/>
        <v>110594</v>
      </c>
      <c r="BE11" s="18">
        <f t="shared" si="36"/>
        <v>139.2</v>
      </c>
      <c r="BF11" s="20">
        <f t="shared" si="37"/>
        <v>110733</v>
      </c>
      <c r="BG11" s="27">
        <v>54031</v>
      </c>
      <c r="BH11" s="18">
        <f t="shared" si="38"/>
        <v>57.5</v>
      </c>
      <c r="BI11" s="52">
        <f t="shared" si="39"/>
        <v>54089</v>
      </c>
      <c r="BJ11" s="55">
        <v>56563</v>
      </c>
      <c r="BK11" s="18">
        <f t="shared" si="40"/>
        <v>81.7</v>
      </c>
      <c r="BL11" s="19">
        <f t="shared" si="41"/>
        <v>56645</v>
      </c>
      <c r="BM11" s="26">
        <f t="shared" si="42"/>
        <v>110476</v>
      </c>
      <c r="BN11" s="18">
        <f t="shared" si="43"/>
        <v>167</v>
      </c>
      <c r="BO11" s="20">
        <f t="shared" si="44"/>
        <v>110643</v>
      </c>
      <c r="BP11" s="27">
        <v>53946</v>
      </c>
      <c r="BQ11" s="18">
        <f t="shared" si="45"/>
        <v>69</v>
      </c>
      <c r="BR11" s="52">
        <f t="shared" si="46"/>
        <v>54015</v>
      </c>
      <c r="BS11" s="55">
        <v>56530</v>
      </c>
      <c r="BT11" s="18">
        <f t="shared" si="47"/>
        <v>98</v>
      </c>
      <c r="BU11" s="19">
        <f t="shared" si="48"/>
        <v>56628</v>
      </c>
      <c r="BV11" s="26">
        <f t="shared" si="49"/>
        <v>110531</v>
      </c>
      <c r="BW11" s="18">
        <f t="shared" si="50"/>
        <v>194.8</v>
      </c>
      <c r="BX11" s="20">
        <f t="shared" si="51"/>
        <v>110726</v>
      </c>
      <c r="BY11" s="27">
        <v>53994</v>
      </c>
      <c r="BZ11" s="18">
        <f t="shared" si="52"/>
        <v>80.5</v>
      </c>
      <c r="CA11" s="52">
        <f t="shared" si="53"/>
        <v>54075</v>
      </c>
      <c r="CB11" s="71">
        <v>56537</v>
      </c>
      <c r="CC11" s="18">
        <f t="shared" si="54"/>
        <v>114.3</v>
      </c>
      <c r="CD11" s="19">
        <f t="shared" si="55"/>
        <v>56651</v>
      </c>
      <c r="CE11" s="26">
        <f t="shared" si="56"/>
        <v>110628</v>
      </c>
      <c r="CF11" s="18">
        <f t="shared" si="57"/>
        <v>222.7</v>
      </c>
      <c r="CG11" s="20">
        <f t="shared" si="58"/>
        <v>110851</v>
      </c>
      <c r="CH11" s="27">
        <v>54042</v>
      </c>
      <c r="CI11" s="18">
        <f t="shared" si="59"/>
        <v>92</v>
      </c>
      <c r="CJ11" s="52">
        <f t="shared" si="60"/>
        <v>54134</v>
      </c>
      <c r="CK11" s="55">
        <v>56586</v>
      </c>
      <c r="CL11" s="18">
        <f t="shared" si="61"/>
        <v>130.7</v>
      </c>
      <c r="CM11" s="19">
        <f t="shared" si="62"/>
        <v>56717</v>
      </c>
      <c r="CN11" s="26">
        <f t="shared" si="63"/>
        <v>110644</v>
      </c>
      <c r="CO11" s="18">
        <f t="shared" si="64"/>
        <v>250.5</v>
      </c>
      <c r="CP11" s="20">
        <f t="shared" si="65"/>
        <v>110895</v>
      </c>
      <c r="CQ11" s="27">
        <v>54025</v>
      </c>
      <c r="CR11" s="18">
        <f t="shared" si="66"/>
        <v>103.5</v>
      </c>
      <c r="CS11" s="52">
        <f t="shared" si="67"/>
        <v>54129</v>
      </c>
      <c r="CT11" s="55">
        <v>56619</v>
      </c>
      <c r="CU11" s="18">
        <f t="shared" si="68"/>
        <v>147</v>
      </c>
      <c r="CV11" s="19">
        <f t="shared" si="69"/>
        <v>56766</v>
      </c>
      <c r="CW11" s="26">
        <f t="shared" si="70"/>
        <v>110794</v>
      </c>
      <c r="CX11" s="18">
        <f t="shared" si="71"/>
        <v>278.3</v>
      </c>
      <c r="CY11" s="20">
        <f t="shared" si="72"/>
        <v>111072</v>
      </c>
      <c r="CZ11" s="27">
        <v>54104</v>
      </c>
      <c r="DA11" s="18">
        <f t="shared" si="73"/>
        <v>115</v>
      </c>
      <c r="DB11" s="52">
        <f t="shared" si="74"/>
        <v>54219</v>
      </c>
      <c r="DC11" s="55">
        <v>56690</v>
      </c>
      <c r="DD11" s="18">
        <f t="shared" si="75"/>
        <v>163.3</v>
      </c>
      <c r="DE11" s="19">
        <f t="shared" si="76"/>
        <v>56853</v>
      </c>
      <c r="DF11" s="26">
        <f t="shared" si="77"/>
        <v>110918</v>
      </c>
      <c r="DG11" s="18">
        <f t="shared" si="78"/>
        <v>306.2</v>
      </c>
      <c r="DH11" s="20">
        <f t="shared" si="79"/>
        <v>111224</v>
      </c>
      <c r="DI11" s="27">
        <v>54146</v>
      </c>
      <c r="DJ11" s="18">
        <f t="shared" si="80"/>
        <v>126.5</v>
      </c>
      <c r="DK11" s="52">
        <f t="shared" si="81"/>
        <v>54273</v>
      </c>
      <c r="DL11" s="55">
        <v>56772</v>
      </c>
      <c r="DM11" s="18">
        <f t="shared" si="82"/>
        <v>179.7</v>
      </c>
      <c r="DN11" s="19">
        <f t="shared" si="83"/>
        <v>56952</v>
      </c>
      <c r="DO11" s="62"/>
      <c r="DP11" s="92"/>
      <c r="DQ11" s="61"/>
      <c r="DR11" s="62"/>
      <c r="DS11" s="60"/>
      <c r="DT11" s="61"/>
      <c r="DU11" s="62"/>
      <c r="DV11" s="60"/>
      <c r="DW11" s="61"/>
    </row>
    <row r="12" spans="1:127" ht="20.25" customHeight="1">
      <c r="A12" s="25" t="s">
        <v>6</v>
      </c>
      <c r="B12" s="149">
        <v>61674</v>
      </c>
      <c r="C12" s="150">
        <v>30626</v>
      </c>
      <c r="D12" s="151">
        <v>31048</v>
      </c>
      <c r="E12" s="165">
        <v>61474</v>
      </c>
      <c r="F12" s="166">
        <v>30625</v>
      </c>
      <c r="G12" s="167">
        <v>30849</v>
      </c>
      <c r="H12" s="180">
        <v>200</v>
      </c>
      <c r="I12" s="181">
        <v>1</v>
      </c>
      <c r="J12" s="182">
        <v>199</v>
      </c>
      <c r="K12" s="26">
        <f t="shared" si="0"/>
        <v>60231</v>
      </c>
      <c r="L12" s="18">
        <f t="shared" si="1"/>
        <v>0</v>
      </c>
      <c r="M12" s="20">
        <f t="shared" si="2"/>
        <v>60231</v>
      </c>
      <c r="N12" s="27">
        <v>30036</v>
      </c>
      <c r="O12" s="18">
        <f t="shared" si="3"/>
        <v>0</v>
      </c>
      <c r="P12" s="52">
        <f t="shared" si="4"/>
        <v>30036</v>
      </c>
      <c r="Q12" s="27">
        <v>30195</v>
      </c>
      <c r="R12" s="133">
        <f t="shared" si="5"/>
        <v>0</v>
      </c>
      <c r="S12" s="19">
        <f t="shared" si="6"/>
        <v>30195</v>
      </c>
      <c r="T12" s="26">
        <f t="shared" si="7"/>
        <v>60272</v>
      </c>
      <c r="U12" s="18">
        <f t="shared" si="8"/>
        <v>3.3</v>
      </c>
      <c r="V12" s="20">
        <f t="shared" si="9"/>
        <v>60275</v>
      </c>
      <c r="W12" s="27">
        <v>30058</v>
      </c>
      <c r="X12" s="18">
        <f t="shared" si="10"/>
        <v>0</v>
      </c>
      <c r="Y12" s="52">
        <f t="shared" si="11"/>
        <v>30058</v>
      </c>
      <c r="Z12" s="55">
        <v>30214</v>
      </c>
      <c r="AA12" s="18">
        <f t="shared" si="12"/>
        <v>3.3</v>
      </c>
      <c r="AB12" s="19">
        <f t="shared" si="13"/>
        <v>30217</v>
      </c>
      <c r="AC12" s="26">
        <f t="shared" si="14"/>
        <v>60347</v>
      </c>
      <c r="AD12" s="115">
        <f t="shared" si="15"/>
        <v>6.7</v>
      </c>
      <c r="AE12" s="20">
        <f t="shared" si="16"/>
        <v>60354</v>
      </c>
      <c r="AF12" s="27">
        <v>30093</v>
      </c>
      <c r="AG12" s="115">
        <f t="shared" si="17"/>
        <v>0</v>
      </c>
      <c r="AH12" s="52">
        <f t="shared" si="18"/>
        <v>30093</v>
      </c>
      <c r="AI12" s="55">
        <v>30254</v>
      </c>
      <c r="AJ12" s="115">
        <f t="shared" si="19"/>
        <v>6.6</v>
      </c>
      <c r="AK12" s="19">
        <f t="shared" si="20"/>
        <v>30261</v>
      </c>
      <c r="AL12" s="26">
        <f t="shared" si="21"/>
        <v>60369</v>
      </c>
      <c r="AM12" s="115">
        <f t="shared" si="22"/>
        <v>10</v>
      </c>
      <c r="AN12" s="20">
        <f t="shared" si="23"/>
        <v>60379</v>
      </c>
      <c r="AO12" s="77">
        <v>30100</v>
      </c>
      <c r="AP12" s="115">
        <f t="shared" si="24"/>
        <v>0.1</v>
      </c>
      <c r="AQ12" s="52">
        <f t="shared" si="25"/>
        <v>30100</v>
      </c>
      <c r="AR12" s="71">
        <v>30269</v>
      </c>
      <c r="AS12" s="115">
        <f t="shared" si="26"/>
        <v>10</v>
      </c>
      <c r="AT12" s="19">
        <f t="shared" si="27"/>
        <v>30279</v>
      </c>
      <c r="AU12" s="26">
        <f t="shared" si="28"/>
        <v>60370</v>
      </c>
      <c r="AV12" s="115">
        <f t="shared" si="29"/>
        <v>13.3</v>
      </c>
      <c r="AW12" s="20">
        <f t="shared" si="30"/>
        <v>60383</v>
      </c>
      <c r="AX12" s="27">
        <v>30102</v>
      </c>
      <c r="AY12" s="115">
        <f t="shared" si="31"/>
        <v>0.1</v>
      </c>
      <c r="AZ12" s="52">
        <f t="shared" si="32"/>
        <v>30102</v>
      </c>
      <c r="BA12" s="55">
        <v>30268</v>
      </c>
      <c r="BB12" s="115">
        <f t="shared" si="33"/>
        <v>13.3</v>
      </c>
      <c r="BC12" s="19">
        <f t="shared" si="34"/>
        <v>30281</v>
      </c>
      <c r="BD12" s="26">
        <f t="shared" si="35"/>
        <v>60301</v>
      </c>
      <c r="BE12" s="18">
        <f t="shared" si="36"/>
        <v>16.7</v>
      </c>
      <c r="BF12" s="20">
        <f t="shared" si="37"/>
        <v>60318</v>
      </c>
      <c r="BG12" s="27">
        <v>30069</v>
      </c>
      <c r="BH12" s="18">
        <f t="shared" si="38"/>
        <v>0.1</v>
      </c>
      <c r="BI12" s="52">
        <f t="shared" si="39"/>
        <v>30069</v>
      </c>
      <c r="BJ12" s="55">
        <v>30232</v>
      </c>
      <c r="BK12" s="18">
        <f t="shared" si="40"/>
        <v>16.6</v>
      </c>
      <c r="BL12" s="19">
        <f t="shared" si="41"/>
        <v>30249</v>
      </c>
      <c r="BM12" s="26">
        <f t="shared" si="42"/>
        <v>59895</v>
      </c>
      <c r="BN12" s="18">
        <f t="shared" si="43"/>
        <v>20</v>
      </c>
      <c r="BO12" s="20">
        <f t="shared" si="44"/>
        <v>59915</v>
      </c>
      <c r="BP12" s="27">
        <v>29816</v>
      </c>
      <c r="BQ12" s="18">
        <f t="shared" si="45"/>
        <v>0.1</v>
      </c>
      <c r="BR12" s="52">
        <f t="shared" si="46"/>
        <v>29816</v>
      </c>
      <c r="BS12" s="55">
        <v>30079</v>
      </c>
      <c r="BT12" s="18">
        <f t="shared" si="47"/>
        <v>19.9</v>
      </c>
      <c r="BU12" s="19">
        <f t="shared" si="48"/>
        <v>30099</v>
      </c>
      <c r="BV12" s="26">
        <f t="shared" si="49"/>
        <v>60397</v>
      </c>
      <c r="BW12" s="18">
        <f t="shared" si="50"/>
        <v>23.3</v>
      </c>
      <c r="BX12" s="20">
        <f t="shared" si="51"/>
        <v>60420</v>
      </c>
      <c r="BY12" s="27">
        <v>30105</v>
      </c>
      <c r="BZ12" s="18">
        <f t="shared" si="52"/>
        <v>0.1</v>
      </c>
      <c r="CA12" s="52">
        <f t="shared" si="53"/>
        <v>30105</v>
      </c>
      <c r="CB12" s="71">
        <v>30292</v>
      </c>
      <c r="CC12" s="18">
        <f t="shared" si="54"/>
        <v>23.2</v>
      </c>
      <c r="CD12" s="19">
        <f t="shared" si="55"/>
        <v>30315</v>
      </c>
      <c r="CE12" s="26">
        <f t="shared" si="56"/>
        <v>60478</v>
      </c>
      <c r="CF12" s="18">
        <f t="shared" si="57"/>
        <v>26.7</v>
      </c>
      <c r="CG12" s="20">
        <f t="shared" si="58"/>
        <v>60505</v>
      </c>
      <c r="CH12" s="27">
        <v>30146</v>
      </c>
      <c r="CI12" s="18">
        <f t="shared" si="59"/>
        <v>0.1</v>
      </c>
      <c r="CJ12" s="52">
        <f t="shared" si="60"/>
        <v>30146</v>
      </c>
      <c r="CK12" s="55">
        <v>30332</v>
      </c>
      <c r="CL12" s="18">
        <f t="shared" si="61"/>
        <v>26.5</v>
      </c>
      <c r="CM12" s="19">
        <f t="shared" si="62"/>
        <v>30359</v>
      </c>
      <c r="CN12" s="26">
        <f t="shared" si="63"/>
        <v>60556</v>
      </c>
      <c r="CO12" s="18">
        <f t="shared" si="64"/>
        <v>30</v>
      </c>
      <c r="CP12" s="20">
        <f t="shared" si="65"/>
        <v>60586</v>
      </c>
      <c r="CQ12" s="27">
        <v>30185</v>
      </c>
      <c r="CR12" s="18">
        <f t="shared" si="66"/>
        <v>0.2</v>
      </c>
      <c r="CS12" s="52">
        <f t="shared" si="67"/>
        <v>30185</v>
      </c>
      <c r="CT12" s="55">
        <v>30371</v>
      </c>
      <c r="CU12" s="18">
        <f t="shared" si="68"/>
        <v>29.9</v>
      </c>
      <c r="CV12" s="19">
        <f t="shared" si="69"/>
        <v>30401</v>
      </c>
      <c r="CW12" s="26">
        <f t="shared" si="70"/>
        <v>60615</v>
      </c>
      <c r="CX12" s="18">
        <f t="shared" si="71"/>
        <v>33.3</v>
      </c>
      <c r="CY12" s="20">
        <f t="shared" si="72"/>
        <v>60648</v>
      </c>
      <c r="CZ12" s="27">
        <v>30218</v>
      </c>
      <c r="DA12" s="18">
        <f t="shared" si="73"/>
        <v>0.2</v>
      </c>
      <c r="DB12" s="52">
        <f t="shared" si="74"/>
        <v>30218</v>
      </c>
      <c r="DC12" s="55">
        <v>30397</v>
      </c>
      <c r="DD12" s="18">
        <f t="shared" si="75"/>
        <v>33.2</v>
      </c>
      <c r="DE12" s="19">
        <f t="shared" si="76"/>
        <v>30430</v>
      </c>
      <c r="DF12" s="26">
        <f t="shared" si="77"/>
        <v>60582</v>
      </c>
      <c r="DG12" s="18">
        <f t="shared" si="78"/>
        <v>36.7</v>
      </c>
      <c r="DH12" s="20">
        <f t="shared" si="79"/>
        <v>60619</v>
      </c>
      <c r="DI12" s="27">
        <v>30216</v>
      </c>
      <c r="DJ12" s="18">
        <f t="shared" si="80"/>
        <v>0.2</v>
      </c>
      <c r="DK12" s="52">
        <f t="shared" si="81"/>
        <v>30216</v>
      </c>
      <c r="DL12" s="55">
        <v>30366</v>
      </c>
      <c r="DM12" s="18">
        <f t="shared" si="82"/>
        <v>36.5</v>
      </c>
      <c r="DN12" s="19">
        <f t="shared" si="83"/>
        <v>30403</v>
      </c>
      <c r="DO12" s="62"/>
      <c r="DP12" s="92"/>
      <c r="DQ12" s="61"/>
      <c r="DR12" s="62"/>
      <c r="DS12" s="60"/>
      <c r="DT12" s="61"/>
      <c r="DU12" s="62"/>
      <c r="DV12" s="60"/>
      <c r="DW12" s="61"/>
    </row>
    <row r="13" spans="1:127" ht="20.25" customHeight="1">
      <c r="A13" s="25" t="s">
        <v>7</v>
      </c>
      <c r="B13" s="149">
        <v>58547</v>
      </c>
      <c r="C13" s="150">
        <v>29333</v>
      </c>
      <c r="D13" s="151">
        <v>29214</v>
      </c>
      <c r="E13" s="165">
        <v>58614</v>
      </c>
      <c r="F13" s="166">
        <v>29396</v>
      </c>
      <c r="G13" s="167">
        <v>29218</v>
      </c>
      <c r="H13" s="180">
        <v>-67</v>
      </c>
      <c r="I13" s="181">
        <v>-63</v>
      </c>
      <c r="J13" s="182">
        <v>-4</v>
      </c>
      <c r="K13" s="26">
        <f t="shared" si="0"/>
        <v>57320</v>
      </c>
      <c r="L13" s="18">
        <f t="shared" si="1"/>
        <v>0</v>
      </c>
      <c r="M13" s="20">
        <f t="shared" si="2"/>
        <v>57320</v>
      </c>
      <c r="N13" s="27">
        <v>28739</v>
      </c>
      <c r="O13" s="18">
        <f t="shared" si="3"/>
        <v>0</v>
      </c>
      <c r="P13" s="52">
        <f t="shared" si="4"/>
        <v>28739</v>
      </c>
      <c r="Q13" s="27">
        <v>28581</v>
      </c>
      <c r="R13" s="133">
        <f t="shared" si="5"/>
        <v>0</v>
      </c>
      <c r="S13" s="19">
        <f t="shared" si="6"/>
        <v>28581</v>
      </c>
      <c r="T13" s="26">
        <f t="shared" si="7"/>
        <v>57344</v>
      </c>
      <c r="U13" s="18">
        <f t="shared" si="8"/>
        <v>-1.1</v>
      </c>
      <c r="V13" s="20">
        <f t="shared" si="9"/>
        <v>57343</v>
      </c>
      <c r="W13" s="27">
        <v>28760</v>
      </c>
      <c r="X13" s="18">
        <f t="shared" si="10"/>
        <v>-1.1</v>
      </c>
      <c r="Y13" s="52">
        <f t="shared" si="11"/>
        <v>28759</v>
      </c>
      <c r="Z13" s="55">
        <v>28584</v>
      </c>
      <c r="AA13" s="18">
        <f t="shared" si="12"/>
        <v>-0.1</v>
      </c>
      <c r="AB13" s="19">
        <f t="shared" si="13"/>
        <v>28584</v>
      </c>
      <c r="AC13" s="26">
        <f t="shared" si="14"/>
        <v>57374</v>
      </c>
      <c r="AD13" s="115">
        <f t="shared" si="15"/>
        <v>-2.2</v>
      </c>
      <c r="AE13" s="20">
        <f t="shared" si="16"/>
        <v>57372</v>
      </c>
      <c r="AF13" s="27">
        <v>28775</v>
      </c>
      <c r="AG13" s="115">
        <f t="shared" si="17"/>
        <v>-2.1</v>
      </c>
      <c r="AH13" s="52">
        <f t="shared" si="18"/>
        <v>28773</v>
      </c>
      <c r="AI13" s="55">
        <v>28599</v>
      </c>
      <c r="AJ13" s="115">
        <f t="shared" si="19"/>
        <v>-0.1</v>
      </c>
      <c r="AK13" s="19">
        <f t="shared" si="20"/>
        <v>28599</v>
      </c>
      <c r="AL13" s="26">
        <f t="shared" si="21"/>
        <v>57374</v>
      </c>
      <c r="AM13" s="115">
        <f t="shared" si="22"/>
        <v>-3.4</v>
      </c>
      <c r="AN13" s="20">
        <f t="shared" si="23"/>
        <v>57371</v>
      </c>
      <c r="AO13" s="77">
        <v>28782</v>
      </c>
      <c r="AP13" s="115">
        <f t="shared" si="24"/>
        <v>-3.2</v>
      </c>
      <c r="AQ13" s="52">
        <f t="shared" si="25"/>
        <v>28779</v>
      </c>
      <c r="AR13" s="71">
        <v>28592</v>
      </c>
      <c r="AS13" s="115">
        <f t="shared" si="26"/>
        <v>-0.2</v>
      </c>
      <c r="AT13" s="19">
        <f t="shared" si="27"/>
        <v>28592</v>
      </c>
      <c r="AU13" s="26">
        <f t="shared" si="28"/>
        <v>57349</v>
      </c>
      <c r="AV13" s="115">
        <f t="shared" si="29"/>
        <v>-4.5</v>
      </c>
      <c r="AW13" s="20">
        <f t="shared" si="30"/>
        <v>57345</v>
      </c>
      <c r="AX13" s="27">
        <v>28764</v>
      </c>
      <c r="AY13" s="115">
        <f t="shared" si="31"/>
        <v>-4.2</v>
      </c>
      <c r="AZ13" s="52">
        <f t="shared" si="32"/>
        <v>28760</v>
      </c>
      <c r="BA13" s="55">
        <v>28585</v>
      </c>
      <c r="BB13" s="115">
        <f t="shared" si="33"/>
        <v>-0.3</v>
      </c>
      <c r="BC13" s="19">
        <f t="shared" si="34"/>
        <v>28585</v>
      </c>
      <c r="BD13" s="26">
        <f t="shared" si="35"/>
        <v>57390</v>
      </c>
      <c r="BE13" s="18">
        <f t="shared" si="36"/>
        <v>-5.6</v>
      </c>
      <c r="BF13" s="20">
        <f t="shared" si="37"/>
        <v>57384</v>
      </c>
      <c r="BG13" s="27">
        <v>28796</v>
      </c>
      <c r="BH13" s="18">
        <f t="shared" si="38"/>
        <v>-5.3</v>
      </c>
      <c r="BI13" s="52">
        <f t="shared" si="39"/>
        <v>28791</v>
      </c>
      <c r="BJ13" s="55">
        <v>28594</v>
      </c>
      <c r="BK13" s="18">
        <f t="shared" si="40"/>
        <v>-0.3</v>
      </c>
      <c r="BL13" s="19">
        <f t="shared" si="41"/>
        <v>28594</v>
      </c>
      <c r="BM13" s="26">
        <f t="shared" si="42"/>
        <v>57341</v>
      </c>
      <c r="BN13" s="18">
        <f t="shared" si="43"/>
        <v>-6.7</v>
      </c>
      <c r="BO13" s="20">
        <f t="shared" si="44"/>
        <v>57334</v>
      </c>
      <c r="BP13" s="27">
        <v>28784</v>
      </c>
      <c r="BQ13" s="18">
        <f t="shared" si="45"/>
        <v>-6.3</v>
      </c>
      <c r="BR13" s="52">
        <f t="shared" si="46"/>
        <v>28778</v>
      </c>
      <c r="BS13" s="55">
        <v>28557</v>
      </c>
      <c r="BT13" s="18">
        <f t="shared" si="47"/>
        <v>-0.4</v>
      </c>
      <c r="BU13" s="19">
        <f t="shared" si="48"/>
        <v>28557</v>
      </c>
      <c r="BV13" s="26">
        <f t="shared" si="49"/>
        <v>57352</v>
      </c>
      <c r="BW13" s="18">
        <f t="shared" si="50"/>
        <v>-7.8</v>
      </c>
      <c r="BX13" s="20">
        <f t="shared" si="51"/>
        <v>57344</v>
      </c>
      <c r="BY13" s="27">
        <v>28792</v>
      </c>
      <c r="BZ13" s="18">
        <f t="shared" si="52"/>
        <v>-7.4</v>
      </c>
      <c r="CA13" s="52">
        <f t="shared" si="53"/>
        <v>28785</v>
      </c>
      <c r="CB13" s="71">
        <v>28560</v>
      </c>
      <c r="CC13" s="18">
        <f t="shared" si="54"/>
        <v>-0.5</v>
      </c>
      <c r="CD13" s="19">
        <f t="shared" si="55"/>
        <v>28560</v>
      </c>
      <c r="CE13" s="26">
        <f t="shared" si="56"/>
        <v>57366</v>
      </c>
      <c r="CF13" s="18">
        <f t="shared" si="57"/>
        <v>-8.9</v>
      </c>
      <c r="CG13" s="20">
        <f t="shared" si="58"/>
        <v>57357</v>
      </c>
      <c r="CH13" s="27">
        <v>28811</v>
      </c>
      <c r="CI13" s="18">
        <f t="shared" si="59"/>
        <v>-8.4</v>
      </c>
      <c r="CJ13" s="52">
        <f t="shared" si="60"/>
        <v>28803</v>
      </c>
      <c r="CK13" s="55">
        <v>28555</v>
      </c>
      <c r="CL13" s="18">
        <f t="shared" si="61"/>
        <v>-0.5</v>
      </c>
      <c r="CM13" s="19">
        <f t="shared" si="62"/>
        <v>28555</v>
      </c>
      <c r="CN13" s="26">
        <f t="shared" si="63"/>
        <v>57362</v>
      </c>
      <c r="CO13" s="18">
        <f t="shared" si="64"/>
        <v>-10.1</v>
      </c>
      <c r="CP13" s="20">
        <f t="shared" si="65"/>
        <v>57352</v>
      </c>
      <c r="CQ13" s="27">
        <v>28810</v>
      </c>
      <c r="CR13" s="18">
        <f t="shared" si="66"/>
        <v>-9.5</v>
      </c>
      <c r="CS13" s="52">
        <f t="shared" si="67"/>
        <v>28801</v>
      </c>
      <c r="CT13" s="55">
        <v>28552</v>
      </c>
      <c r="CU13" s="18">
        <f t="shared" si="68"/>
        <v>-0.6</v>
      </c>
      <c r="CV13" s="19">
        <f t="shared" si="69"/>
        <v>28551</v>
      </c>
      <c r="CW13" s="26">
        <f t="shared" si="70"/>
        <v>57439</v>
      </c>
      <c r="CX13" s="18">
        <f t="shared" si="71"/>
        <v>-11.2</v>
      </c>
      <c r="CY13" s="20">
        <f t="shared" si="72"/>
        <v>57428</v>
      </c>
      <c r="CZ13" s="27">
        <v>28847</v>
      </c>
      <c r="DA13" s="18">
        <f t="shared" si="73"/>
        <v>-10.5</v>
      </c>
      <c r="DB13" s="52">
        <f t="shared" si="74"/>
        <v>28837</v>
      </c>
      <c r="DC13" s="55">
        <v>28592</v>
      </c>
      <c r="DD13" s="18">
        <f t="shared" si="75"/>
        <v>-0.7</v>
      </c>
      <c r="DE13" s="19">
        <f t="shared" si="76"/>
        <v>28591</v>
      </c>
      <c r="DF13" s="26">
        <f t="shared" si="77"/>
        <v>57430</v>
      </c>
      <c r="DG13" s="18">
        <f t="shared" si="78"/>
        <v>-12.3</v>
      </c>
      <c r="DH13" s="20">
        <f t="shared" si="79"/>
        <v>57418</v>
      </c>
      <c r="DI13" s="27">
        <v>28835</v>
      </c>
      <c r="DJ13" s="18">
        <f t="shared" si="80"/>
        <v>-11.6</v>
      </c>
      <c r="DK13" s="52">
        <f t="shared" si="81"/>
        <v>28823</v>
      </c>
      <c r="DL13" s="55">
        <v>28595</v>
      </c>
      <c r="DM13" s="18">
        <f t="shared" si="82"/>
        <v>-0.7</v>
      </c>
      <c r="DN13" s="19">
        <f t="shared" si="83"/>
        <v>28594</v>
      </c>
      <c r="DO13" s="62"/>
      <c r="DP13" s="92"/>
      <c r="DQ13" s="61"/>
      <c r="DR13" s="62"/>
      <c r="DS13" s="60"/>
      <c r="DT13" s="61"/>
      <c r="DU13" s="62"/>
      <c r="DV13" s="60"/>
      <c r="DW13" s="61"/>
    </row>
    <row r="14" spans="1:127" ht="20.25" customHeight="1">
      <c r="A14" s="25" t="s">
        <v>8</v>
      </c>
      <c r="B14" s="149">
        <v>139279</v>
      </c>
      <c r="C14" s="150">
        <v>67522</v>
      </c>
      <c r="D14" s="151">
        <v>71757</v>
      </c>
      <c r="E14" s="165">
        <v>134047</v>
      </c>
      <c r="F14" s="166">
        <v>65042</v>
      </c>
      <c r="G14" s="167">
        <v>69005</v>
      </c>
      <c r="H14" s="180">
        <v>5232</v>
      </c>
      <c r="I14" s="181">
        <v>2480</v>
      </c>
      <c r="J14" s="182">
        <v>2752</v>
      </c>
      <c r="K14" s="26">
        <f t="shared" si="0"/>
        <v>130249</v>
      </c>
      <c r="L14" s="18">
        <f t="shared" si="1"/>
        <v>0</v>
      </c>
      <c r="M14" s="20">
        <f t="shared" si="2"/>
        <v>130249</v>
      </c>
      <c r="N14" s="27">
        <v>63195</v>
      </c>
      <c r="O14" s="18">
        <f t="shared" si="3"/>
        <v>0</v>
      </c>
      <c r="P14" s="52">
        <f t="shared" si="4"/>
        <v>63195</v>
      </c>
      <c r="Q14" s="27">
        <v>67054</v>
      </c>
      <c r="R14" s="133">
        <f t="shared" si="5"/>
        <v>0</v>
      </c>
      <c r="S14" s="19">
        <f t="shared" si="6"/>
        <v>67054</v>
      </c>
      <c r="T14" s="26">
        <f t="shared" si="7"/>
        <v>130385</v>
      </c>
      <c r="U14" s="18">
        <f t="shared" si="8"/>
        <v>87.2</v>
      </c>
      <c r="V14" s="20">
        <f t="shared" si="9"/>
        <v>130472</v>
      </c>
      <c r="W14" s="27">
        <v>63282</v>
      </c>
      <c r="X14" s="18">
        <f t="shared" si="10"/>
        <v>41.3</v>
      </c>
      <c r="Y14" s="52">
        <f t="shared" si="11"/>
        <v>63323</v>
      </c>
      <c r="Z14" s="55">
        <v>67103</v>
      </c>
      <c r="AA14" s="18">
        <f t="shared" si="12"/>
        <v>45.9</v>
      </c>
      <c r="AB14" s="19">
        <f t="shared" si="13"/>
        <v>67149</v>
      </c>
      <c r="AC14" s="26">
        <f t="shared" si="14"/>
        <v>130528</v>
      </c>
      <c r="AD14" s="115">
        <f t="shared" si="15"/>
        <v>174.4</v>
      </c>
      <c r="AE14" s="20">
        <f t="shared" si="16"/>
        <v>130702</v>
      </c>
      <c r="AF14" s="27">
        <v>63348</v>
      </c>
      <c r="AG14" s="115">
        <f t="shared" si="17"/>
        <v>82.7</v>
      </c>
      <c r="AH14" s="52">
        <f t="shared" si="18"/>
        <v>63431</v>
      </c>
      <c r="AI14" s="55">
        <v>67180</v>
      </c>
      <c r="AJ14" s="115">
        <f t="shared" si="19"/>
        <v>91.7</v>
      </c>
      <c r="AK14" s="19">
        <f t="shared" si="20"/>
        <v>67272</v>
      </c>
      <c r="AL14" s="26">
        <f t="shared" si="21"/>
        <v>130578</v>
      </c>
      <c r="AM14" s="115">
        <f t="shared" si="22"/>
        <v>261.6</v>
      </c>
      <c r="AN14" s="20">
        <f t="shared" si="23"/>
        <v>130840</v>
      </c>
      <c r="AO14" s="77">
        <v>63410</v>
      </c>
      <c r="AP14" s="115">
        <f t="shared" si="24"/>
        <v>124</v>
      </c>
      <c r="AQ14" s="52">
        <f t="shared" si="25"/>
        <v>63534</v>
      </c>
      <c r="AR14" s="71">
        <v>67168</v>
      </c>
      <c r="AS14" s="115">
        <f t="shared" si="26"/>
        <v>137.6</v>
      </c>
      <c r="AT14" s="19">
        <f t="shared" si="27"/>
        <v>67306</v>
      </c>
      <c r="AU14" s="26">
        <f t="shared" si="28"/>
        <v>130621</v>
      </c>
      <c r="AV14" s="115">
        <f t="shared" si="29"/>
        <v>348.8</v>
      </c>
      <c r="AW14" s="20">
        <f t="shared" si="30"/>
        <v>130970</v>
      </c>
      <c r="AX14" s="27">
        <v>63438</v>
      </c>
      <c r="AY14" s="115">
        <f t="shared" si="31"/>
        <v>165.3</v>
      </c>
      <c r="AZ14" s="52">
        <f t="shared" si="32"/>
        <v>63603</v>
      </c>
      <c r="BA14" s="55">
        <v>67183</v>
      </c>
      <c r="BB14" s="115">
        <f t="shared" si="33"/>
        <v>183.5</v>
      </c>
      <c r="BC14" s="19">
        <f t="shared" si="34"/>
        <v>67367</v>
      </c>
      <c r="BD14" s="26">
        <f t="shared" si="35"/>
        <v>130681</v>
      </c>
      <c r="BE14" s="18">
        <f t="shared" si="36"/>
        <v>436</v>
      </c>
      <c r="BF14" s="20">
        <f t="shared" si="37"/>
        <v>131117</v>
      </c>
      <c r="BG14" s="27">
        <v>63481</v>
      </c>
      <c r="BH14" s="18">
        <f t="shared" si="38"/>
        <v>206.7</v>
      </c>
      <c r="BI14" s="52">
        <f t="shared" si="39"/>
        <v>63688</v>
      </c>
      <c r="BJ14" s="55">
        <v>67200</v>
      </c>
      <c r="BK14" s="18">
        <f t="shared" si="40"/>
        <v>229.3</v>
      </c>
      <c r="BL14" s="19">
        <f t="shared" si="41"/>
        <v>67429</v>
      </c>
      <c r="BM14" s="26">
        <f t="shared" si="42"/>
        <v>130344</v>
      </c>
      <c r="BN14" s="18">
        <f t="shared" si="43"/>
        <v>523.2</v>
      </c>
      <c r="BO14" s="20">
        <f t="shared" si="44"/>
        <v>130867</v>
      </c>
      <c r="BP14" s="27">
        <v>63314</v>
      </c>
      <c r="BQ14" s="18">
        <f t="shared" si="45"/>
        <v>248</v>
      </c>
      <c r="BR14" s="52">
        <f t="shared" si="46"/>
        <v>63562</v>
      </c>
      <c r="BS14" s="55">
        <v>67030</v>
      </c>
      <c r="BT14" s="18">
        <f t="shared" si="47"/>
        <v>275.2</v>
      </c>
      <c r="BU14" s="19">
        <f t="shared" si="48"/>
        <v>67305</v>
      </c>
      <c r="BV14" s="26">
        <f t="shared" si="49"/>
        <v>130599</v>
      </c>
      <c r="BW14" s="18">
        <f t="shared" si="50"/>
        <v>610.4</v>
      </c>
      <c r="BX14" s="20">
        <f t="shared" si="51"/>
        <v>131209</v>
      </c>
      <c r="BY14" s="27">
        <v>63445</v>
      </c>
      <c r="BZ14" s="18">
        <f t="shared" si="52"/>
        <v>289.3</v>
      </c>
      <c r="CA14" s="52">
        <f t="shared" si="53"/>
        <v>63734</v>
      </c>
      <c r="CB14" s="71">
        <v>67154</v>
      </c>
      <c r="CC14" s="18">
        <f t="shared" si="54"/>
        <v>321.1</v>
      </c>
      <c r="CD14" s="19">
        <f t="shared" si="55"/>
        <v>67475</v>
      </c>
      <c r="CE14" s="26">
        <f t="shared" si="56"/>
        <v>130672</v>
      </c>
      <c r="CF14" s="18">
        <f t="shared" si="57"/>
        <v>697.6</v>
      </c>
      <c r="CG14" s="20">
        <f t="shared" si="58"/>
        <v>131370</v>
      </c>
      <c r="CH14" s="27">
        <v>63485</v>
      </c>
      <c r="CI14" s="18">
        <f t="shared" si="59"/>
        <v>330.7</v>
      </c>
      <c r="CJ14" s="52">
        <f t="shared" si="60"/>
        <v>63816</v>
      </c>
      <c r="CK14" s="55">
        <v>67187</v>
      </c>
      <c r="CL14" s="18">
        <f t="shared" si="61"/>
        <v>366.9</v>
      </c>
      <c r="CM14" s="19">
        <f t="shared" si="62"/>
        <v>67554</v>
      </c>
      <c r="CN14" s="26">
        <f t="shared" si="63"/>
        <v>130725</v>
      </c>
      <c r="CO14" s="18">
        <f t="shared" si="64"/>
        <v>784.8</v>
      </c>
      <c r="CP14" s="20">
        <f t="shared" si="65"/>
        <v>131510</v>
      </c>
      <c r="CQ14" s="27">
        <v>63496</v>
      </c>
      <c r="CR14" s="18">
        <f t="shared" si="66"/>
        <v>372</v>
      </c>
      <c r="CS14" s="52">
        <f t="shared" si="67"/>
        <v>63868</v>
      </c>
      <c r="CT14" s="55">
        <v>67229</v>
      </c>
      <c r="CU14" s="18">
        <f t="shared" si="68"/>
        <v>412.8</v>
      </c>
      <c r="CV14" s="19">
        <f t="shared" si="69"/>
        <v>67642</v>
      </c>
      <c r="CW14" s="26">
        <f t="shared" si="70"/>
        <v>130795</v>
      </c>
      <c r="CX14" s="18">
        <f t="shared" si="71"/>
        <v>872</v>
      </c>
      <c r="CY14" s="20">
        <f t="shared" si="72"/>
        <v>131667</v>
      </c>
      <c r="CZ14" s="27">
        <v>63529</v>
      </c>
      <c r="DA14" s="18">
        <f t="shared" si="73"/>
        <v>413.3</v>
      </c>
      <c r="DB14" s="52">
        <f t="shared" si="74"/>
        <v>63942</v>
      </c>
      <c r="DC14" s="55">
        <v>67266</v>
      </c>
      <c r="DD14" s="18">
        <f t="shared" si="75"/>
        <v>458.7</v>
      </c>
      <c r="DE14" s="19">
        <f t="shared" si="76"/>
        <v>67725</v>
      </c>
      <c r="DF14" s="26">
        <f t="shared" si="77"/>
        <v>130965</v>
      </c>
      <c r="DG14" s="18">
        <f t="shared" si="78"/>
        <v>959.2</v>
      </c>
      <c r="DH14" s="20">
        <f t="shared" si="79"/>
        <v>131924</v>
      </c>
      <c r="DI14" s="27">
        <v>63617</v>
      </c>
      <c r="DJ14" s="18">
        <f t="shared" si="80"/>
        <v>454.7</v>
      </c>
      <c r="DK14" s="52">
        <f t="shared" si="81"/>
        <v>64072</v>
      </c>
      <c r="DL14" s="55">
        <v>67348</v>
      </c>
      <c r="DM14" s="18">
        <f t="shared" si="82"/>
        <v>504.5</v>
      </c>
      <c r="DN14" s="19">
        <f t="shared" si="83"/>
        <v>67853</v>
      </c>
      <c r="DO14" s="62"/>
      <c r="DP14" s="92"/>
      <c r="DQ14" s="61"/>
      <c r="DR14" s="62"/>
      <c r="DS14" s="60"/>
      <c r="DT14" s="61"/>
      <c r="DU14" s="62"/>
      <c r="DV14" s="60"/>
      <c r="DW14" s="61"/>
    </row>
    <row r="15" spans="1:127" ht="20.25" customHeight="1">
      <c r="A15" s="25" t="s">
        <v>51</v>
      </c>
      <c r="B15" s="149">
        <v>61119</v>
      </c>
      <c r="C15" s="150">
        <v>29761</v>
      </c>
      <c r="D15" s="151">
        <v>31358</v>
      </c>
      <c r="E15" s="165">
        <v>61651</v>
      </c>
      <c r="F15" s="166">
        <v>29968</v>
      </c>
      <c r="G15" s="167">
        <v>31683</v>
      </c>
      <c r="H15" s="180">
        <v>-532</v>
      </c>
      <c r="I15" s="181">
        <v>-207</v>
      </c>
      <c r="J15" s="182">
        <v>-325</v>
      </c>
      <c r="K15" s="26">
        <f t="shared" si="0"/>
        <v>57261</v>
      </c>
      <c r="L15" s="18">
        <f t="shared" si="1"/>
        <v>0</v>
      </c>
      <c r="M15" s="20">
        <f t="shared" si="2"/>
        <v>57261</v>
      </c>
      <c r="N15" s="27">
        <v>27860</v>
      </c>
      <c r="O15" s="18">
        <f t="shared" si="3"/>
        <v>0</v>
      </c>
      <c r="P15" s="52">
        <f t="shared" si="4"/>
        <v>27860</v>
      </c>
      <c r="Q15" s="27">
        <v>29401</v>
      </c>
      <c r="R15" s="133">
        <f t="shared" si="5"/>
        <v>0</v>
      </c>
      <c r="S15" s="19">
        <f t="shared" si="6"/>
        <v>29401</v>
      </c>
      <c r="T15" s="26">
        <f t="shared" si="7"/>
        <v>57430</v>
      </c>
      <c r="U15" s="18">
        <f t="shared" si="8"/>
        <v>-8.9</v>
      </c>
      <c r="V15" s="20">
        <f t="shared" si="9"/>
        <v>57421</v>
      </c>
      <c r="W15" s="27">
        <v>27938</v>
      </c>
      <c r="X15" s="18">
        <f t="shared" si="10"/>
        <v>-3.5</v>
      </c>
      <c r="Y15" s="52">
        <f t="shared" si="11"/>
        <v>27935</v>
      </c>
      <c r="Z15" s="55">
        <v>29492</v>
      </c>
      <c r="AA15" s="18">
        <f t="shared" si="12"/>
        <v>-5.4</v>
      </c>
      <c r="AB15" s="19">
        <f t="shared" si="13"/>
        <v>29487</v>
      </c>
      <c r="AC15" s="26">
        <f t="shared" si="14"/>
        <v>57518</v>
      </c>
      <c r="AD15" s="115">
        <f t="shared" si="15"/>
        <v>-17.7</v>
      </c>
      <c r="AE15" s="20">
        <f t="shared" si="16"/>
        <v>57500</v>
      </c>
      <c r="AF15" s="27">
        <v>27982</v>
      </c>
      <c r="AG15" s="115">
        <f t="shared" si="17"/>
        <v>-6.9</v>
      </c>
      <c r="AH15" s="52">
        <f t="shared" si="18"/>
        <v>27975</v>
      </c>
      <c r="AI15" s="55">
        <v>29536</v>
      </c>
      <c r="AJ15" s="115">
        <f t="shared" si="19"/>
        <v>-10.8</v>
      </c>
      <c r="AK15" s="19">
        <f t="shared" si="20"/>
        <v>29525</v>
      </c>
      <c r="AL15" s="26">
        <f t="shared" si="21"/>
        <v>57658</v>
      </c>
      <c r="AM15" s="115">
        <f t="shared" si="22"/>
        <v>-26.6</v>
      </c>
      <c r="AN15" s="20">
        <f t="shared" si="23"/>
        <v>57631</v>
      </c>
      <c r="AO15" s="77">
        <v>28048</v>
      </c>
      <c r="AP15" s="115">
        <f t="shared" si="24"/>
        <v>-10.4</v>
      </c>
      <c r="AQ15" s="52">
        <f t="shared" si="25"/>
        <v>28038</v>
      </c>
      <c r="AR15" s="71">
        <v>29610</v>
      </c>
      <c r="AS15" s="115">
        <f t="shared" si="26"/>
        <v>-16.3</v>
      </c>
      <c r="AT15" s="19">
        <f t="shared" si="27"/>
        <v>29594</v>
      </c>
      <c r="AU15" s="26">
        <f t="shared" si="28"/>
        <v>57693</v>
      </c>
      <c r="AV15" s="115">
        <f t="shared" si="29"/>
        <v>-35.5</v>
      </c>
      <c r="AW15" s="20">
        <f t="shared" si="30"/>
        <v>57658</v>
      </c>
      <c r="AX15" s="27">
        <v>28056</v>
      </c>
      <c r="AY15" s="115">
        <f t="shared" si="31"/>
        <v>-13.8</v>
      </c>
      <c r="AZ15" s="52">
        <f t="shared" si="32"/>
        <v>28042</v>
      </c>
      <c r="BA15" s="55">
        <v>29637</v>
      </c>
      <c r="BB15" s="115">
        <f t="shared" si="33"/>
        <v>-21.7</v>
      </c>
      <c r="BC15" s="19">
        <f t="shared" si="34"/>
        <v>29615</v>
      </c>
      <c r="BD15" s="26">
        <f t="shared" si="35"/>
        <v>57717</v>
      </c>
      <c r="BE15" s="18">
        <f t="shared" si="36"/>
        <v>-44.3</v>
      </c>
      <c r="BF15" s="20">
        <f t="shared" si="37"/>
        <v>57673</v>
      </c>
      <c r="BG15" s="27">
        <v>28071</v>
      </c>
      <c r="BH15" s="18">
        <f t="shared" si="38"/>
        <v>-17.3</v>
      </c>
      <c r="BI15" s="52">
        <f t="shared" si="39"/>
        <v>28054</v>
      </c>
      <c r="BJ15" s="55">
        <v>29646</v>
      </c>
      <c r="BK15" s="18">
        <f t="shared" si="40"/>
        <v>-27.1</v>
      </c>
      <c r="BL15" s="19">
        <f t="shared" si="41"/>
        <v>29619</v>
      </c>
      <c r="BM15" s="26">
        <f t="shared" si="42"/>
        <v>57533</v>
      </c>
      <c r="BN15" s="18">
        <f t="shared" si="43"/>
        <v>-53.2</v>
      </c>
      <c r="BO15" s="20">
        <f t="shared" si="44"/>
        <v>57480</v>
      </c>
      <c r="BP15" s="27">
        <v>27971</v>
      </c>
      <c r="BQ15" s="18">
        <f t="shared" si="45"/>
        <v>-20.7</v>
      </c>
      <c r="BR15" s="52">
        <f t="shared" si="46"/>
        <v>27950</v>
      </c>
      <c r="BS15" s="55">
        <v>29562</v>
      </c>
      <c r="BT15" s="18">
        <f t="shared" si="47"/>
        <v>-32.5</v>
      </c>
      <c r="BU15" s="19">
        <f t="shared" si="48"/>
        <v>29530</v>
      </c>
      <c r="BV15" s="26">
        <f t="shared" si="49"/>
        <v>57952</v>
      </c>
      <c r="BW15" s="18">
        <f t="shared" si="50"/>
        <v>-62.1</v>
      </c>
      <c r="BX15" s="20">
        <f t="shared" si="51"/>
        <v>57890</v>
      </c>
      <c r="BY15" s="27">
        <v>28155</v>
      </c>
      <c r="BZ15" s="18">
        <f t="shared" si="52"/>
        <v>-24.2</v>
      </c>
      <c r="CA15" s="52">
        <f t="shared" si="53"/>
        <v>28131</v>
      </c>
      <c r="CB15" s="71">
        <v>29797</v>
      </c>
      <c r="CC15" s="18">
        <f t="shared" si="54"/>
        <v>-37.9</v>
      </c>
      <c r="CD15" s="19">
        <f t="shared" si="55"/>
        <v>29759</v>
      </c>
      <c r="CE15" s="26">
        <f t="shared" si="56"/>
        <v>57994</v>
      </c>
      <c r="CF15" s="18">
        <f t="shared" si="57"/>
        <v>-70.9</v>
      </c>
      <c r="CG15" s="20">
        <f t="shared" si="58"/>
        <v>57923</v>
      </c>
      <c r="CH15" s="27">
        <v>28173</v>
      </c>
      <c r="CI15" s="18">
        <f t="shared" si="59"/>
        <v>-27.6</v>
      </c>
      <c r="CJ15" s="52">
        <f t="shared" si="60"/>
        <v>28145</v>
      </c>
      <c r="CK15" s="55">
        <v>29821</v>
      </c>
      <c r="CL15" s="18">
        <f t="shared" si="61"/>
        <v>-43.3</v>
      </c>
      <c r="CM15" s="19">
        <f t="shared" si="62"/>
        <v>29778</v>
      </c>
      <c r="CN15" s="26">
        <f t="shared" si="63"/>
        <v>58149</v>
      </c>
      <c r="CO15" s="18">
        <f t="shared" si="64"/>
        <v>-79.8</v>
      </c>
      <c r="CP15" s="20">
        <f t="shared" si="65"/>
        <v>58069</v>
      </c>
      <c r="CQ15" s="27">
        <v>28271</v>
      </c>
      <c r="CR15" s="18">
        <f t="shared" si="66"/>
        <v>-31.1</v>
      </c>
      <c r="CS15" s="52">
        <f t="shared" si="67"/>
        <v>28240</v>
      </c>
      <c r="CT15" s="55">
        <v>29878</v>
      </c>
      <c r="CU15" s="18">
        <f t="shared" si="68"/>
        <v>-48.8</v>
      </c>
      <c r="CV15" s="19">
        <f t="shared" si="69"/>
        <v>29829</v>
      </c>
      <c r="CW15" s="26">
        <f t="shared" si="70"/>
        <v>58214</v>
      </c>
      <c r="CX15" s="18">
        <f t="shared" si="71"/>
        <v>-88.7</v>
      </c>
      <c r="CY15" s="20">
        <f t="shared" si="72"/>
        <v>58125</v>
      </c>
      <c r="CZ15" s="27">
        <v>28301</v>
      </c>
      <c r="DA15" s="18">
        <f t="shared" si="73"/>
        <v>-34.5</v>
      </c>
      <c r="DB15" s="52">
        <f t="shared" si="74"/>
        <v>28267</v>
      </c>
      <c r="DC15" s="55">
        <v>29913</v>
      </c>
      <c r="DD15" s="18">
        <f t="shared" si="75"/>
        <v>-54.2</v>
      </c>
      <c r="DE15" s="19">
        <f t="shared" si="76"/>
        <v>29859</v>
      </c>
      <c r="DF15" s="26">
        <f t="shared" si="77"/>
        <v>58290</v>
      </c>
      <c r="DG15" s="18">
        <f t="shared" si="78"/>
        <v>-97.5</v>
      </c>
      <c r="DH15" s="20">
        <f t="shared" si="79"/>
        <v>58193</v>
      </c>
      <c r="DI15" s="27">
        <v>28369</v>
      </c>
      <c r="DJ15" s="18">
        <f t="shared" si="80"/>
        <v>-38</v>
      </c>
      <c r="DK15" s="52">
        <f t="shared" si="81"/>
        <v>28331</v>
      </c>
      <c r="DL15" s="55">
        <v>29921</v>
      </c>
      <c r="DM15" s="18">
        <f t="shared" si="82"/>
        <v>-59.6</v>
      </c>
      <c r="DN15" s="19">
        <f t="shared" si="83"/>
        <v>29861</v>
      </c>
      <c r="DO15" s="62"/>
      <c r="DP15" s="92"/>
      <c r="DQ15" s="61"/>
      <c r="DR15" s="62"/>
      <c r="DS15" s="60"/>
      <c r="DT15" s="61"/>
      <c r="DU15" s="62"/>
      <c r="DV15" s="60"/>
      <c r="DW15" s="61"/>
    </row>
    <row r="16" spans="1:127" ht="20.25" customHeight="1">
      <c r="A16" s="25" t="s">
        <v>50</v>
      </c>
      <c r="B16" s="149">
        <v>118898</v>
      </c>
      <c r="C16" s="150">
        <v>59409</v>
      </c>
      <c r="D16" s="151">
        <v>59489</v>
      </c>
      <c r="E16" s="165">
        <v>119738</v>
      </c>
      <c r="F16" s="166">
        <v>59699</v>
      </c>
      <c r="G16" s="167">
        <v>60039</v>
      </c>
      <c r="H16" s="180">
        <v>-840</v>
      </c>
      <c r="I16" s="181">
        <v>-290</v>
      </c>
      <c r="J16" s="182">
        <v>-550</v>
      </c>
      <c r="K16" s="26">
        <f t="shared" si="0"/>
        <v>116979</v>
      </c>
      <c r="L16" s="18">
        <f t="shared" si="1"/>
        <v>0</v>
      </c>
      <c r="M16" s="20">
        <f t="shared" si="2"/>
        <v>116979</v>
      </c>
      <c r="N16" s="27">
        <v>58198</v>
      </c>
      <c r="O16" s="18">
        <f t="shared" si="3"/>
        <v>0</v>
      </c>
      <c r="P16" s="52">
        <f t="shared" si="4"/>
        <v>58198</v>
      </c>
      <c r="Q16" s="27">
        <v>58781</v>
      </c>
      <c r="R16" s="133">
        <f t="shared" si="5"/>
        <v>0</v>
      </c>
      <c r="S16" s="19">
        <f t="shared" si="6"/>
        <v>58781</v>
      </c>
      <c r="T16" s="26">
        <f t="shared" si="7"/>
        <v>117062</v>
      </c>
      <c r="U16" s="18">
        <f t="shared" si="8"/>
        <v>-14</v>
      </c>
      <c r="V16" s="20">
        <f t="shared" si="9"/>
        <v>117048</v>
      </c>
      <c r="W16" s="27">
        <v>58259</v>
      </c>
      <c r="X16" s="18">
        <f t="shared" si="10"/>
        <v>-4.8</v>
      </c>
      <c r="Y16" s="52">
        <f t="shared" si="11"/>
        <v>58254</v>
      </c>
      <c r="Z16" s="55">
        <v>58803</v>
      </c>
      <c r="AA16" s="18">
        <f t="shared" si="12"/>
        <v>-9.2</v>
      </c>
      <c r="AB16" s="19">
        <f t="shared" si="13"/>
        <v>58794</v>
      </c>
      <c r="AC16" s="26">
        <f t="shared" si="14"/>
        <v>117116</v>
      </c>
      <c r="AD16" s="115">
        <f t="shared" si="15"/>
        <v>-28</v>
      </c>
      <c r="AE16" s="20">
        <f t="shared" si="16"/>
        <v>117088</v>
      </c>
      <c r="AF16" s="27">
        <v>58301</v>
      </c>
      <c r="AG16" s="115">
        <f t="shared" si="17"/>
        <v>-9.7</v>
      </c>
      <c r="AH16" s="52">
        <f t="shared" si="18"/>
        <v>58291</v>
      </c>
      <c r="AI16" s="55">
        <v>58815</v>
      </c>
      <c r="AJ16" s="115">
        <f t="shared" si="19"/>
        <v>-18.3</v>
      </c>
      <c r="AK16" s="19">
        <f t="shared" si="20"/>
        <v>58797</v>
      </c>
      <c r="AL16" s="26">
        <f t="shared" si="21"/>
        <v>117268</v>
      </c>
      <c r="AM16" s="115">
        <f t="shared" si="22"/>
        <v>-42</v>
      </c>
      <c r="AN16" s="20">
        <f t="shared" si="23"/>
        <v>117226</v>
      </c>
      <c r="AO16" s="77">
        <v>58366</v>
      </c>
      <c r="AP16" s="115">
        <f t="shared" si="24"/>
        <v>-14.5</v>
      </c>
      <c r="AQ16" s="52">
        <f t="shared" si="25"/>
        <v>58352</v>
      </c>
      <c r="AR16" s="71">
        <v>58902</v>
      </c>
      <c r="AS16" s="115">
        <f t="shared" si="26"/>
        <v>-27.5</v>
      </c>
      <c r="AT16" s="19">
        <f t="shared" si="27"/>
        <v>58875</v>
      </c>
      <c r="AU16" s="26">
        <f t="shared" si="28"/>
        <v>117290</v>
      </c>
      <c r="AV16" s="115">
        <f t="shared" si="29"/>
        <v>-56</v>
      </c>
      <c r="AW16" s="20">
        <f t="shared" si="30"/>
        <v>117234</v>
      </c>
      <c r="AX16" s="27">
        <v>58369</v>
      </c>
      <c r="AY16" s="115">
        <f t="shared" si="31"/>
        <v>-19.3</v>
      </c>
      <c r="AZ16" s="52">
        <f t="shared" si="32"/>
        <v>58350</v>
      </c>
      <c r="BA16" s="55">
        <v>58921</v>
      </c>
      <c r="BB16" s="115">
        <f t="shared" si="33"/>
        <v>-36.7</v>
      </c>
      <c r="BC16" s="19">
        <f t="shared" si="34"/>
        <v>58884</v>
      </c>
      <c r="BD16" s="26">
        <f t="shared" si="35"/>
        <v>117309</v>
      </c>
      <c r="BE16" s="18">
        <f t="shared" si="36"/>
        <v>-70</v>
      </c>
      <c r="BF16" s="20">
        <f t="shared" si="37"/>
        <v>117239</v>
      </c>
      <c r="BG16" s="27">
        <v>58377</v>
      </c>
      <c r="BH16" s="18">
        <f t="shared" si="38"/>
        <v>-24.2</v>
      </c>
      <c r="BI16" s="52">
        <f t="shared" si="39"/>
        <v>58353</v>
      </c>
      <c r="BJ16" s="55">
        <v>58932</v>
      </c>
      <c r="BK16" s="18">
        <f t="shared" si="40"/>
        <v>-45.8</v>
      </c>
      <c r="BL16" s="19">
        <f t="shared" si="41"/>
        <v>58886</v>
      </c>
      <c r="BM16" s="26">
        <f t="shared" si="42"/>
        <v>117314</v>
      </c>
      <c r="BN16" s="18">
        <f t="shared" si="43"/>
        <v>-84</v>
      </c>
      <c r="BO16" s="20">
        <f t="shared" si="44"/>
        <v>117230</v>
      </c>
      <c r="BP16" s="27">
        <v>58392</v>
      </c>
      <c r="BQ16" s="18">
        <f t="shared" si="45"/>
        <v>-29</v>
      </c>
      <c r="BR16" s="52">
        <f t="shared" si="46"/>
        <v>58363</v>
      </c>
      <c r="BS16" s="55">
        <v>58922</v>
      </c>
      <c r="BT16" s="18">
        <f t="shared" si="47"/>
        <v>-55</v>
      </c>
      <c r="BU16" s="19">
        <f t="shared" si="48"/>
        <v>58867</v>
      </c>
      <c r="BV16" s="26">
        <f t="shared" si="49"/>
        <v>117320</v>
      </c>
      <c r="BW16" s="18">
        <f t="shared" si="50"/>
        <v>-98</v>
      </c>
      <c r="BX16" s="20">
        <f t="shared" si="51"/>
        <v>117222</v>
      </c>
      <c r="BY16" s="27">
        <v>58368</v>
      </c>
      <c r="BZ16" s="18">
        <f t="shared" si="52"/>
        <v>-33.8</v>
      </c>
      <c r="CA16" s="52">
        <f t="shared" si="53"/>
        <v>58334</v>
      </c>
      <c r="CB16" s="71">
        <v>58952</v>
      </c>
      <c r="CC16" s="18">
        <f t="shared" si="54"/>
        <v>-64.2</v>
      </c>
      <c r="CD16" s="19">
        <f t="shared" si="55"/>
        <v>58888</v>
      </c>
      <c r="CE16" s="26">
        <f t="shared" si="56"/>
        <v>117402</v>
      </c>
      <c r="CF16" s="18">
        <f t="shared" si="57"/>
        <v>-112</v>
      </c>
      <c r="CG16" s="20">
        <f t="shared" si="58"/>
        <v>117290</v>
      </c>
      <c r="CH16" s="27">
        <v>58413</v>
      </c>
      <c r="CI16" s="18">
        <f t="shared" si="59"/>
        <v>-38.7</v>
      </c>
      <c r="CJ16" s="52">
        <f t="shared" si="60"/>
        <v>58374</v>
      </c>
      <c r="CK16" s="55">
        <v>58989</v>
      </c>
      <c r="CL16" s="18">
        <f t="shared" si="61"/>
        <v>-73.3</v>
      </c>
      <c r="CM16" s="19">
        <f t="shared" si="62"/>
        <v>58916</v>
      </c>
      <c r="CN16" s="26">
        <f t="shared" si="63"/>
        <v>117451</v>
      </c>
      <c r="CO16" s="18">
        <f t="shared" si="64"/>
        <v>-126</v>
      </c>
      <c r="CP16" s="20">
        <f t="shared" si="65"/>
        <v>117325</v>
      </c>
      <c r="CQ16" s="27">
        <v>58433</v>
      </c>
      <c r="CR16" s="18">
        <f t="shared" si="66"/>
        <v>-43.5</v>
      </c>
      <c r="CS16" s="52">
        <f t="shared" si="67"/>
        <v>58390</v>
      </c>
      <c r="CT16" s="55">
        <v>59018</v>
      </c>
      <c r="CU16" s="18">
        <f t="shared" si="68"/>
        <v>-82.5</v>
      </c>
      <c r="CV16" s="19">
        <f t="shared" si="69"/>
        <v>58936</v>
      </c>
      <c r="CW16" s="26">
        <f t="shared" si="70"/>
        <v>117438</v>
      </c>
      <c r="CX16" s="18">
        <f t="shared" si="71"/>
        <v>-140</v>
      </c>
      <c r="CY16" s="20">
        <f t="shared" si="72"/>
        <v>117298</v>
      </c>
      <c r="CZ16" s="27">
        <v>58409</v>
      </c>
      <c r="DA16" s="18">
        <f t="shared" si="73"/>
        <v>-48.3</v>
      </c>
      <c r="DB16" s="52">
        <f t="shared" si="74"/>
        <v>58361</v>
      </c>
      <c r="DC16" s="55">
        <v>59029</v>
      </c>
      <c r="DD16" s="18">
        <f t="shared" si="75"/>
        <v>-91.7</v>
      </c>
      <c r="DE16" s="19">
        <f t="shared" si="76"/>
        <v>58937</v>
      </c>
      <c r="DF16" s="26">
        <f t="shared" si="77"/>
        <v>117516</v>
      </c>
      <c r="DG16" s="18">
        <f t="shared" si="78"/>
        <v>-154</v>
      </c>
      <c r="DH16" s="20">
        <f t="shared" si="79"/>
        <v>117362</v>
      </c>
      <c r="DI16" s="27">
        <v>58444</v>
      </c>
      <c r="DJ16" s="18">
        <f t="shared" si="80"/>
        <v>-53.2</v>
      </c>
      <c r="DK16" s="52">
        <f t="shared" si="81"/>
        <v>58391</v>
      </c>
      <c r="DL16" s="55">
        <v>59072</v>
      </c>
      <c r="DM16" s="18">
        <f t="shared" si="82"/>
        <v>-100.8</v>
      </c>
      <c r="DN16" s="19">
        <f t="shared" si="83"/>
        <v>58971</v>
      </c>
      <c r="DO16" s="62"/>
      <c r="DP16" s="92"/>
      <c r="DQ16" s="61"/>
      <c r="DR16" s="62"/>
      <c r="DS16" s="60"/>
      <c r="DT16" s="61"/>
      <c r="DU16" s="62"/>
      <c r="DV16" s="60"/>
      <c r="DW16" s="61"/>
    </row>
    <row r="17" spans="1:127" ht="20.25" customHeight="1">
      <c r="A17" s="25" t="s">
        <v>52</v>
      </c>
      <c r="B17" s="149">
        <v>51186</v>
      </c>
      <c r="C17" s="150">
        <v>25131</v>
      </c>
      <c r="D17" s="151">
        <v>26055</v>
      </c>
      <c r="E17" s="165">
        <v>51356</v>
      </c>
      <c r="F17" s="166">
        <v>25203</v>
      </c>
      <c r="G17" s="167">
        <v>26153</v>
      </c>
      <c r="H17" s="180">
        <v>-170</v>
      </c>
      <c r="I17" s="181">
        <v>-72</v>
      </c>
      <c r="J17" s="182">
        <v>-98</v>
      </c>
      <c r="K17" s="26">
        <f t="shared" si="0"/>
        <v>52039</v>
      </c>
      <c r="L17" s="18">
        <f t="shared" si="1"/>
        <v>0</v>
      </c>
      <c r="M17" s="20">
        <f t="shared" si="2"/>
        <v>52039</v>
      </c>
      <c r="N17" s="27">
        <v>25502</v>
      </c>
      <c r="O17" s="18">
        <f t="shared" si="3"/>
        <v>0</v>
      </c>
      <c r="P17" s="52">
        <f t="shared" si="4"/>
        <v>25502</v>
      </c>
      <c r="Q17" s="27">
        <v>26537</v>
      </c>
      <c r="R17" s="133">
        <f t="shared" si="5"/>
        <v>0</v>
      </c>
      <c r="S17" s="19">
        <f t="shared" si="6"/>
        <v>26537</v>
      </c>
      <c r="T17" s="26">
        <f t="shared" si="7"/>
        <v>52072</v>
      </c>
      <c r="U17" s="18">
        <f t="shared" si="8"/>
        <v>-2.8</v>
      </c>
      <c r="V17" s="20">
        <f t="shared" si="9"/>
        <v>52069</v>
      </c>
      <c r="W17" s="27">
        <v>25529</v>
      </c>
      <c r="X17" s="18">
        <f t="shared" si="10"/>
        <v>-1.2</v>
      </c>
      <c r="Y17" s="52">
        <f t="shared" si="11"/>
        <v>25528</v>
      </c>
      <c r="Z17" s="55">
        <v>26543</v>
      </c>
      <c r="AA17" s="18">
        <f t="shared" si="12"/>
        <v>-1.6</v>
      </c>
      <c r="AB17" s="19">
        <f t="shared" si="13"/>
        <v>26541</v>
      </c>
      <c r="AC17" s="26">
        <f t="shared" si="14"/>
        <v>52049</v>
      </c>
      <c r="AD17" s="115">
        <f t="shared" si="15"/>
        <v>-5.7</v>
      </c>
      <c r="AE17" s="20">
        <f t="shared" si="16"/>
        <v>52043</v>
      </c>
      <c r="AF17" s="27">
        <v>25518</v>
      </c>
      <c r="AG17" s="115">
        <f t="shared" si="17"/>
        <v>-2.4</v>
      </c>
      <c r="AH17" s="52">
        <f t="shared" si="18"/>
        <v>25516</v>
      </c>
      <c r="AI17" s="55">
        <v>26531</v>
      </c>
      <c r="AJ17" s="115">
        <f t="shared" si="19"/>
        <v>-3.3</v>
      </c>
      <c r="AK17" s="19">
        <f t="shared" si="20"/>
        <v>26528</v>
      </c>
      <c r="AL17" s="26">
        <f t="shared" si="21"/>
        <v>52080</v>
      </c>
      <c r="AM17" s="115">
        <f t="shared" si="22"/>
        <v>-8.5</v>
      </c>
      <c r="AN17" s="20">
        <f t="shared" si="23"/>
        <v>52072</v>
      </c>
      <c r="AO17" s="77">
        <v>25546</v>
      </c>
      <c r="AP17" s="115">
        <f t="shared" si="24"/>
        <v>-3.6</v>
      </c>
      <c r="AQ17" s="52">
        <f t="shared" si="25"/>
        <v>25542</v>
      </c>
      <c r="AR17" s="71">
        <v>26534</v>
      </c>
      <c r="AS17" s="115">
        <f t="shared" si="26"/>
        <v>-4.9</v>
      </c>
      <c r="AT17" s="19">
        <f t="shared" si="27"/>
        <v>26529</v>
      </c>
      <c r="AU17" s="26">
        <f t="shared" si="28"/>
        <v>52098</v>
      </c>
      <c r="AV17" s="115">
        <f t="shared" si="29"/>
        <v>-11.3</v>
      </c>
      <c r="AW17" s="20">
        <f t="shared" si="30"/>
        <v>52087</v>
      </c>
      <c r="AX17" s="27">
        <v>25565</v>
      </c>
      <c r="AY17" s="115">
        <f t="shared" si="31"/>
        <v>-4.8</v>
      </c>
      <c r="AZ17" s="52">
        <f t="shared" si="32"/>
        <v>25560</v>
      </c>
      <c r="BA17" s="55">
        <v>26533</v>
      </c>
      <c r="BB17" s="115">
        <f t="shared" si="33"/>
        <v>-6.5</v>
      </c>
      <c r="BC17" s="19">
        <f t="shared" si="34"/>
        <v>26527</v>
      </c>
      <c r="BD17" s="26">
        <f t="shared" si="35"/>
        <v>52034</v>
      </c>
      <c r="BE17" s="18">
        <f t="shared" si="36"/>
        <v>-14.2</v>
      </c>
      <c r="BF17" s="20">
        <f t="shared" si="37"/>
        <v>52020</v>
      </c>
      <c r="BG17" s="27">
        <v>25540</v>
      </c>
      <c r="BH17" s="18">
        <f t="shared" si="38"/>
        <v>-6</v>
      </c>
      <c r="BI17" s="52">
        <f t="shared" si="39"/>
        <v>25534</v>
      </c>
      <c r="BJ17" s="55">
        <v>26494</v>
      </c>
      <c r="BK17" s="18">
        <f t="shared" si="40"/>
        <v>-8.2</v>
      </c>
      <c r="BL17" s="19">
        <f t="shared" si="41"/>
        <v>26486</v>
      </c>
      <c r="BM17" s="26">
        <f t="shared" si="42"/>
        <v>51496</v>
      </c>
      <c r="BN17" s="18">
        <f t="shared" si="43"/>
        <v>-17</v>
      </c>
      <c r="BO17" s="20">
        <f t="shared" si="44"/>
        <v>51479</v>
      </c>
      <c r="BP17" s="27">
        <v>25247</v>
      </c>
      <c r="BQ17" s="18">
        <f t="shared" si="45"/>
        <v>-7.2</v>
      </c>
      <c r="BR17" s="52">
        <f t="shared" si="46"/>
        <v>25240</v>
      </c>
      <c r="BS17" s="55">
        <v>26249</v>
      </c>
      <c r="BT17" s="18">
        <f t="shared" si="47"/>
        <v>-9.8</v>
      </c>
      <c r="BU17" s="19">
        <f t="shared" si="48"/>
        <v>26239</v>
      </c>
      <c r="BV17" s="26">
        <f t="shared" si="49"/>
        <v>51891</v>
      </c>
      <c r="BW17" s="18">
        <f t="shared" si="50"/>
        <v>-19.8</v>
      </c>
      <c r="BX17" s="20">
        <f t="shared" si="51"/>
        <v>51871</v>
      </c>
      <c r="BY17" s="27">
        <v>25452</v>
      </c>
      <c r="BZ17" s="18">
        <f t="shared" si="52"/>
        <v>-8.4</v>
      </c>
      <c r="CA17" s="52">
        <f t="shared" si="53"/>
        <v>25444</v>
      </c>
      <c r="CB17" s="71">
        <v>26439</v>
      </c>
      <c r="CC17" s="18">
        <f t="shared" si="54"/>
        <v>-11.4</v>
      </c>
      <c r="CD17" s="19">
        <f t="shared" si="55"/>
        <v>26428</v>
      </c>
      <c r="CE17" s="26">
        <f t="shared" si="56"/>
        <v>51932</v>
      </c>
      <c r="CF17" s="18">
        <f t="shared" si="57"/>
        <v>-22.7</v>
      </c>
      <c r="CG17" s="20">
        <f t="shared" si="58"/>
        <v>51909</v>
      </c>
      <c r="CH17" s="27">
        <v>25475</v>
      </c>
      <c r="CI17" s="18">
        <f t="shared" si="59"/>
        <v>-9.6</v>
      </c>
      <c r="CJ17" s="52">
        <f t="shared" si="60"/>
        <v>25465</v>
      </c>
      <c r="CK17" s="55">
        <v>26457</v>
      </c>
      <c r="CL17" s="18">
        <f t="shared" si="61"/>
        <v>-13.1</v>
      </c>
      <c r="CM17" s="19">
        <f t="shared" si="62"/>
        <v>26444</v>
      </c>
      <c r="CN17" s="26">
        <f t="shared" si="63"/>
        <v>51966</v>
      </c>
      <c r="CO17" s="18">
        <f t="shared" si="64"/>
        <v>-25.5</v>
      </c>
      <c r="CP17" s="20">
        <f t="shared" si="65"/>
        <v>51941</v>
      </c>
      <c r="CQ17" s="27">
        <v>25482</v>
      </c>
      <c r="CR17" s="18">
        <f t="shared" si="66"/>
        <v>-10.8</v>
      </c>
      <c r="CS17" s="52">
        <f t="shared" si="67"/>
        <v>25471</v>
      </c>
      <c r="CT17" s="55">
        <v>26484</v>
      </c>
      <c r="CU17" s="18">
        <f t="shared" si="68"/>
        <v>-14.7</v>
      </c>
      <c r="CV17" s="19">
        <f t="shared" si="69"/>
        <v>26469</v>
      </c>
      <c r="CW17" s="26">
        <f t="shared" si="70"/>
        <v>51999</v>
      </c>
      <c r="CX17" s="18">
        <f t="shared" si="71"/>
        <v>-28.3</v>
      </c>
      <c r="CY17" s="20">
        <f t="shared" si="72"/>
        <v>51971</v>
      </c>
      <c r="CZ17" s="27">
        <v>25503</v>
      </c>
      <c r="DA17" s="18">
        <f t="shared" si="73"/>
        <v>-12</v>
      </c>
      <c r="DB17" s="52">
        <f t="shared" si="74"/>
        <v>25491</v>
      </c>
      <c r="DC17" s="55">
        <v>26496</v>
      </c>
      <c r="DD17" s="18">
        <f t="shared" si="75"/>
        <v>-16.3</v>
      </c>
      <c r="DE17" s="19">
        <f t="shared" si="76"/>
        <v>26480</v>
      </c>
      <c r="DF17" s="26">
        <f t="shared" si="77"/>
        <v>52020</v>
      </c>
      <c r="DG17" s="18">
        <f t="shared" si="78"/>
        <v>-31.2</v>
      </c>
      <c r="DH17" s="20">
        <f t="shared" si="79"/>
        <v>51989</v>
      </c>
      <c r="DI17" s="27">
        <v>25507</v>
      </c>
      <c r="DJ17" s="18">
        <f t="shared" si="80"/>
        <v>-13.2</v>
      </c>
      <c r="DK17" s="52">
        <f t="shared" si="81"/>
        <v>25494</v>
      </c>
      <c r="DL17" s="55">
        <v>26513</v>
      </c>
      <c r="DM17" s="18">
        <f t="shared" si="82"/>
        <v>-18</v>
      </c>
      <c r="DN17" s="19">
        <f t="shared" si="83"/>
        <v>26495</v>
      </c>
      <c r="DO17" s="62"/>
      <c r="DP17" s="92"/>
      <c r="DQ17" s="61"/>
      <c r="DR17" s="62"/>
      <c r="DS17" s="60"/>
      <c r="DT17" s="61"/>
      <c r="DU17" s="62"/>
      <c r="DV17" s="60"/>
      <c r="DW17" s="61"/>
    </row>
    <row r="18" spans="1:127" ht="20.25" customHeight="1">
      <c r="A18" s="25" t="s">
        <v>54</v>
      </c>
      <c r="B18" s="149">
        <v>42016</v>
      </c>
      <c r="C18" s="150">
        <v>21194</v>
      </c>
      <c r="D18" s="152">
        <v>20822</v>
      </c>
      <c r="E18" s="165">
        <v>41547</v>
      </c>
      <c r="F18" s="166">
        <v>20969</v>
      </c>
      <c r="G18" s="167">
        <v>20578</v>
      </c>
      <c r="H18" s="180">
        <v>469</v>
      </c>
      <c r="I18" s="181">
        <v>225</v>
      </c>
      <c r="J18" s="182">
        <v>244</v>
      </c>
      <c r="K18" s="26">
        <f t="shared" si="0"/>
        <v>39758</v>
      </c>
      <c r="L18" s="18">
        <f t="shared" si="1"/>
        <v>0</v>
      </c>
      <c r="M18" s="20">
        <f t="shared" si="2"/>
        <v>39758</v>
      </c>
      <c r="N18" s="27">
        <v>20070</v>
      </c>
      <c r="O18" s="56">
        <f t="shared" si="3"/>
        <v>0</v>
      </c>
      <c r="P18" s="52">
        <f t="shared" si="4"/>
        <v>20070</v>
      </c>
      <c r="Q18" s="24">
        <v>19688</v>
      </c>
      <c r="R18" s="133">
        <f t="shared" si="5"/>
        <v>0</v>
      </c>
      <c r="S18" s="19">
        <f t="shared" si="6"/>
        <v>19688</v>
      </c>
      <c r="T18" s="26">
        <f t="shared" si="7"/>
        <v>39775</v>
      </c>
      <c r="U18" s="18">
        <f t="shared" si="8"/>
        <v>7.8</v>
      </c>
      <c r="V18" s="20">
        <f t="shared" si="9"/>
        <v>39783</v>
      </c>
      <c r="W18" s="27">
        <v>20084</v>
      </c>
      <c r="X18" s="18">
        <f t="shared" si="10"/>
        <v>3.8</v>
      </c>
      <c r="Y18" s="52">
        <f t="shared" si="11"/>
        <v>20088</v>
      </c>
      <c r="Z18" s="55">
        <v>19691</v>
      </c>
      <c r="AA18" s="18">
        <f t="shared" si="12"/>
        <v>4.1</v>
      </c>
      <c r="AB18" s="19">
        <f t="shared" si="13"/>
        <v>19695</v>
      </c>
      <c r="AC18" s="26">
        <f t="shared" si="14"/>
        <v>39785</v>
      </c>
      <c r="AD18" s="115">
        <f t="shared" si="15"/>
        <v>15.6</v>
      </c>
      <c r="AE18" s="20">
        <f t="shared" si="16"/>
        <v>39801</v>
      </c>
      <c r="AF18" s="27">
        <v>20102</v>
      </c>
      <c r="AG18" s="115">
        <f t="shared" si="17"/>
        <v>7.5</v>
      </c>
      <c r="AH18" s="52">
        <f t="shared" si="18"/>
        <v>20110</v>
      </c>
      <c r="AI18" s="55">
        <v>19683</v>
      </c>
      <c r="AJ18" s="115">
        <f t="shared" si="19"/>
        <v>8.1</v>
      </c>
      <c r="AK18" s="19">
        <f t="shared" si="20"/>
        <v>19691</v>
      </c>
      <c r="AL18" s="26">
        <f t="shared" si="21"/>
        <v>39801</v>
      </c>
      <c r="AM18" s="115">
        <f t="shared" si="22"/>
        <v>23.5</v>
      </c>
      <c r="AN18" s="20">
        <f t="shared" si="23"/>
        <v>39825</v>
      </c>
      <c r="AO18" s="77">
        <v>20110</v>
      </c>
      <c r="AP18" s="115">
        <f t="shared" si="24"/>
        <v>11.3</v>
      </c>
      <c r="AQ18" s="52">
        <f t="shared" si="25"/>
        <v>20121</v>
      </c>
      <c r="AR18" s="71">
        <v>19691</v>
      </c>
      <c r="AS18" s="115">
        <f t="shared" si="26"/>
        <v>12.2</v>
      </c>
      <c r="AT18" s="19">
        <f t="shared" si="27"/>
        <v>19703</v>
      </c>
      <c r="AU18" s="26">
        <f t="shared" si="28"/>
        <v>39787</v>
      </c>
      <c r="AV18" s="115">
        <f t="shared" si="29"/>
        <v>31.3</v>
      </c>
      <c r="AW18" s="20">
        <f t="shared" si="30"/>
        <v>39818</v>
      </c>
      <c r="AX18" s="27">
        <v>20113</v>
      </c>
      <c r="AY18" s="115">
        <f t="shared" si="31"/>
        <v>15</v>
      </c>
      <c r="AZ18" s="52">
        <f t="shared" si="32"/>
        <v>20128</v>
      </c>
      <c r="BA18" s="55">
        <v>19674</v>
      </c>
      <c r="BB18" s="115">
        <f t="shared" si="33"/>
        <v>16.3</v>
      </c>
      <c r="BC18" s="19">
        <f t="shared" si="34"/>
        <v>19690</v>
      </c>
      <c r="BD18" s="26">
        <f t="shared" si="35"/>
        <v>39763</v>
      </c>
      <c r="BE18" s="18">
        <f t="shared" si="36"/>
        <v>39.1</v>
      </c>
      <c r="BF18" s="20">
        <f t="shared" si="37"/>
        <v>39802</v>
      </c>
      <c r="BG18" s="27">
        <v>20106</v>
      </c>
      <c r="BH18" s="18">
        <f t="shared" si="38"/>
        <v>18.8</v>
      </c>
      <c r="BI18" s="52">
        <f t="shared" si="39"/>
        <v>20125</v>
      </c>
      <c r="BJ18" s="55">
        <v>19657</v>
      </c>
      <c r="BK18" s="18">
        <f t="shared" si="40"/>
        <v>20.3</v>
      </c>
      <c r="BL18" s="19">
        <f t="shared" si="41"/>
        <v>19677</v>
      </c>
      <c r="BM18" s="26">
        <f t="shared" si="42"/>
        <v>39665</v>
      </c>
      <c r="BN18" s="18">
        <f t="shared" si="43"/>
        <v>46.9</v>
      </c>
      <c r="BO18" s="20">
        <f t="shared" si="44"/>
        <v>39712</v>
      </c>
      <c r="BP18" s="27">
        <v>20055</v>
      </c>
      <c r="BQ18" s="18">
        <f t="shared" si="45"/>
        <v>22.5</v>
      </c>
      <c r="BR18" s="52">
        <f t="shared" si="46"/>
        <v>20078</v>
      </c>
      <c r="BS18" s="55">
        <v>19610</v>
      </c>
      <c r="BT18" s="18">
        <f t="shared" si="47"/>
        <v>24.4</v>
      </c>
      <c r="BU18" s="19">
        <f t="shared" si="48"/>
        <v>19634</v>
      </c>
      <c r="BV18" s="26">
        <f t="shared" si="49"/>
        <v>39713</v>
      </c>
      <c r="BW18" s="18">
        <f t="shared" si="50"/>
        <v>54.7</v>
      </c>
      <c r="BX18" s="20">
        <f t="shared" si="51"/>
        <v>39768</v>
      </c>
      <c r="BY18" s="27">
        <v>20106</v>
      </c>
      <c r="BZ18" s="18">
        <f t="shared" si="52"/>
        <v>26.3</v>
      </c>
      <c r="CA18" s="52">
        <f t="shared" si="53"/>
        <v>20132</v>
      </c>
      <c r="CB18" s="71">
        <v>19607</v>
      </c>
      <c r="CC18" s="18">
        <f t="shared" si="54"/>
        <v>28.5</v>
      </c>
      <c r="CD18" s="19">
        <f t="shared" si="55"/>
        <v>19636</v>
      </c>
      <c r="CE18" s="26">
        <f t="shared" si="56"/>
        <v>39729</v>
      </c>
      <c r="CF18" s="18">
        <f t="shared" si="57"/>
        <v>62.5</v>
      </c>
      <c r="CG18" s="20">
        <f t="shared" si="58"/>
        <v>39792</v>
      </c>
      <c r="CH18" s="27">
        <v>20105</v>
      </c>
      <c r="CI18" s="18">
        <f t="shared" si="59"/>
        <v>30</v>
      </c>
      <c r="CJ18" s="52">
        <f t="shared" si="60"/>
        <v>20135</v>
      </c>
      <c r="CK18" s="55">
        <v>19624</v>
      </c>
      <c r="CL18" s="18">
        <f>ROUND(J18*8/60,1)</f>
        <v>32.5</v>
      </c>
      <c r="CM18" s="19">
        <f>ROUND(CK18+CL18,0)</f>
        <v>19657</v>
      </c>
      <c r="CN18" s="26">
        <f t="shared" si="63"/>
        <v>39740</v>
      </c>
      <c r="CO18" s="18">
        <f t="shared" si="64"/>
        <v>70.4</v>
      </c>
      <c r="CP18" s="20">
        <f t="shared" si="65"/>
        <v>39810</v>
      </c>
      <c r="CQ18" s="27">
        <v>20111</v>
      </c>
      <c r="CR18" s="18">
        <f t="shared" si="66"/>
        <v>33.8</v>
      </c>
      <c r="CS18" s="52">
        <f t="shared" si="67"/>
        <v>20145</v>
      </c>
      <c r="CT18" s="55">
        <v>19629</v>
      </c>
      <c r="CU18" s="18">
        <f t="shared" si="68"/>
        <v>36.6</v>
      </c>
      <c r="CV18" s="19">
        <f t="shared" si="69"/>
        <v>19666</v>
      </c>
      <c r="CW18" s="26">
        <f t="shared" si="70"/>
        <v>39774</v>
      </c>
      <c r="CX18" s="18">
        <f t="shared" si="71"/>
        <v>78.2</v>
      </c>
      <c r="CY18" s="20">
        <f t="shared" si="72"/>
        <v>39852</v>
      </c>
      <c r="CZ18" s="27">
        <v>20135</v>
      </c>
      <c r="DA18" s="18">
        <f t="shared" si="73"/>
        <v>37.5</v>
      </c>
      <c r="DB18" s="52">
        <f t="shared" si="74"/>
        <v>20173</v>
      </c>
      <c r="DC18" s="55">
        <v>19639</v>
      </c>
      <c r="DD18" s="18">
        <f t="shared" si="75"/>
        <v>40.7</v>
      </c>
      <c r="DE18" s="19">
        <f t="shared" si="76"/>
        <v>19680</v>
      </c>
      <c r="DF18" s="26">
        <f t="shared" si="77"/>
        <v>39806</v>
      </c>
      <c r="DG18" s="18">
        <f t="shared" si="78"/>
        <v>86</v>
      </c>
      <c r="DH18" s="20">
        <f t="shared" si="79"/>
        <v>39892</v>
      </c>
      <c r="DI18" s="27">
        <v>20162</v>
      </c>
      <c r="DJ18" s="18">
        <f t="shared" si="80"/>
        <v>41.3</v>
      </c>
      <c r="DK18" s="52">
        <f t="shared" si="81"/>
        <v>20203</v>
      </c>
      <c r="DL18" s="55">
        <v>19644</v>
      </c>
      <c r="DM18" s="18">
        <f t="shared" si="82"/>
        <v>44.7</v>
      </c>
      <c r="DN18" s="19">
        <f t="shared" si="83"/>
        <v>19689</v>
      </c>
      <c r="DO18" s="62"/>
      <c r="DP18" s="92"/>
      <c r="DQ18" s="61"/>
      <c r="DR18" s="62"/>
      <c r="DS18" s="92"/>
      <c r="DT18" s="62"/>
      <c r="DU18" s="62"/>
      <c r="DV18" s="92"/>
      <c r="DW18" s="62"/>
    </row>
    <row r="19" spans="1:127" ht="20.25" customHeight="1">
      <c r="A19" s="25"/>
      <c r="B19" s="149"/>
      <c r="C19" s="150"/>
      <c r="D19" s="151"/>
      <c r="E19" s="165"/>
      <c r="F19" s="166"/>
      <c r="G19" s="167"/>
      <c r="H19" s="180"/>
      <c r="I19" s="181"/>
      <c r="J19" s="182"/>
      <c r="K19" s="26"/>
      <c r="L19" s="56"/>
      <c r="M19" s="30"/>
      <c r="N19" s="27"/>
      <c r="O19" s="56"/>
      <c r="P19" s="54"/>
      <c r="Q19" s="27"/>
      <c r="R19" s="136"/>
      <c r="S19" s="29"/>
      <c r="T19" s="26"/>
      <c r="U19" s="56"/>
      <c r="V19" s="30"/>
      <c r="W19" s="27"/>
      <c r="X19" s="56"/>
      <c r="Y19" s="54"/>
      <c r="Z19" s="55"/>
      <c r="AA19" s="56"/>
      <c r="AB19" s="29"/>
      <c r="AC19" s="26"/>
      <c r="AD19" s="116"/>
      <c r="AE19" s="30"/>
      <c r="AF19" s="27"/>
      <c r="AG19" s="116"/>
      <c r="AH19" s="54"/>
      <c r="AI19" s="55"/>
      <c r="AJ19" s="116"/>
      <c r="AK19" s="29"/>
      <c r="AL19" s="26"/>
      <c r="AM19" s="116"/>
      <c r="AN19" s="30"/>
      <c r="AO19" s="77"/>
      <c r="AP19" s="116"/>
      <c r="AQ19" s="54"/>
      <c r="AR19" s="71"/>
      <c r="AS19" s="116"/>
      <c r="AT19" s="29"/>
      <c r="AU19" s="26"/>
      <c r="AV19" s="116"/>
      <c r="AW19" s="30"/>
      <c r="AX19" s="27"/>
      <c r="AY19" s="116"/>
      <c r="AZ19" s="54"/>
      <c r="BA19" s="55"/>
      <c r="BB19" s="116"/>
      <c r="BC19" s="29"/>
      <c r="BD19" s="26"/>
      <c r="BE19" s="56"/>
      <c r="BF19" s="30"/>
      <c r="BG19" s="27"/>
      <c r="BH19" s="56"/>
      <c r="BI19" s="54"/>
      <c r="BJ19" s="55"/>
      <c r="BK19" s="56"/>
      <c r="BL19" s="29"/>
      <c r="BM19" s="26"/>
      <c r="BN19" s="56"/>
      <c r="BO19" s="30"/>
      <c r="BP19" s="27"/>
      <c r="BQ19" s="56"/>
      <c r="BR19" s="54"/>
      <c r="BS19" s="55"/>
      <c r="BT19" s="56"/>
      <c r="BU19" s="29"/>
      <c r="BV19" s="26"/>
      <c r="BW19" s="56"/>
      <c r="BX19" s="30"/>
      <c r="BY19" s="27"/>
      <c r="BZ19" s="56"/>
      <c r="CA19" s="54"/>
      <c r="CB19" s="71"/>
      <c r="CC19" s="56"/>
      <c r="CD19" s="29"/>
      <c r="CE19" s="26"/>
      <c r="CF19" s="56"/>
      <c r="CG19" s="30"/>
      <c r="CH19" s="27"/>
      <c r="CI19" s="56"/>
      <c r="CJ19" s="54"/>
      <c r="CK19" s="55"/>
      <c r="CL19" s="56"/>
      <c r="CM19" s="29"/>
      <c r="CN19" s="26"/>
      <c r="CO19" s="56"/>
      <c r="CP19" s="30"/>
      <c r="CQ19" s="27"/>
      <c r="CR19" s="56"/>
      <c r="CS19" s="54"/>
      <c r="CT19" s="55"/>
      <c r="CU19" s="56"/>
      <c r="CV19" s="29"/>
      <c r="CW19" s="26"/>
      <c r="CX19" s="56"/>
      <c r="CY19" s="30"/>
      <c r="CZ19" s="27"/>
      <c r="DA19" s="56"/>
      <c r="DB19" s="54"/>
      <c r="DC19" s="55"/>
      <c r="DD19" s="56"/>
      <c r="DE19" s="29"/>
      <c r="DF19" s="26"/>
      <c r="DG19" s="56"/>
      <c r="DH19" s="30"/>
      <c r="DI19" s="27"/>
      <c r="DJ19" s="56"/>
      <c r="DK19" s="54"/>
      <c r="DL19" s="55"/>
      <c r="DM19" s="56"/>
      <c r="DN19" s="29"/>
      <c r="DO19" s="62"/>
      <c r="DP19" s="62"/>
      <c r="DQ19" s="62"/>
      <c r="DR19" s="62"/>
      <c r="DS19" s="62"/>
      <c r="DT19" s="62"/>
      <c r="DU19" s="62"/>
      <c r="DV19" s="62"/>
      <c r="DW19" s="62"/>
    </row>
    <row r="20" spans="1:127" s="16" customFormat="1" ht="20.25" customHeight="1">
      <c r="A20" s="23" t="s">
        <v>9</v>
      </c>
      <c r="B20" s="145">
        <v>323373</v>
      </c>
      <c r="C20" s="148">
        <v>160806</v>
      </c>
      <c r="D20" s="147">
        <v>162567</v>
      </c>
      <c r="E20" s="162">
        <v>323758</v>
      </c>
      <c r="F20" s="163">
        <v>160764</v>
      </c>
      <c r="G20" s="164">
        <v>162994</v>
      </c>
      <c r="H20" s="177">
        <v>-385</v>
      </c>
      <c r="I20" s="178">
        <v>42</v>
      </c>
      <c r="J20" s="179">
        <v>-427</v>
      </c>
      <c r="K20" s="17">
        <f>K22+K34+K43+K58+K62</f>
        <v>313826</v>
      </c>
      <c r="L20" s="18">
        <f>ROUND(H20*0/60,1)</f>
        <v>0</v>
      </c>
      <c r="M20" s="20">
        <f>ROUND(K20+L20,0)</f>
        <v>313826</v>
      </c>
      <c r="N20" s="24">
        <f>N22+N34+N43+N58+N62</f>
        <v>155902</v>
      </c>
      <c r="O20" s="18">
        <f>ROUND(I20*0/60,1)</f>
        <v>0</v>
      </c>
      <c r="P20" s="52">
        <f>ROUND(N20+O20,0)</f>
        <v>155902</v>
      </c>
      <c r="Q20" s="24">
        <f>Q22+Q34+Q43+Q58+Q62</f>
        <v>157924</v>
      </c>
      <c r="R20" s="133">
        <f>ROUND(J20*0/60,1)</f>
        <v>0</v>
      </c>
      <c r="S20" s="19">
        <f>ROUND(Q20+R20,0)</f>
        <v>157924</v>
      </c>
      <c r="T20" s="17">
        <f>T22+T34+T43+T58+T62</f>
        <v>314096</v>
      </c>
      <c r="U20" s="18">
        <f>ROUND(H20*1/60,1)</f>
        <v>-6.4</v>
      </c>
      <c r="V20" s="20">
        <f>ROUND(T20+U20,0)</f>
        <v>314090</v>
      </c>
      <c r="W20" s="24">
        <f>W22+W34+W43+W58+W62</f>
        <v>156049</v>
      </c>
      <c r="X20" s="18">
        <f>ROUND(I20*1/60,1)</f>
        <v>0.7</v>
      </c>
      <c r="Y20" s="52">
        <f>ROUND(W20+X20,0)</f>
        <v>156050</v>
      </c>
      <c r="Z20" s="53">
        <f>Z22+Z34+Z43+Z58+Z62</f>
        <v>158047</v>
      </c>
      <c r="AA20" s="18">
        <f>ROUND(J20*1/60,1)</f>
        <v>-7.1</v>
      </c>
      <c r="AB20" s="19">
        <f>ROUND(Z20+AA20,0)</f>
        <v>158040</v>
      </c>
      <c r="AC20" s="17">
        <f>AC22+AC34+AC43+AC58+AC62</f>
        <v>314269</v>
      </c>
      <c r="AD20" s="115">
        <f>ROUND(H20*2/60,1)</f>
        <v>-12.8</v>
      </c>
      <c r="AE20" s="20">
        <f>ROUND(AC20+AD20,0)</f>
        <v>314256</v>
      </c>
      <c r="AF20" s="24">
        <f>AF22+AF34+AF43+AF58+AF62</f>
        <v>156162</v>
      </c>
      <c r="AG20" s="115">
        <f>ROUND(I20*2/60,1)</f>
        <v>1.4</v>
      </c>
      <c r="AH20" s="52">
        <f>ROUND(AF20+AG20,0)</f>
        <v>156163</v>
      </c>
      <c r="AI20" s="53">
        <f>AI22+AI34+AI43+AI58+AI62</f>
        <v>158107</v>
      </c>
      <c r="AJ20" s="115">
        <f>ROUND(J20*2/60,1)</f>
        <v>-14.2</v>
      </c>
      <c r="AK20" s="19">
        <f>ROUND(AI20+AJ20,0)</f>
        <v>158093</v>
      </c>
      <c r="AL20" s="17">
        <f>AL22+AL34+AL43+AL58+AL62</f>
        <v>314441</v>
      </c>
      <c r="AM20" s="115">
        <f>ROUND(H20*3/60,1)</f>
        <v>-19.3</v>
      </c>
      <c r="AN20" s="20">
        <f>ROUND(AL20+AM20,0)</f>
        <v>314422</v>
      </c>
      <c r="AO20" s="72">
        <f>AO22+AO34+AO43+AO58+AO62</f>
        <v>156265</v>
      </c>
      <c r="AP20" s="115">
        <f>ROUND(I20*3/60,1)</f>
        <v>2.1</v>
      </c>
      <c r="AQ20" s="52">
        <f>ROUND(AO20+AP20,0)</f>
        <v>156267</v>
      </c>
      <c r="AR20" s="70">
        <f>AR22+AR34+AR43+AR58+AR62</f>
        <v>158176</v>
      </c>
      <c r="AS20" s="115">
        <f>ROUND(J20*3/60,1)</f>
        <v>-21.4</v>
      </c>
      <c r="AT20" s="19">
        <f>ROUND(AR20+AS20,0)</f>
        <v>158155</v>
      </c>
      <c r="AU20" s="17">
        <f>AU22+AU34+AU43+AU58+AU62</f>
        <v>314612</v>
      </c>
      <c r="AV20" s="115">
        <f>ROUND(H20*4/60,1)</f>
        <v>-25.7</v>
      </c>
      <c r="AW20" s="20">
        <f>ROUND(AU20+AV20,0)</f>
        <v>314586</v>
      </c>
      <c r="AX20" s="24">
        <f>AX22+AX34+AX43+AX58+AX62</f>
        <v>156322</v>
      </c>
      <c r="AY20" s="115">
        <f>ROUND(I20*4/60,1)</f>
        <v>2.8</v>
      </c>
      <c r="AZ20" s="52">
        <f>ROUND(AX20+AY20,0)</f>
        <v>156325</v>
      </c>
      <c r="BA20" s="53">
        <f>BA22+BA34+BA43+BA58+BA62</f>
        <v>158290</v>
      </c>
      <c r="BB20" s="115">
        <f>ROUND(J20*4/60,1)</f>
        <v>-28.5</v>
      </c>
      <c r="BC20" s="19">
        <f>ROUND(BA20+BB20,0)</f>
        <v>158262</v>
      </c>
      <c r="BD20" s="17">
        <f>BD22+BD34+BD43+BD58+BD62</f>
        <v>314779</v>
      </c>
      <c r="BE20" s="18">
        <f>ROUND(H20*5/60,1)</f>
        <v>-32.1</v>
      </c>
      <c r="BF20" s="20">
        <f>ROUND(BD20+BE20,0)</f>
        <v>314747</v>
      </c>
      <c r="BG20" s="24">
        <f>BG22+BG34+BG43+BG58+BG62</f>
        <v>156399</v>
      </c>
      <c r="BH20" s="18">
        <f>ROUND(I20*5/60,1)</f>
        <v>3.5</v>
      </c>
      <c r="BI20" s="52">
        <f>ROUND(BG20+BH20,0)</f>
        <v>156403</v>
      </c>
      <c r="BJ20" s="53">
        <f>BJ22+BJ34+BJ43+BJ58+BJ62</f>
        <v>158380</v>
      </c>
      <c r="BK20" s="18">
        <f>ROUND(J20*5/60,1)</f>
        <v>-35.6</v>
      </c>
      <c r="BL20" s="19">
        <f>ROUND(BJ20+BK20,0)</f>
        <v>158344</v>
      </c>
      <c r="BM20" s="17">
        <f>BM22+BM34+BM43+BM58+BM62</f>
        <v>313887</v>
      </c>
      <c r="BN20" s="18">
        <f>ROUND(H20*6/60,1)</f>
        <v>-38.5</v>
      </c>
      <c r="BO20" s="20">
        <f>ROUND(BM20+BN20,0)</f>
        <v>313849</v>
      </c>
      <c r="BP20" s="24">
        <f>BP22+BP34+BP43+BP58+BP62</f>
        <v>155948</v>
      </c>
      <c r="BQ20" s="18">
        <f>ROUND(I20*6/60,1)</f>
        <v>4.2</v>
      </c>
      <c r="BR20" s="52">
        <f>ROUND(BP20+BQ20,0)</f>
        <v>155952</v>
      </c>
      <c r="BS20" s="53">
        <f>BS22+BS34+BS43+BS58+BS62</f>
        <v>157939</v>
      </c>
      <c r="BT20" s="18">
        <f>ROUND(J20*6/60,1)</f>
        <v>-42.7</v>
      </c>
      <c r="BU20" s="19">
        <f>ROUND(BS20+BT20,0)</f>
        <v>157896</v>
      </c>
      <c r="BV20" s="17">
        <f>BV22+BV34+BV43+BV58+BV62</f>
        <v>315013</v>
      </c>
      <c r="BW20" s="18">
        <f>ROUND(H20*7/60,1)</f>
        <v>-44.9</v>
      </c>
      <c r="BX20" s="20">
        <f>ROUND(BV20+BW20,0)</f>
        <v>314968</v>
      </c>
      <c r="BY20" s="24">
        <f>BY22+BY34+BY43+BY58+BY62</f>
        <v>156506</v>
      </c>
      <c r="BZ20" s="18">
        <f>ROUND(I20*7/60,1)</f>
        <v>4.9</v>
      </c>
      <c r="CA20" s="52">
        <f>ROUND(BY20+BZ20,0)</f>
        <v>156511</v>
      </c>
      <c r="CB20" s="70">
        <f>CB22+CB34+CB43+CB58+CB62</f>
        <v>158507</v>
      </c>
      <c r="CC20" s="18">
        <f>ROUND(J20*7/60,1)</f>
        <v>-49.8</v>
      </c>
      <c r="CD20" s="19">
        <f>ROUND(CB20+CC20,0)</f>
        <v>158457</v>
      </c>
      <c r="CE20" s="17">
        <f>CE22+CE34+CE43+CE58+CE62</f>
        <v>315328</v>
      </c>
      <c r="CF20" s="18">
        <f>ROUND(H20*8/60,1)</f>
        <v>-51.3</v>
      </c>
      <c r="CG20" s="20">
        <f>ROUND(CE20+CF20,0)</f>
        <v>315277</v>
      </c>
      <c r="CH20" s="24">
        <f>CH22+CH34+CH43+CH58+CH62</f>
        <v>156613</v>
      </c>
      <c r="CI20" s="18">
        <f>ROUND(I20*8/60,1)</f>
        <v>5.6</v>
      </c>
      <c r="CJ20" s="52">
        <f>ROUND(CH20+CI20,0)</f>
        <v>156619</v>
      </c>
      <c r="CK20" s="53">
        <f>CK22+CK34+CK43+CK58+CK62</f>
        <v>158715</v>
      </c>
      <c r="CL20" s="18">
        <f>ROUND(J20*8/60,1)</f>
        <v>-56.9</v>
      </c>
      <c r="CM20" s="19">
        <f>ROUND(CK20+CL20,0)</f>
        <v>158658</v>
      </c>
      <c r="CN20" s="17">
        <f>CN22+CN34+CN43+CN58+CN62</f>
        <v>315646</v>
      </c>
      <c r="CO20" s="18">
        <f>ROUND(H20*9/60,1)</f>
        <v>-57.8</v>
      </c>
      <c r="CP20" s="20">
        <f>ROUND(CN20+CO20,0)</f>
        <v>315588</v>
      </c>
      <c r="CQ20" s="24">
        <f>CQ22+CQ34+CQ43+CQ58+CQ62</f>
        <v>156734</v>
      </c>
      <c r="CR20" s="18">
        <f>ROUND(I20*9/60,1)</f>
        <v>6.3</v>
      </c>
      <c r="CS20" s="52">
        <f>ROUND(CQ20+CR20,0)</f>
        <v>156740</v>
      </c>
      <c r="CT20" s="53">
        <f>CT22+CT34+CT43+CT58+CT62</f>
        <v>158912</v>
      </c>
      <c r="CU20" s="18">
        <f>ROUND(J20*9/60,1)</f>
        <v>-64.1</v>
      </c>
      <c r="CV20" s="19">
        <f>ROUND(CT20+CU20,0)</f>
        <v>158848</v>
      </c>
      <c r="CW20" s="17">
        <f>CW22+CW34+CW43+CW58+CW62</f>
        <v>315769</v>
      </c>
      <c r="CX20" s="18">
        <f>ROUND(H20*10/60,1)</f>
        <v>-64.2</v>
      </c>
      <c r="CY20" s="20">
        <f>ROUND(CW20+CX20,0)</f>
        <v>315705</v>
      </c>
      <c r="CZ20" s="24">
        <f>CZ22+CZ34+CZ43+CZ58+CZ62</f>
        <v>156779</v>
      </c>
      <c r="DA20" s="18">
        <f>ROUND(I20*10/60,1)</f>
        <v>7</v>
      </c>
      <c r="DB20" s="52">
        <f>ROUND(CZ20+DA20,0)</f>
        <v>156786</v>
      </c>
      <c r="DC20" s="53">
        <f>DC22+DC34+DC43+DC58+DC62</f>
        <v>158990</v>
      </c>
      <c r="DD20" s="18">
        <f>ROUND(J20*10/60,1)</f>
        <v>-71.2</v>
      </c>
      <c r="DE20" s="19">
        <f>ROUND(DC20+DD20,0)</f>
        <v>158919</v>
      </c>
      <c r="DF20" s="17">
        <f>DF22+DF34+DF43+DF58+DF62</f>
        <v>316258</v>
      </c>
      <c r="DG20" s="18">
        <f>ROUND(H20*11/60,1)</f>
        <v>-70.6</v>
      </c>
      <c r="DH20" s="20">
        <f>ROUND(DF20+DG20,0)</f>
        <v>316187</v>
      </c>
      <c r="DI20" s="24">
        <f>DI22+DI34+DI43+DI58+DI62</f>
        <v>156984</v>
      </c>
      <c r="DJ20" s="18">
        <f>ROUND(I20*11/60,1)</f>
        <v>7.7</v>
      </c>
      <c r="DK20" s="52">
        <f>ROUND(DI20+DJ20,0)</f>
        <v>156992</v>
      </c>
      <c r="DL20" s="53">
        <f>DL22+DL34+DL43+DL58+DL62</f>
        <v>159274</v>
      </c>
      <c r="DM20" s="18">
        <f>ROUND(J20*11/60,1)</f>
        <v>-78.3</v>
      </c>
      <c r="DN20" s="19">
        <f>ROUND(DL20+DM20,0)</f>
        <v>159196</v>
      </c>
      <c r="DO20" s="61"/>
      <c r="DP20" s="61"/>
      <c r="DQ20" s="61"/>
      <c r="DR20" s="61"/>
      <c r="DS20" s="61"/>
      <c r="DT20" s="61"/>
      <c r="DU20" s="61"/>
      <c r="DV20" s="61"/>
      <c r="DW20" s="61"/>
    </row>
    <row r="21" spans="1:127" s="16" customFormat="1" ht="20.25" customHeight="1">
      <c r="A21" s="23"/>
      <c r="B21" s="145"/>
      <c r="C21" s="148"/>
      <c r="D21" s="147"/>
      <c r="E21" s="162"/>
      <c r="F21" s="163"/>
      <c r="G21" s="164"/>
      <c r="H21" s="177"/>
      <c r="I21" s="178"/>
      <c r="J21" s="179"/>
      <c r="K21" s="17"/>
      <c r="L21" s="18"/>
      <c r="M21" s="20"/>
      <c r="N21" s="24"/>
      <c r="O21" s="18"/>
      <c r="P21" s="52"/>
      <c r="Q21" s="24"/>
      <c r="R21" s="133"/>
      <c r="S21" s="19"/>
      <c r="T21" s="17"/>
      <c r="U21" s="18"/>
      <c r="V21" s="20"/>
      <c r="W21" s="24"/>
      <c r="X21" s="18"/>
      <c r="Y21" s="52"/>
      <c r="Z21" s="53"/>
      <c r="AA21" s="18"/>
      <c r="AB21" s="19"/>
      <c r="AC21" s="17"/>
      <c r="AD21" s="115"/>
      <c r="AE21" s="20"/>
      <c r="AF21" s="24"/>
      <c r="AG21" s="115"/>
      <c r="AH21" s="52"/>
      <c r="AI21" s="53"/>
      <c r="AJ21" s="115"/>
      <c r="AK21" s="19"/>
      <c r="AL21" s="17"/>
      <c r="AM21" s="115"/>
      <c r="AN21" s="20"/>
      <c r="AO21" s="72"/>
      <c r="AP21" s="115"/>
      <c r="AQ21" s="52"/>
      <c r="AR21" s="70"/>
      <c r="AS21" s="115"/>
      <c r="AT21" s="19"/>
      <c r="AU21" s="17"/>
      <c r="AV21" s="115"/>
      <c r="AW21" s="20"/>
      <c r="AX21" s="24"/>
      <c r="AY21" s="115"/>
      <c r="AZ21" s="52"/>
      <c r="BA21" s="53"/>
      <c r="BB21" s="115"/>
      <c r="BC21" s="19"/>
      <c r="BD21" s="17"/>
      <c r="BE21" s="18"/>
      <c r="BF21" s="20"/>
      <c r="BG21" s="24"/>
      <c r="BH21" s="18"/>
      <c r="BI21" s="52"/>
      <c r="BJ21" s="53"/>
      <c r="BK21" s="18"/>
      <c r="BL21" s="19"/>
      <c r="BM21" s="17"/>
      <c r="BN21" s="18"/>
      <c r="BO21" s="20"/>
      <c r="BP21" s="24"/>
      <c r="BQ21" s="18"/>
      <c r="BR21" s="52"/>
      <c r="BS21" s="53"/>
      <c r="BT21" s="18"/>
      <c r="BU21" s="19"/>
      <c r="BV21" s="17"/>
      <c r="BW21" s="18"/>
      <c r="BX21" s="20"/>
      <c r="BY21" s="24"/>
      <c r="BZ21" s="18"/>
      <c r="CA21" s="52"/>
      <c r="CB21" s="70"/>
      <c r="CC21" s="18"/>
      <c r="CD21" s="19"/>
      <c r="CE21" s="17"/>
      <c r="CF21" s="18"/>
      <c r="CG21" s="20"/>
      <c r="CH21" s="24"/>
      <c r="CI21" s="18"/>
      <c r="CJ21" s="52"/>
      <c r="CK21" s="53"/>
      <c r="CL21" s="18"/>
      <c r="CM21" s="19"/>
      <c r="CN21" s="17"/>
      <c r="CO21" s="18"/>
      <c r="CP21" s="20"/>
      <c r="CQ21" s="24"/>
      <c r="CR21" s="18"/>
      <c r="CS21" s="52"/>
      <c r="CT21" s="53"/>
      <c r="CU21" s="18"/>
      <c r="CV21" s="19"/>
      <c r="CW21" s="17"/>
      <c r="CX21" s="18"/>
      <c r="CY21" s="20"/>
      <c r="CZ21" s="24"/>
      <c r="DA21" s="18"/>
      <c r="DB21" s="52"/>
      <c r="DC21" s="53"/>
      <c r="DD21" s="18"/>
      <c r="DE21" s="19"/>
      <c r="DF21" s="17"/>
      <c r="DG21" s="18"/>
      <c r="DH21" s="20"/>
      <c r="DI21" s="24"/>
      <c r="DJ21" s="18"/>
      <c r="DK21" s="52"/>
      <c r="DL21" s="53"/>
      <c r="DM21" s="18"/>
      <c r="DN21" s="19"/>
      <c r="DO21" s="61"/>
      <c r="DP21" s="61"/>
      <c r="DQ21" s="61"/>
      <c r="DR21" s="61"/>
      <c r="DS21" s="61"/>
      <c r="DT21" s="61"/>
      <c r="DU21" s="61"/>
      <c r="DV21" s="61"/>
      <c r="DW21" s="61"/>
    </row>
    <row r="22" spans="1:127" s="16" customFormat="1" ht="20.25" customHeight="1">
      <c r="A22" s="23" t="s">
        <v>10</v>
      </c>
      <c r="B22" s="145">
        <v>64496</v>
      </c>
      <c r="C22" s="148">
        <v>32645</v>
      </c>
      <c r="D22" s="147">
        <v>31851</v>
      </c>
      <c r="E22" s="162">
        <v>64109</v>
      </c>
      <c r="F22" s="163">
        <v>32402</v>
      </c>
      <c r="G22" s="164">
        <v>31707</v>
      </c>
      <c r="H22" s="177">
        <v>387</v>
      </c>
      <c r="I22" s="178">
        <v>243</v>
      </c>
      <c r="J22" s="179">
        <v>144</v>
      </c>
      <c r="K22" s="17">
        <f>SUM(K24:K32)</f>
        <v>64608</v>
      </c>
      <c r="L22" s="18">
        <f>ROUND(H22*0/60,1)</f>
        <v>0</v>
      </c>
      <c r="M22" s="20">
        <f>ROUND(K22+L22,0)</f>
        <v>64608</v>
      </c>
      <c r="N22" s="24">
        <f>SUM(N24:N32)</f>
        <v>32390</v>
      </c>
      <c r="O22" s="18">
        <f>ROUND(I22*0/60,1)</f>
        <v>0</v>
      </c>
      <c r="P22" s="52">
        <f>ROUND(N22+O22,0)</f>
        <v>32390</v>
      </c>
      <c r="Q22" s="24">
        <f>SUM(Q24:Q32)</f>
        <v>32218</v>
      </c>
      <c r="R22" s="133">
        <f>ROUND(J22*0/60,1)</f>
        <v>0</v>
      </c>
      <c r="S22" s="19">
        <f>ROUND(Q22+R22,0)</f>
        <v>32218</v>
      </c>
      <c r="T22" s="17">
        <f>SUM(T24:T32)</f>
        <v>64580</v>
      </c>
      <c r="U22" s="18">
        <f>ROUND(H22*1/60,1)</f>
        <v>6.5</v>
      </c>
      <c r="V22" s="20">
        <f>ROUND(T22+U22,0)</f>
        <v>64587</v>
      </c>
      <c r="W22" s="24">
        <f>SUM(W24:W32)</f>
        <v>32385</v>
      </c>
      <c r="X22" s="18">
        <f>ROUND(I22*1/60,1)</f>
        <v>4.1</v>
      </c>
      <c r="Y22" s="52">
        <f>ROUND(W22+X22,0)</f>
        <v>32389</v>
      </c>
      <c r="Z22" s="53">
        <f>SUM(Z24:Z32)</f>
        <v>32195</v>
      </c>
      <c r="AA22" s="18">
        <f>ROUND(J22*1/60,1)</f>
        <v>2.4</v>
      </c>
      <c r="AB22" s="19">
        <f>ROUND(Z22+AA22,0)</f>
        <v>32197</v>
      </c>
      <c r="AC22" s="17">
        <f>SUM(AC24:AC32)</f>
        <v>64537</v>
      </c>
      <c r="AD22" s="115">
        <f>ROUND(H22*2/60,1)</f>
        <v>12.9</v>
      </c>
      <c r="AE22" s="20">
        <f>ROUND(AC22+AD22,0)</f>
        <v>64550</v>
      </c>
      <c r="AF22" s="24">
        <f>SUM(AF24:AF32)</f>
        <v>32371</v>
      </c>
      <c r="AG22" s="115">
        <f>ROUND(I22*2/60,1)</f>
        <v>8.1</v>
      </c>
      <c r="AH22" s="52">
        <f>ROUND(AF22+AG22,0)</f>
        <v>32379</v>
      </c>
      <c r="AI22" s="53">
        <f>SUM(AI24:AI32)</f>
        <v>32166</v>
      </c>
      <c r="AJ22" s="115">
        <f>ROUND(J22*2/60,1)</f>
        <v>4.8</v>
      </c>
      <c r="AK22" s="19">
        <f>ROUND(AI22+AJ22,0)</f>
        <v>32171</v>
      </c>
      <c r="AL22" s="17">
        <f>SUM(AL24:AL32)</f>
        <v>64471</v>
      </c>
      <c r="AM22" s="115">
        <f>ROUND(H22*3/60,1)</f>
        <v>19.4</v>
      </c>
      <c r="AN22" s="20">
        <f>ROUND(AL22+AM22,0)</f>
        <v>64490</v>
      </c>
      <c r="AO22" s="72">
        <f>SUM(AO24:AO32)</f>
        <v>32341</v>
      </c>
      <c r="AP22" s="115">
        <f>ROUND(I22*3/60,1)</f>
        <v>12.2</v>
      </c>
      <c r="AQ22" s="52">
        <f>ROUND(AO22+AP22,0)</f>
        <v>32353</v>
      </c>
      <c r="AR22" s="70">
        <f>SUM(AR24:AR32)</f>
        <v>32130</v>
      </c>
      <c r="AS22" s="115">
        <f>ROUND(J22*3/60,1)</f>
        <v>7.2</v>
      </c>
      <c r="AT22" s="19">
        <f>ROUND(AR22+AS22,0)</f>
        <v>32137</v>
      </c>
      <c r="AU22" s="17">
        <f>SUM(AU24:AU32)</f>
        <v>64406</v>
      </c>
      <c r="AV22" s="115">
        <f>ROUND(H22*4/60,1)</f>
        <v>25.8</v>
      </c>
      <c r="AW22" s="20">
        <f>ROUND(AU22+AV22,0)</f>
        <v>64432</v>
      </c>
      <c r="AX22" s="24">
        <f>SUM(AX24:AX32)</f>
        <v>32314</v>
      </c>
      <c r="AY22" s="115">
        <f>ROUND(I22*4/60,1)</f>
        <v>16.2</v>
      </c>
      <c r="AZ22" s="52">
        <f>ROUND(AX22+AY22,0)</f>
        <v>32330</v>
      </c>
      <c r="BA22" s="53">
        <f>SUM(BA24:BA32)</f>
        <v>32092</v>
      </c>
      <c r="BB22" s="115">
        <f>ROUND(J22*4/60,1)</f>
        <v>9.6</v>
      </c>
      <c r="BC22" s="19">
        <f>ROUND(BA22+BB22,0)</f>
        <v>32102</v>
      </c>
      <c r="BD22" s="17">
        <f>SUM(BD24:BD32)</f>
        <v>64438</v>
      </c>
      <c r="BE22" s="18">
        <f>ROUND(H22*5/60,1)</f>
        <v>32.3</v>
      </c>
      <c r="BF22" s="20">
        <f>ROUND(BD22+BE22,0)</f>
        <v>64470</v>
      </c>
      <c r="BG22" s="24">
        <f>SUM(BG24:BG32)</f>
        <v>32340</v>
      </c>
      <c r="BH22" s="18">
        <f>ROUND(I22*5/60,1)</f>
        <v>20.3</v>
      </c>
      <c r="BI22" s="52">
        <f>ROUND(BG22+BH22,0)</f>
        <v>32360</v>
      </c>
      <c r="BJ22" s="53">
        <f>SUM(BJ24:BJ32)</f>
        <v>32098</v>
      </c>
      <c r="BK22" s="18">
        <f>ROUND(J22*5/60,1)</f>
        <v>12</v>
      </c>
      <c r="BL22" s="19">
        <f>ROUND(BJ22+BK22,0)</f>
        <v>32110</v>
      </c>
      <c r="BM22" s="17">
        <f>SUM(BM24:BM32)</f>
        <v>64187</v>
      </c>
      <c r="BN22" s="18">
        <f>ROUND(H22*6/60,1)</f>
        <v>38.7</v>
      </c>
      <c r="BO22" s="20">
        <f>ROUND(BM22+BN22,0)</f>
        <v>64226</v>
      </c>
      <c r="BP22" s="24">
        <f>SUM(BP24:BP32)</f>
        <v>32228</v>
      </c>
      <c r="BQ22" s="18">
        <f>ROUND(I22*6/60,1)</f>
        <v>24.3</v>
      </c>
      <c r="BR22" s="52">
        <f>ROUND(BP22+BQ22,0)</f>
        <v>32252</v>
      </c>
      <c r="BS22" s="53">
        <f>SUM(BS24:BS32)</f>
        <v>31959</v>
      </c>
      <c r="BT22" s="18">
        <f>ROUND(J22*6/60,1)</f>
        <v>14.4</v>
      </c>
      <c r="BU22" s="19">
        <f>ROUND(BS22+BT22,0)</f>
        <v>31973</v>
      </c>
      <c r="BV22" s="17">
        <f>SUM(BV24:BV32)</f>
        <v>64347</v>
      </c>
      <c r="BW22" s="18">
        <f>ROUND(H22*7/60,1)</f>
        <v>45.2</v>
      </c>
      <c r="BX22" s="20">
        <f>ROUND(BV22+BW22,0)</f>
        <v>64392</v>
      </c>
      <c r="BY22" s="24">
        <f>SUM(BY24:BY32)</f>
        <v>32296</v>
      </c>
      <c r="BZ22" s="18">
        <f>ROUND(I22*7/60,1)</f>
        <v>28.4</v>
      </c>
      <c r="CA22" s="52">
        <f>ROUND(BY22+BZ22,0)</f>
        <v>32324</v>
      </c>
      <c r="CB22" s="70">
        <f>SUM(CB24:CB32)</f>
        <v>32051</v>
      </c>
      <c r="CC22" s="18">
        <f>ROUND(J22*7/60,1)</f>
        <v>16.8</v>
      </c>
      <c r="CD22" s="19">
        <f>ROUND(CB22+CC22,0)</f>
        <v>32068</v>
      </c>
      <c r="CE22" s="17">
        <f>SUM(CE24:CE32)</f>
        <v>64388</v>
      </c>
      <c r="CF22" s="18">
        <f>ROUND(H22*8/60,1)</f>
        <v>51.6</v>
      </c>
      <c r="CG22" s="20">
        <f>ROUND(CE22+CF22,0)</f>
        <v>64440</v>
      </c>
      <c r="CH22" s="24">
        <f>SUM(CH24:CH32)</f>
        <v>32319</v>
      </c>
      <c r="CI22" s="18">
        <f>ROUND(I22*8/60,1)</f>
        <v>32.4</v>
      </c>
      <c r="CJ22" s="52">
        <f>ROUND(CH22+CI22,0)</f>
        <v>32351</v>
      </c>
      <c r="CK22" s="53">
        <f>SUM(CK24:CK32)</f>
        <v>32069</v>
      </c>
      <c r="CL22" s="18">
        <f>ROUND(J22*8/60,1)</f>
        <v>19.2</v>
      </c>
      <c r="CM22" s="19">
        <f>ROUND(CK22+CL22,0)</f>
        <v>32088</v>
      </c>
      <c r="CN22" s="17">
        <f>SUM(CN24:CN32)</f>
        <v>64438</v>
      </c>
      <c r="CO22" s="18">
        <f>ROUND(H22*9/60,1)</f>
        <v>58.1</v>
      </c>
      <c r="CP22" s="20">
        <f>ROUND(CN22+CO22,0)</f>
        <v>64496</v>
      </c>
      <c r="CQ22" s="24">
        <f>SUM(CQ24:CQ32)</f>
        <v>32326</v>
      </c>
      <c r="CR22" s="18">
        <f>ROUND(I22*9/60,1)</f>
        <v>36.5</v>
      </c>
      <c r="CS22" s="52">
        <f>ROUND(CQ22+CR22,0)</f>
        <v>32363</v>
      </c>
      <c r="CT22" s="53">
        <f>SUM(CT24:CT32)</f>
        <v>32112</v>
      </c>
      <c r="CU22" s="18">
        <f>ROUND(J22*9/60,1)</f>
        <v>21.6</v>
      </c>
      <c r="CV22" s="19">
        <f>ROUND(CT22+CU22,0)</f>
        <v>32134</v>
      </c>
      <c r="CW22" s="17">
        <f>SUM(CW24:CW32)</f>
        <v>64458</v>
      </c>
      <c r="CX22" s="18">
        <f>ROUND(H22*10/60,1)</f>
        <v>64.5</v>
      </c>
      <c r="CY22" s="20">
        <f>ROUND(CW22+CX22,0)</f>
        <v>64523</v>
      </c>
      <c r="CZ22" s="24">
        <f>SUM(CZ24:CZ32)</f>
        <v>32331</v>
      </c>
      <c r="DA22" s="18">
        <f>ROUND(I22*10/60,1)</f>
        <v>40.5</v>
      </c>
      <c r="DB22" s="52">
        <f>ROUND(CZ22+DA22,0)</f>
        <v>32372</v>
      </c>
      <c r="DC22" s="53">
        <f>SUM(DC24:DC32)</f>
        <v>32127</v>
      </c>
      <c r="DD22" s="18">
        <f>ROUND(J22*10/60,1)</f>
        <v>24</v>
      </c>
      <c r="DE22" s="19">
        <f>ROUND(DC22+DD22,0)</f>
        <v>32151</v>
      </c>
      <c r="DF22" s="17">
        <f>SUM(DF24:DF32)</f>
        <v>64531</v>
      </c>
      <c r="DG22" s="18">
        <f>ROUND(H22*11/60,1)</f>
        <v>71</v>
      </c>
      <c r="DH22" s="20">
        <f>ROUND(DF22+DG22,0)</f>
        <v>64602</v>
      </c>
      <c r="DI22" s="24">
        <f>SUM(DI24:DI32)</f>
        <v>32366</v>
      </c>
      <c r="DJ22" s="18">
        <f>ROUND(I22*11/60,1)</f>
        <v>44.6</v>
      </c>
      <c r="DK22" s="52">
        <f>ROUND(DI22+DJ22,0)</f>
        <v>32411</v>
      </c>
      <c r="DL22" s="53">
        <f>SUM(DL24:DL32)</f>
        <v>32165</v>
      </c>
      <c r="DM22" s="18">
        <f>ROUND(J22*11/60,1)</f>
        <v>26.4</v>
      </c>
      <c r="DN22" s="19">
        <f>ROUND(DL22+DM22,0)</f>
        <v>32191</v>
      </c>
      <c r="DO22" s="61"/>
      <c r="DP22" s="61"/>
      <c r="DQ22" s="61"/>
      <c r="DR22" s="61"/>
      <c r="DS22" s="61"/>
      <c r="DT22" s="61"/>
      <c r="DU22" s="61"/>
      <c r="DV22" s="61"/>
      <c r="DW22" s="61"/>
    </row>
    <row r="23" spans="1:127" s="16" customFormat="1" ht="20.25" customHeight="1">
      <c r="A23" s="23"/>
      <c r="B23" s="145"/>
      <c r="C23" s="148"/>
      <c r="D23" s="147"/>
      <c r="E23" s="162"/>
      <c r="F23" s="163"/>
      <c r="G23" s="164"/>
      <c r="H23" s="177"/>
      <c r="I23" s="178"/>
      <c r="J23" s="179"/>
      <c r="K23" s="17"/>
      <c r="L23" s="18"/>
      <c r="M23" s="20"/>
      <c r="N23" s="24"/>
      <c r="O23" s="18"/>
      <c r="P23" s="52"/>
      <c r="Q23" s="24"/>
      <c r="R23" s="133"/>
      <c r="S23" s="19"/>
      <c r="T23" s="17"/>
      <c r="U23" s="18"/>
      <c r="V23" s="20"/>
      <c r="W23" s="24"/>
      <c r="X23" s="18"/>
      <c r="Y23" s="52"/>
      <c r="Z23" s="53"/>
      <c r="AA23" s="18"/>
      <c r="AB23" s="19"/>
      <c r="AC23" s="17"/>
      <c r="AD23" s="115"/>
      <c r="AE23" s="20"/>
      <c r="AF23" s="24"/>
      <c r="AG23" s="115"/>
      <c r="AH23" s="52"/>
      <c r="AI23" s="53"/>
      <c r="AJ23" s="115"/>
      <c r="AK23" s="19"/>
      <c r="AL23" s="17"/>
      <c r="AM23" s="115"/>
      <c r="AN23" s="20"/>
      <c r="AO23" s="77"/>
      <c r="AP23" s="115"/>
      <c r="AQ23" s="52"/>
      <c r="AR23" s="71"/>
      <c r="AS23" s="115"/>
      <c r="AT23" s="19"/>
      <c r="AU23" s="17"/>
      <c r="AV23" s="115"/>
      <c r="AW23" s="20"/>
      <c r="AX23" s="24"/>
      <c r="AY23" s="115"/>
      <c r="AZ23" s="52"/>
      <c r="BA23" s="53"/>
      <c r="BB23" s="115"/>
      <c r="BC23" s="19"/>
      <c r="BD23" s="17"/>
      <c r="BE23" s="18"/>
      <c r="BF23" s="20"/>
      <c r="BG23" s="24"/>
      <c r="BH23" s="18"/>
      <c r="BI23" s="52"/>
      <c r="BJ23" s="53"/>
      <c r="BK23" s="18"/>
      <c r="BL23" s="19"/>
      <c r="BM23" s="17"/>
      <c r="BN23" s="18"/>
      <c r="BO23" s="20"/>
      <c r="BP23" s="24"/>
      <c r="BQ23" s="18"/>
      <c r="BR23" s="52"/>
      <c r="BS23" s="53"/>
      <c r="BT23" s="18"/>
      <c r="BU23" s="19"/>
      <c r="BV23" s="17"/>
      <c r="BW23" s="18"/>
      <c r="BX23" s="20"/>
      <c r="BY23" s="24"/>
      <c r="BZ23" s="18"/>
      <c r="CA23" s="52"/>
      <c r="CB23" s="71"/>
      <c r="CC23" s="18"/>
      <c r="CD23" s="19"/>
      <c r="CE23" s="17"/>
      <c r="CF23" s="18"/>
      <c r="CG23" s="20"/>
      <c r="CH23" s="24"/>
      <c r="CI23" s="18"/>
      <c r="CJ23" s="52"/>
      <c r="CK23" s="53"/>
      <c r="CL23" s="18"/>
      <c r="CM23" s="19"/>
      <c r="CN23" s="17"/>
      <c r="CO23" s="18"/>
      <c r="CP23" s="20"/>
      <c r="CQ23" s="24"/>
      <c r="CR23" s="18"/>
      <c r="CS23" s="52"/>
      <c r="CT23" s="53"/>
      <c r="CU23" s="18"/>
      <c r="CV23" s="19"/>
      <c r="CW23" s="17"/>
      <c r="CX23" s="18"/>
      <c r="CY23" s="20"/>
      <c r="CZ23" s="24"/>
      <c r="DA23" s="18"/>
      <c r="DB23" s="52"/>
      <c r="DC23" s="53"/>
      <c r="DD23" s="18"/>
      <c r="DE23" s="19"/>
      <c r="DF23" s="17"/>
      <c r="DG23" s="18"/>
      <c r="DH23" s="20"/>
      <c r="DI23" s="24"/>
      <c r="DJ23" s="18"/>
      <c r="DK23" s="52"/>
      <c r="DL23" s="53"/>
      <c r="DM23" s="18"/>
      <c r="DN23" s="19"/>
      <c r="DO23" s="61"/>
      <c r="DP23" s="61"/>
      <c r="DQ23" s="61"/>
      <c r="DR23" s="61"/>
      <c r="DS23" s="61"/>
      <c r="DT23" s="61"/>
      <c r="DU23" s="61"/>
      <c r="DV23" s="61"/>
      <c r="DW23" s="61"/>
    </row>
    <row r="24" spans="1:127" ht="20.25" customHeight="1">
      <c r="A24" s="25" t="s">
        <v>11</v>
      </c>
      <c r="B24" s="149">
        <v>4908</v>
      </c>
      <c r="C24" s="150">
        <v>2464</v>
      </c>
      <c r="D24" s="151">
        <v>2444</v>
      </c>
      <c r="E24" s="165">
        <v>4787</v>
      </c>
      <c r="F24" s="166">
        <v>2424</v>
      </c>
      <c r="G24" s="167">
        <v>2363</v>
      </c>
      <c r="H24" s="180">
        <v>121</v>
      </c>
      <c r="I24" s="181">
        <v>40</v>
      </c>
      <c r="J24" s="182">
        <v>81</v>
      </c>
      <c r="K24" s="26">
        <f aca="true" t="shared" si="84" ref="K24:K32">N24+Q24</f>
        <v>5188</v>
      </c>
      <c r="L24" s="18">
        <f aca="true" t="shared" si="85" ref="L24:L32">ROUND(H24*0/60,1)</f>
        <v>0</v>
      </c>
      <c r="M24" s="20">
        <f aca="true" t="shared" si="86" ref="M24:M32">ROUND(K24+L24,0)</f>
        <v>5188</v>
      </c>
      <c r="N24" s="27">
        <v>2577</v>
      </c>
      <c r="O24" s="18">
        <f aca="true" t="shared" si="87" ref="O24:O32">ROUND(I24*0/60,1)</f>
        <v>0</v>
      </c>
      <c r="P24" s="52">
        <f aca="true" t="shared" si="88" ref="P24:P32">ROUND(N24+O24,0)</f>
        <v>2577</v>
      </c>
      <c r="Q24" s="27">
        <v>2611</v>
      </c>
      <c r="R24" s="133">
        <f aca="true" t="shared" si="89" ref="R24:R32">ROUND(J24*0/60,1)</f>
        <v>0</v>
      </c>
      <c r="S24" s="19">
        <f aca="true" t="shared" si="90" ref="S24:S32">ROUND(Q24+R24,0)</f>
        <v>2611</v>
      </c>
      <c r="T24" s="26">
        <f aca="true" t="shared" si="91" ref="T24:T32">W24+Z24</f>
        <v>5178</v>
      </c>
      <c r="U24" s="18">
        <f aca="true" t="shared" si="92" ref="U24:U32">ROUND(H24*1/60,1)</f>
        <v>2</v>
      </c>
      <c r="V24" s="20">
        <f aca="true" t="shared" si="93" ref="V24:V32">ROUND(T24+U24,0)</f>
        <v>5180</v>
      </c>
      <c r="W24" s="27">
        <v>2572</v>
      </c>
      <c r="X24" s="18">
        <f aca="true" t="shared" si="94" ref="X24:X32">ROUND(I24*1/60,1)</f>
        <v>0.7</v>
      </c>
      <c r="Y24" s="52">
        <f aca="true" t="shared" si="95" ref="Y24:Y32">ROUND(W24+X24,0)</f>
        <v>2573</v>
      </c>
      <c r="Z24" s="55">
        <v>2606</v>
      </c>
      <c r="AA24" s="18">
        <f aca="true" t="shared" si="96" ref="AA24:AA32">ROUND(J24*1/60,1)</f>
        <v>1.4</v>
      </c>
      <c r="AB24" s="19">
        <f aca="true" t="shared" si="97" ref="AB24:AB32">ROUND(Z24+AA24,0)</f>
        <v>2607</v>
      </c>
      <c r="AC24" s="26">
        <f aca="true" t="shared" si="98" ref="AC24:AC32">AF24+AI24</f>
        <v>5155</v>
      </c>
      <c r="AD24" s="115">
        <f aca="true" t="shared" si="99" ref="AD24:AD32">ROUND(H24*2/60,1)</f>
        <v>4</v>
      </c>
      <c r="AE24" s="20">
        <f aca="true" t="shared" si="100" ref="AE24:AE32">ROUND(AC24+AD24,0)</f>
        <v>5159</v>
      </c>
      <c r="AF24" s="27">
        <v>2559</v>
      </c>
      <c r="AG24" s="115">
        <f aca="true" t="shared" si="101" ref="AG24:AG32">ROUND(I24*2/60,1)</f>
        <v>1.3</v>
      </c>
      <c r="AH24" s="52">
        <f aca="true" t="shared" si="102" ref="AH24:AH32">ROUND(AF24+AG24,0)</f>
        <v>2560</v>
      </c>
      <c r="AI24" s="55">
        <v>2596</v>
      </c>
      <c r="AJ24" s="115">
        <f aca="true" t="shared" si="103" ref="AJ24:AJ32">ROUND(J24*2/60,1)</f>
        <v>2.7</v>
      </c>
      <c r="AK24" s="19">
        <f aca="true" t="shared" si="104" ref="AK24:AK32">ROUND(AI24+AJ24,0)</f>
        <v>2599</v>
      </c>
      <c r="AL24" s="26">
        <f aca="true" t="shared" si="105" ref="AL24:AL32">AO24+AR24</f>
        <v>5155</v>
      </c>
      <c r="AM24" s="115">
        <f aca="true" t="shared" si="106" ref="AM24:AM32">ROUND(H24*3/60,1)</f>
        <v>6.1</v>
      </c>
      <c r="AN24" s="20">
        <f aca="true" t="shared" si="107" ref="AN24:AN32">ROUND(AL24+AM24,0)</f>
        <v>5161</v>
      </c>
      <c r="AO24" s="77">
        <v>2557</v>
      </c>
      <c r="AP24" s="115">
        <f aca="true" t="shared" si="108" ref="AP24:AP32">ROUND(I24*3/60,1)</f>
        <v>2</v>
      </c>
      <c r="AQ24" s="52">
        <f aca="true" t="shared" si="109" ref="AQ24:AQ32">ROUND(AO24+AP24,0)</f>
        <v>2559</v>
      </c>
      <c r="AR24" s="71">
        <v>2598</v>
      </c>
      <c r="AS24" s="115">
        <f aca="true" t="shared" si="110" ref="AS24:AS32">ROUND(J24*3/60,1)</f>
        <v>4.1</v>
      </c>
      <c r="AT24" s="19">
        <f aca="true" t="shared" si="111" ref="AT24:AT32">ROUND(AR24+AS24,0)</f>
        <v>2602</v>
      </c>
      <c r="AU24" s="26">
        <f aca="true" t="shared" si="112" ref="AU24:AU32">AX24+BA24</f>
        <v>5153</v>
      </c>
      <c r="AV24" s="115">
        <f aca="true" t="shared" si="113" ref="AV24:AV32">ROUND(H24*4/60,1)</f>
        <v>8.1</v>
      </c>
      <c r="AW24" s="20">
        <f aca="true" t="shared" si="114" ref="AW24:AW32">ROUND(AU24+AV24,0)</f>
        <v>5161</v>
      </c>
      <c r="AX24" s="27">
        <v>2556</v>
      </c>
      <c r="AY24" s="115">
        <f aca="true" t="shared" si="115" ref="AY24:AY32">ROUND(I24*4/60,1)</f>
        <v>2.7</v>
      </c>
      <c r="AZ24" s="52">
        <f aca="true" t="shared" si="116" ref="AZ24:AZ32">ROUND(AX24+AY24,0)</f>
        <v>2559</v>
      </c>
      <c r="BA24" s="55">
        <v>2597</v>
      </c>
      <c r="BB24" s="115">
        <f aca="true" t="shared" si="117" ref="BB24:BB32">ROUND(J24*4/60,1)</f>
        <v>5.4</v>
      </c>
      <c r="BC24" s="19">
        <f aca="true" t="shared" si="118" ref="BC24:BC32">ROUND(BA24+BB24,0)</f>
        <v>2602</v>
      </c>
      <c r="BD24" s="26">
        <f aca="true" t="shared" si="119" ref="BD24:BD32">BG24+BJ24</f>
        <v>5130</v>
      </c>
      <c r="BE24" s="18">
        <f aca="true" t="shared" si="120" ref="BE24:BE32">ROUND(H24*5/60,1)</f>
        <v>10.1</v>
      </c>
      <c r="BF24" s="20">
        <f aca="true" t="shared" si="121" ref="BF24:BF32">ROUND(BD24+BE24,0)</f>
        <v>5140</v>
      </c>
      <c r="BG24" s="27">
        <v>2544</v>
      </c>
      <c r="BH24" s="18">
        <f aca="true" t="shared" si="122" ref="BH24:BH32">ROUND(I24*5/60,1)</f>
        <v>3.3</v>
      </c>
      <c r="BI24" s="52">
        <f aca="true" t="shared" si="123" ref="BI24:BI32">ROUND(BG24+BH24,0)</f>
        <v>2547</v>
      </c>
      <c r="BJ24" s="55">
        <v>2586</v>
      </c>
      <c r="BK24" s="18">
        <f aca="true" t="shared" si="124" ref="BK24:BK32">ROUND(J24*5/60,1)</f>
        <v>6.8</v>
      </c>
      <c r="BL24" s="19">
        <f aca="true" t="shared" si="125" ref="BL24:BL32">ROUND(BJ24+BK24,0)</f>
        <v>2593</v>
      </c>
      <c r="BM24" s="26">
        <f aca="true" t="shared" si="126" ref="BM24:BM32">BP24+BS24</f>
        <v>5105</v>
      </c>
      <c r="BN24" s="18">
        <f aca="true" t="shared" si="127" ref="BN24:BN32">ROUND(H24*6/60,1)</f>
        <v>12.1</v>
      </c>
      <c r="BO24" s="20">
        <f aca="true" t="shared" si="128" ref="BO24:BO32">ROUND(BM24+BN24,0)</f>
        <v>5117</v>
      </c>
      <c r="BP24" s="27">
        <v>2537</v>
      </c>
      <c r="BQ24" s="18">
        <f aca="true" t="shared" si="129" ref="BQ24:BQ32">ROUND(I24*6/60,1)</f>
        <v>4</v>
      </c>
      <c r="BR24" s="52">
        <f aca="true" t="shared" si="130" ref="BR24:BR32">ROUND(BP24+BQ24,0)</f>
        <v>2541</v>
      </c>
      <c r="BS24" s="55">
        <v>2568</v>
      </c>
      <c r="BT24" s="18">
        <f aca="true" t="shared" si="131" ref="BT24:BT32">ROUND(J24*6/60,1)</f>
        <v>8.1</v>
      </c>
      <c r="BU24" s="19">
        <f aca="true" t="shared" si="132" ref="BU24:BU32">ROUND(BS24+BT24,0)</f>
        <v>2576</v>
      </c>
      <c r="BV24" s="26">
        <f aca="true" t="shared" si="133" ref="BV24:BV32">BY24+CB24</f>
        <v>5136</v>
      </c>
      <c r="BW24" s="18">
        <f aca="true" t="shared" si="134" ref="BW24:BW32">ROUND(H24*7/60,1)</f>
        <v>14.1</v>
      </c>
      <c r="BX24" s="20">
        <f aca="true" t="shared" si="135" ref="BX24:BX32">ROUND(BV24+BW24,0)</f>
        <v>5150</v>
      </c>
      <c r="BY24" s="27">
        <v>2554</v>
      </c>
      <c r="BZ24" s="18">
        <f aca="true" t="shared" si="136" ref="BZ24:BZ32">ROUND(I24*7/60,1)</f>
        <v>4.7</v>
      </c>
      <c r="CA24" s="52">
        <f aca="true" t="shared" si="137" ref="CA24:CA32">ROUND(BY24+BZ24,0)</f>
        <v>2559</v>
      </c>
      <c r="CB24" s="71">
        <v>2582</v>
      </c>
      <c r="CC24" s="18">
        <f aca="true" t="shared" si="138" ref="CC24:CC32">ROUND(J24*7/60,1)</f>
        <v>9.5</v>
      </c>
      <c r="CD24" s="19">
        <f aca="true" t="shared" si="139" ref="CD24:CD32">ROUND(CB24+CC24,0)</f>
        <v>2592</v>
      </c>
      <c r="CE24" s="26">
        <f aca="true" t="shared" si="140" ref="CE24:CE32">CH24+CK24</f>
        <v>5150</v>
      </c>
      <c r="CF24" s="18">
        <f aca="true" t="shared" si="141" ref="CF24:CF32">ROUND(H24*8/60,1)</f>
        <v>16.1</v>
      </c>
      <c r="CG24" s="20">
        <f aca="true" t="shared" si="142" ref="CG24:CG32">ROUND(CE24+CF24,0)</f>
        <v>5166</v>
      </c>
      <c r="CH24" s="27">
        <v>2562</v>
      </c>
      <c r="CI24" s="18">
        <f aca="true" t="shared" si="143" ref="CI24:CI32">ROUND(I24*8/60,1)</f>
        <v>5.3</v>
      </c>
      <c r="CJ24" s="52">
        <f aca="true" t="shared" si="144" ref="CJ24:CJ32">ROUND(CH24+CI24,0)</f>
        <v>2567</v>
      </c>
      <c r="CK24" s="55">
        <v>2588</v>
      </c>
      <c r="CL24" s="18">
        <f aca="true" t="shared" si="145" ref="CL24:CL32">ROUND(J24*8/60,1)</f>
        <v>10.8</v>
      </c>
      <c r="CM24" s="19">
        <f aca="true" t="shared" si="146" ref="CM24:CM32">ROUND(CK24+CL24,0)</f>
        <v>2599</v>
      </c>
      <c r="CN24" s="26">
        <f aca="true" t="shared" si="147" ref="CN24:CN32">CQ24+CT24</f>
        <v>5144</v>
      </c>
      <c r="CO24" s="18">
        <f aca="true" t="shared" si="148" ref="CO24:CO32">ROUND(H24*9/60,1)</f>
        <v>18.2</v>
      </c>
      <c r="CP24" s="20">
        <f aca="true" t="shared" si="149" ref="CP24:CP32">ROUND(CN24+CO24,0)</f>
        <v>5162</v>
      </c>
      <c r="CQ24" s="27">
        <v>2558</v>
      </c>
      <c r="CR24" s="18">
        <f aca="true" t="shared" si="150" ref="CR24:CR32">ROUND(I24*9/60,1)</f>
        <v>6</v>
      </c>
      <c r="CS24" s="52">
        <f aca="true" t="shared" si="151" ref="CS24:CS32">ROUND(CQ24+CR24,0)</f>
        <v>2564</v>
      </c>
      <c r="CT24" s="55">
        <v>2586</v>
      </c>
      <c r="CU24" s="18">
        <f aca="true" t="shared" si="152" ref="CU24:CU32">ROUND(J24*9/60,1)</f>
        <v>12.2</v>
      </c>
      <c r="CV24" s="19">
        <f aca="true" t="shared" si="153" ref="CV24:CV32">ROUND(CT24+CU24,0)</f>
        <v>2598</v>
      </c>
      <c r="CW24" s="26">
        <f aca="true" t="shared" si="154" ref="CW24:CW32">CZ24+DC24</f>
        <v>5143</v>
      </c>
      <c r="CX24" s="18">
        <f aca="true" t="shared" si="155" ref="CX24:CX32">ROUND(H24*10/60,1)</f>
        <v>20.2</v>
      </c>
      <c r="CY24" s="20">
        <f aca="true" t="shared" si="156" ref="CY24:CY32">ROUND(CW24+CX24,0)</f>
        <v>5163</v>
      </c>
      <c r="CZ24" s="27">
        <v>2556</v>
      </c>
      <c r="DA24" s="18">
        <f aca="true" t="shared" si="157" ref="DA24:DA32">ROUND(I24*10/60,1)</f>
        <v>6.7</v>
      </c>
      <c r="DB24" s="52">
        <f aca="true" t="shared" si="158" ref="DB24:DB32">ROUND(CZ24+DA24,0)</f>
        <v>2563</v>
      </c>
      <c r="DC24" s="55">
        <v>2587</v>
      </c>
      <c r="DD24" s="18">
        <f aca="true" t="shared" si="159" ref="DD24:DD32">ROUND(J24*10/60,1)</f>
        <v>13.5</v>
      </c>
      <c r="DE24" s="19">
        <f aca="true" t="shared" si="160" ref="DE24:DE32">ROUND(DC24+DD24,0)</f>
        <v>2601</v>
      </c>
      <c r="DF24" s="26">
        <f aca="true" t="shared" si="161" ref="DF24:DF32">DI24+DL24</f>
        <v>5135</v>
      </c>
      <c r="DG24" s="18">
        <f aca="true" t="shared" si="162" ref="DG24:DG32">ROUND(H24*11/60,1)</f>
        <v>22.2</v>
      </c>
      <c r="DH24" s="20">
        <f aca="true" t="shared" si="163" ref="DH24:DH32">ROUND(DF24+DG24,0)</f>
        <v>5157</v>
      </c>
      <c r="DI24" s="27">
        <v>2557</v>
      </c>
      <c r="DJ24" s="18">
        <f aca="true" t="shared" si="164" ref="DJ24:DJ32">ROUND(I24*11/60,1)</f>
        <v>7.3</v>
      </c>
      <c r="DK24" s="52">
        <f aca="true" t="shared" si="165" ref="DK24:DK32">ROUND(DI24+DJ24,0)</f>
        <v>2564</v>
      </c>
      <c r="DL24" s="55">
        <v>2578</v>
      </c>
      <c r="DM24" s="18">
        <f aca="true" t="shared" si="166" ref="DM24:DM32">ROUND(J24*11/60,1)</f>
        <v>14.9</v>
      </c>
      <c r="DN24" s="19">
        <f aca="true" t="shared" si="167" ref="DN24:DN32">ROUND(DL24+DM24,0)</f>
        <v>2593</v>
      </c>
      <c r="DO24" s="61"/>
      <c r="DP24" s="92"/>
      <c r="DQ24" s="61"/>
      <c r="DR24" s="61"/>
      <c r="DS24" s="60"/>
      <c r="DT24" s="61"/>
      <c r="DU24" s="61"/>
      <c r="DV24" s="60"/>
      <c r="DW24" s="61"/>
    </row>
    <row r="25" spans="1:127" ht="20.25" customHeight="1">
      <c r="A25" s="25" t="s">
        <v>12</v>
      </c>
      <c r="B25" s="149">
        <v>3060</v>
      </c>
      <c r="C25" s="150">
        <v>1574</v>
      </c>
      <c r="D25" s="151">
        <v>1486</v>
      </c>
      <c r="E25" s="165">
        <v>3053</v>
      </c>
      <c r="F25" s="166">
        <v>1568</v>
      </c>
      <c r="G25" s="167">
        <v>1485</v>
      </c>
      <c r="H25" s="180">
        <v>7</v>
      </c>
      <c r="I25" s="181">
        <v>6</v>
      </c>
      <c r="J25" s="182">
        <v>1</v>
      </c>
      <c r="K25" s="26">
        <f t="shared" si="84"/>
        <v>3221</v>
      </c>
      <c r="L25" s="18">
        <f t="shared" si="85"/>
        <v>0</v>
      </c>
      <c r="M25" s="20">
        <f t="shared" si="86"/>
        <v>3221</v>
      </c>
      <c r="N25" s="27">
        <v>1641</v>
      </c>
      <c r="O25" s="18">
        <f t="shared" si="87"/>
        <v>0</v>
      </c>
      <c r="P25" s="52">
        <f t="shared" si="88"/>
        <v>1641</v>
      </c>
      <c r="Q25" s="27">
        <v>1580</v>
      </c>
      <c r="R25" s="133">
        <f t="shared" si="89"/>
        <v>0</v>
      </c>
      <c r="S25" s="19">
        <f t="shared" si="90"/>
        <v>1580</v>
      </c>
      <c r="T25" s="26">
        <f t="shared" si="91"/>
        <v>3222</v>
      </c>
      <c r="U25" s="18">
        <f t="shared" si="92"/>
        <v>0.1</v>
      </c>
      <c r="V25" s="20">
        <f t="shared" si="93"/>
        <v>3222</v>
      </c>
      <c r="W25" s="27">
        <v>1641</v>
      </c>
      <c r="X25" s="18">
        <f t="shared" si="94"/>
        <v>0.1</v>
      </c>
      <c r="Y25" s="52">
        <f t="shared" si="95"/>
        <v>1641</v>
      </c>
      <c r="Z25" s="55">
        <v>1581</v>
      </c>
      <c r="AA25" s="18">
        <f t="shared" si="96"/>
        <v>0</v>
      </c>
      <c r="AB25" s="19">
        <f t="shared" si="97"/>
        <v>1581</v>
      </c>
      <c r="AC25" s="26">
        <f t="shared" si="98"/>
        <v>3220</v>
      </c>
      <c r="AD25" s="115">
        <f t="shared" si="99"/>
        <v>0.2</v>
      </c>
      <c r="AE25" s="20">
        <f t="shared" si="100"/>
        <v>3220</v>
      </c>
      <c r="AF25" s="27">
        <v>1644</v>
      </c>
      <c r="AG25" s="115">
        <f t="shared" si="101"/>
        <v>0.2</v>
      </c>
      <c r="AH25" s="52">
        <f t="shared" si="102"/>
        <v>1644</v>
      </c>
      <c r="AI25" s="55">
        <v>1576</v>
      </c>
      <c r="AJ25" s="115">
        <f t="shared" si="103"/>
        <v>0</v>
      </c>
      <c r="AK25" s="19">
        <f t="shared" si="104"/>
        <v>1576</v>
      </c>
      <c r="AL25" s="26">
        <f t="shared" si="105"/>
        <v>3215</v>
      </c>
      <c r="AM25" s="115">
        <f t="shared" si="106"/>
        <v>0.4</v>
      </c>
      <c r="AN25" s="20">
        <f t="shared" si="107"/>
        <v>3215</v>
      </c>
      <c r="AO25" s="77">
        <v>1641</v>
      </c>
      <c r="AP25" s="115">
        <f t="shared" si="108"/>
        <v>0.3</v>
      </c>
      <c r="AQ25" s="52">
        <f t="shared" si="109"/>
        <v>1641</v>
      </c>
      <c r="AR25" s="71">
        <v>1574</v>
      </c>
      <c r="AS25" s="115">
        <f t="shared" si="110"/>
        <v>0.1</v>
      </c>
      <c r="AT25" s="19">
        <f t="shared" si="111"/>
        <v>1574</v>
      </c>
      <c r="AU25" s="26">
        <f t="shared" si="112"/>
        <v>3220</v>
      </c>
      <c r="AV25" s="115">
        <f t="shared" si="113"/>
        <v>0.5</v>
      </c>
      <c r="AW25" s="20">
        <f t="shared" si="114"/>
        <v>3221</v>
      </c>
      <c r="AX25" s="27">
        <v>1644</v>
      </c>
      <c r="AY25" s="115">
        <f t="shared" si="115"/>
        <v>0.4</v>
      </c>
      <c r="AZ25" s="52">
        <f t="shared" si="116"/>
        <v>1644</v>
      </c>
      <c r="BA25" s="55">
        <v>1576</v>
      </c>
      <c r="BB25" s="115">
        <f t="shared" si="117"/>
        <v>0.1</v>
      </c>
      <c r="BC25" s="19">
        <f t="shared" si="118"/>
        <v>1576</v>
      </c>
      <c r="BD25" s="26">
        <f t="shared" si="119"/>
        <v>3253</v>
      </c>
      <c r="BE25" s="18">
        <f t="shared" si="120"/>
        <v>0.6</v>
      </c>
      <c r="BF25" s="20">
        <f t="shared" si="121"/>
        <v>3254</v>
      </c>
      <c r="BG25" s="27">
        <v>1661</v>
      </c>
      <c r="BH25" s="18">
        <f t="shared" si="122"/>
        <v>0.5</v>
      </c>
      <c r="BI25" s="52">
        <f t="shared" si="123"/>
        <v>1662</v>
      </c>
      <c r="BJ25" s="55">
        <v>1592</v>
      </c>
      <c r="BK25" s="18">
        <f t="shared" si="124"/>
        <v>0.1</v>
      </c>
      <c r="BL25" s="19">
        <f t="shared" si="125"/>
        <v>1592</v>
      </c>
      <c r="BM25" s="26">
        <f t="shared" si="126"/>
        <v>3259</v>
      </c>
      <c r="BN25" s="18">
        <f t="shared" si="127"/>
        <v>0.7</v>
      </c>
      <c r="BO25" s="20">
        <f t="shared" si="128"/>
        <v>3260</v>
      </c>
      <c r="BP25" s="27">
        <v>1661</v>
      </c>
      <c r="BQ25" s="18">
        <f t="shared" si="129"/>
        <v>0.6</v>
      </c>
      <c r="BR25" s="52">
        <f t="shared" si="130"/>
        <v>1662</v>
      </c>
      <c r="BS25" s="55">
        <v>1598</v>
      </c>
      <c r="BT25" s="18">
        <f t="shared" si="131"/>
        <v>0.1</v>
      </c>
      <c r="BU25" s="19">
        <f t="shared" si="132"/>
        <v>1598</v>
      </c>
      <c r="BV25" s="26">
        <f t="shared" si="133"/>
        <v>3249</v>
      </c>
      <c r="BW25" s="18">
        <f t="shared" si="134"/>
        <v>0.8</v>
      </c>
      <c r="BX25" s="20">
        <f t="shared" si="135"/>
        <v>3250</v>
      </c>
      <c r="BY25" s="27">
        <v>1652</v>
      </c>
      <c r="BZ25" s="18">
        <f t="shared" si="136"/>
        <v>0.7</v>
      </c>
      <c r="CA25" s="52">
        <f t="shared" si="137"/>
        <v>1653</v>
      </c>
      <c r="CB25" s="71">
        <v>1597</v>
      </c>
      <c r="CC25" s="18">
        <f t="shared" si="138"/>
        <v>0.1</v>
      </c>
      <c r="CD25" s="19">
        <f t="shared" si="139"/>
        <v>1597</v>
      </c>
      <c r="CE25" s="26">
        <f t="shared" si="140"/>
        <v>3256</v>
      </c>
      <c r="CF25" s="18">
        <f t="shared" si="141"/>
        <v>0.9</v>
      </c>
      <c r="CG25" s="20">
        <f t="shared" si="142"/>
        <v>3257</v>
      </c>
      <c r="CH25" s="27">
        <v>1657</v>
      </c>
      <c r="CI25" s="18">
        <f t="shared" si="143"/>
        <v>0.8</v>
      </c>
      <c r="CJ25" s="52">
        <f t="shared" si="144"/>
        <v>1658</v>
      </c>
      <c r="CK25" s="55">
        <v>1599</v>
      </c>
      <c r="CL25" s="18">
        <f t="shared" si="145"/>
        <v>0.1</v>
      </c>
      <c r="CM25" s="19">
        <f t="shared" si="146"/>
        <v>1599</v>
      </c>
      <c r="CN25" s="26">
        <f t="shared" si="147"/>
        <v>3254</v>
      </c>
      <c r="CO25" s="18">
        <f t="shared" si="148"/>
        <v>1.1</v>
      </c>
      <c r="CP25" s="20">
        <f t="shared" si="149"/>
        <v>3255</v>
      </c>
      <c r="CQ25" s="27">
        <v>1656</v>
      </c>
      <c r="CR25" s="18">
        <f t="shared" si="150"/>
        <v>0.9</v>
      </c>
      <c r="CS25" s="52">
        <f t="shared" si="151"/>
        <v>1657</v>
      </c>
      <c r="CT25" s="55">
        <v>1598</v>
      </c>
      <c r="CU25" s="18">
        <f t="shared" si="152"/>
        <v>0.2</v>
      </c>
      <c r="CV25" s="19">
        <f t="shared" si="153"/>
        <v>1598</v>
      </c>
      <c r="CW25" s="26">
        <f t="shared" si="154"/>
        <v>3253</v>
      </c>
      <c r="CX25" s="18">
        <f t="shared" si="155"/>
        <v>1.2</v>
      </c>
      <c r="CY25" s="20">
        <f t="shared" si="156"/>
        <v>3254</v>
      </c>
      <c r="CZ25" s="27">
        <v>1652</v>
      </c>
      <c r="DA25" s="18">
        <f t="shared" si="157"/>
        <v>1</v>
      </c>
      <c r="DB25" s="52">
        <f t="shared" si="158"/>
        <v>1653</v>
      </c>
      <c r="DC25" s="55">
        <v>1601</v>
      </c>
      <c r="DD25" s="18">
        <f t="shared" si="159"/>
        <v>0.2</v>
      </c>
      <c r="DE25" s="19">
        <f t="shared" si="160"/>
        <v>1601</v>
      </c>
      <c r="DF25" s="26">
        <f t="shared" si="161"/>
        <v>3253</v>
      </c>
      <c r="DG25" s="18">
        <f t="shared" si="162"/>
        <v>1.3</v>
      </c>
      <c r="DH25" s="20">
        <f t="shared" si="163"/>
        <v>3254</v>
      </c>
      <c r="DI25" s="27">
        <v>1654</v>
      </c>
      <c r="DJ25" s="18">
        <f t="shared" si="164"/>
        <v>1.1</v>
      </c>
      <c r="DK25" s="52">
        <f t="shared" si="165"/>
        <v>1655</v>
      </c>
      <c r="DL25" s="55">
        <v>1599</v>
      </c>
      <c r="DM25" s="18">
        <f t="shared" si="166"/>
        <v>0.2</v>
      </c>
      <c r="DN25" s="19">
        <f t="shared" si="167"/>
        <v>1599</v>
      </c>
      <c r="DO25" s="62"/>
      <c r="DP25" s="92"/>
      <c r="DQ25" s="61"/>
      <c r="DR25" s="62"/>
      <c r="DS25" s="60"/>
      <c r="DT25" s="61"/>
      <c r="DU25" s="62"/>
      <c r="DV25" s="60"/>
      <c r="DW25" s="61"/>
    </row>
    <row r="26" spans="1:127" ht="20.25" customHeight="1">
      <c r="A26" s="25" t="s">
        <v>13</v>
      </c>
      <c r="B26" s="149">
        <v>1720</v>
      </c>
      <c r="C26" s="150">
        <v>946</v>
      </c>
      <c r="D26" s="151">
        <v>774</v>
      </c>
      <c r="E26" s="165">
        <v>1715</v>
      </c>
      <c r="F26" s="166">
        <v>953</v>
      </c>
      <c r="G26" s="167">
        <v>762</v>
      </c>
      <c r="H26" s="180">
        <v>5</v>
      </c>
      <c r="I26" s="181">
        <v>-7</v>
      </c>
      <c r="J26" s="182">
        <v>12</v>
      </c>
      <c r="K26" s="26">
        <f t="shared" si="84"/>
        <v>1794</v>
      </c>
      <c r="L26" s="18">
        <f t="shared" si="85"/>
        <v>0</v>
      </c>
      <c r="M26" s="20">
        <f t="shared" si="86"/>
        <v>1794</v>
      </c>
      <c r="N26" s="27">
        <v>994</v>
      </c>
      <c r="O26" s="18">
        <f t="shared" si="87"/>
        <v>0</v>
      </c>
      <c r="P26" s="52">
        <f t="shared" si="88"/>
        <v>994</v>
      </c>
      <c r="Q26" s="27">
        <v>800</v>
      </c>
      <c r="R26" s="133">
        <f t="shared" si="89"/>
        <v>0</v>
      </c>
      <c r="S26" s="19">
        <f t="shared" si="90"/>
        <v>800</v>
      </c>
      <c r="T26" s="26">
        <f t="shared" si="91"/>
        <v>1792</v>
      </c>
      <c r="U26" s="18">
        <f t="shared" si="92"/>
        <v>0.1</v>
      </c>
      <c r="V26" s="20">
        <f t="shared" si="93"/>
        <v>1792</v>
      </c>
      <c r="W26" s="27">
        <v>993</v>
      </c>
      <c r="X26" s="18">
        <f t="shared" si="94"/>
        <v>-0.1</v>
      </c>
      <c r="Y26" s="52">
        <f t="shared" si="95"/>
        <v>993</v>
      </c>
      <c r="Z26" s="55">
        <v>799</v>
      </c>
      <c r="AA26" s="18">
        <f t="shared" si="96"/>
        <v>0.2</v>
      </c>
      <c r="AB26" s="19">
        <f t="shared" si="97"/>
        <v>799</v>
      </c>
      <c r="AC26" s="26">
        <f t="shared" si="98"/>
        <v>1791</v>
      </c>
      <c r="AD26" s="115">
        <f t="shared" si="99"/>
        <v>0.2</v>
      </c>
      <c r="AE26" s="20">
        <f t="shared" si="100"/>
        <v>1791</v>
      </c>
      <c r="AF26" s="27">
        <v>993</v>
      </c>
      <c r="AG26" s="115">
        <f t="shared" si="101"/>
        <v>-0.2</v>
      </c>
      <c r="AH26" s="52">
        <f t="shared" si="102"/>
        <v>993</v>
      </c>
      <c r="AI26" s="55">
        <v>798</v>
      </c>
      <c r="AJ26" s="115">
        <f t="shared" si="103"/>
        <v>0.4</v>
      </c>
      <c r="AK26" s="19">
        <f t="shared" si="104"/>
        <v>798</v>
      </c>
      <c r="AL26" s="26">
        <f t="shared" si="105"/>
        <v>1791</v>
      </c>
      <c r="AM26" s="115">
        <f t="shared" si="106"/>
        <v>0.3</v>
      </c>
      <c r="AN26" s="20">
        <f t="shared" si="107"/>
        <v>1791</v>
      </c>
      <c r="AO26" s="77">
        <v>993</v>
      </c>
      <c r="AP26" s="115">
        <f t="shared" si="108"/>
        <v>-0.4</v>
      </c>
      <c r="AQ26" s="52">
        <f t="shared" si="109"/>
        <v>993</v>
      </c>
      <c r="AR26" s="71">
        <v>798</v>
      </c>
      <c r="AS26" s="115">
        <f t="shared" si="110"/>
        <v>0.6</v>
      </c>
      <c r="AT26" s="19">
        <f t="shared" si="111"/>
        <v>799</v>
      </c>
      <c r="AU26" s="26">
        <f t="shared" si="112"/>
        <v>1786</v>
      </c>
      <c r="AV26" s="115">
        <f t="shared" si="113"/>
        <v>0.3</v>
      </c>
      <c r="AW26" s="20">
        <f t="shared" si="114"/>
        <v>1786</v>
      </c>
      <c r="AX26" s="27">
        <v>990</v>
      </c>
      <c r="AY26" s="115">
        <f t="shared" si="115"/>
        <v>-0.5</v>
      </c>
      <c r="AZ26" s="52">
        <f t="shared" si="116"/>
        <v>990</v>
      </c>
      <c r="BA26" s="55">
        <v>796</v>
      </c>
      <c r="BB26" s="115">
        <f t="shared" si="117"/>
        <v>0.8</v>
      </c>
      <c r="BC26" s="19">
        <f t="shared" si="118"/>
        <v>797</v>
      </c>
      <c r="BD26" s="26">
        <f t="shared" si="119"/>
        <v>1789</v>
      </c>
      <c r="BE26" s="18">
        <f t="shared" si="120"/>
        <v>0.4</v>
      </c>
      <c r="BF26" s="20">
        <f t="shared" si="121"/>
        <v>1789</v>
      </c>
      <c r="BG26" s="27">
        <v>994</v>
      </c>
      <c r="BH26" s="18">
        <f t="shared" si="122"/>
        <v>-0.6</v>
      </c>
      <c r="BI26" s="52">
        <f t="shared" si="123"/>
        <v>993</v>
      </c>
      <c r="BJ26" s="55">
        <v>795</v>
      </c>
      <c r="BK26" s="18">
        <f t="shared" si="124"/>
        <v>1</v>
      </c>
      <c r="BL26" s="19">
        <f t="shared" si="125"/>
        <v>796</v>
      </c>
      <c r="BM26" s="26">
        <f t="shared" si="126"/>
        <v>1799</v>
      </c>
      <c r="BN26" s="18">
        <f t="shared" si="127"/>
        <v>0.5</v>
      </c>
      <c r="BO26" s="20">
        <f t="shared" si="128"/>
        <v>1800</v>
      </c>
      <c r="BP26" s="27">
        <v>1001</v>
      </c>
      <c r="BQ26" s="18">
        <f t="shared" si="129"/>
        <v>-0.7</v>
      </c>
      <c r="BR26" s="52">
        <f t="shared" si="130"/>
        <v>1000</v>
      </c>
      <c r="BS26" s="55">
        <v>798</v>
      </c>
      <c r="BT26" s="18">
        <f t="shared" si="131"/>
        <v>1.2</v>
      </c>
      <c r="BU26" s="19">
        <f t="shared" si="132"/>
        <v>799</v>
      </c>
      <c r="BV26" s="26">
        <f t="shared" si="133"/>
        <v>1821</v>
      </c>
      <c r="BW26" s="18">
        <f t="shared" si="134"/>
        <v>0.6</v>
      </c>
      <c r="BX26" s="20">
        <f t="shared" si="135"/>
        <v>1822</v>
      </c>
      <c r="BY26" s="27">
        <v>1015</v>
      </c>
      <c r="BZ26" s="18">
        <f t="shared" si="136"/>
        <v>-0.8</v>
      </c>
      <c r="CA26" s="52">
        <f t="shared" si="137"/>
        <v>1014</v>
      </c>
      <c r="CB26" s="71">
        <v>806</v>
      </c>
      <c r="CC26" s="18">
        <f t="shared" si="138"/>
        <v>1.4</v>
      </c>
      <c r="CD26" s="19">
        <f t="shared" si="139"/>
        <v>807</v>
      </c>
      <c r="CE26" s="26">
        <f t="shared" si="140"/>
        <v>1813</v>
      </c>
      <c r="CF26" s="18">
        <f t="shared" si="141"/>
        <v>0.7</v>
      </c>
      <c r="CG26" s="20">
        <f t="shared" si="142"/>
        <v>1814</v>
      </c>
      <c r="CH26" s="27">
        <v>1010</v>
      </c>
      <c r="CI26" s="18">
        <f t="shared" si="143"/>
        <v>-0.9</v>
      </c>
      <c r="CJ26" s="52">
        <f t="shared" si="144"/>
        <v>1009</v>
      </c>
      <c r="CK26" s="55">
        <v>803</v>
      </c>
      <c r="CL26" s="18">
        <f t="shared" si="145"/>
        <v>1.6</v>
      </c>
      <c r="CM26" s="19">
        <f t="shared" si="146"/>
        <v>805</v>
      </c>
      <c r="CN26" s="26">
        <f t="shared" si="147"/>
        <v>1817</v>
      </c>
      <c r="CO26" s="18">
        <f t="shared" si="148"/>
        <v>0.8</v>
      </c>
      <c r="CP26" s="20">
        <f t="shared" si="149"/>
        <v>1818</v>
      </c>
      <c r="CQ26" s="27">
        <v>1014</v>
      </c>
      <c r="CR26" s="18">
        <f t="shared" si="150"/>
        <v>-1.1</v>
      </c>
      <c r="CS26" s="52">
        <f t="shared" si="151"/>
        <v>1013</v>
      </c>
      <c r="CT26" s="55">
        <v>803</v>
      </c>
      <c r="CU26" s="18">
        <f t="shared" si="152"/>
        <v>1.8</v>
      </c>
      <c r="CV26" s="19">
        <f t="shared" si="153"/>
        <v>805</v>
      </c>
      <c r="CW26" s="26">
        <f t="shared" si="154"/>
        <v>1818</v>
      </c>
      <c r="CX26" s="18">
        <f t="shared" si="155"/>
        <v>0.8</v>
      </c>
      <c r="CY26" s="20">
        <f t="shared" si="156"/>
        <v>1819</v>
      </c>
      <c r="CZ26" s="27">
        <v>1017</v>
      </c>
      <c r="DA26" s="18">
        <f t="shared" si="157"/>
        <v>-1.2</v>
      </c>
      <c r="DB26" s="52">
        <f t="shared" si="158"/>
        <v>1016</v>
      </c>
      <c r="DC26" s="55">
        <v>801</v>
      </c>
      <c r="DD26" s="18">
        <f t="shared" si="159"/>
        <v>2</v>
      </c>
      <c r="DE26" s="19">
        <f t="shared" si="160"/>
        <v>803</v>
      </c>
      <c r="DF26" s="26">
        <f t="shared" si="161"/>
        <v>1821</v>
      </c>
      <c r="DG26" s="18">
        <f t="shared" si="162"/>
        <v>0.9</v>
      </c>
      <c r="DH26" s="20">
        <f t="shared" si="163"/>
        <v>1822</v>
      </c>
      <c r="DI26" s="27">
        <v>1021</v>
      </c>
      <c r="DJ26" s="18">
        <f t="shared" si="164"/>
        <v>-1.3</v>
      </c>
      <c r="DK26" s="52">
        <f t="shared" si="165"/>
        <v>1020</v>
      </c>
      <c r="DL26" s="55">
        <v>800</v>
      </c>
      <c r="DM26" s="18">
        <f t="shared" si="166"/>
        <v>2.2</v>
      </c>
      <c r="DN26" s="19">
        <f t="shared" si="167"/>
        <v>802</v>
      </c>
      <c r="DO26" s="62"/>
      <c r="DP26" s="92"/>
      <c r="DQ26" s="61"/>
      <c r="DR26" s="62"/>
      <c r="DS26" s="60"/>
      <c r="DT26" s="61"/>
      <c r="DU26" s="62"/>
      <c r="DV26" s="60"/>
      <c r="DW26" s="61"/>
    </row>
    <row r="27" spans="1:127" ht="20.25" customHeight="1">
      <c r="A27" s="25" t="s">
        <v>14</v>
      </c>
      <c r="B27" s="149">
        <v>9531</v>
      </c>
      <c r="C27" s="150">
        <v>4794</v>
      </c>
      <c r="D27" s="151">
        <v>4737</v>
      </c>
      <c r="E27" s="165">
        <v>9251</v>
      </c>
      <c r="F27" s="166">
        <v>4639</v>
      </c>
      <c r="G27" s="167">
        <v>4612</v>
      </c>
      <c r="H27" s="180">
        <v>280</v>
      </c>
      <c r="I27" s="181">
        <v>155</v>
      </c>
      <c r="J27" s="182">
        <v>125</v>
      </c>
      <c r="K27" s="26">
        <f t="shared" si="84"/>
        <v>9257</v>
      </c>
      <c r="L27" s="18">
        <f t="shared" si="85"/>
        <v>0</v>
      </c>
      <c r="M27" s="20">
        <f t="shared" si="86"/>
        <v>9257</v>
      </c>
      <c r="N27" s="27">
        <v>4597</v>
      </c>
      <c r="O27" s="18">
        <f t="shared" si="87"/>
        <v>0</v>
      </c>
      <c r="P27" s="52">
        <f t="shared" si="88"/>
        <v>4597</v>
      </c>
      <c r="Q27" s="27">
        <v>4660</v>
      </c>
      <c r="R27" s="133">
        <f t="shared" si="89"/>
        <v>0</v>
      </c>
      <c r="S27" s="19">
        <f t="shared" si="90"/>
        <v>4660</v>
      </c>
      <c r="T27" s="26">
        <f t="shared" si="91"/>
        <v>9250</v>
      </c>
      <c r="U27" s="18">
        <f t="shared" si="92"/>
        <v>4.7</v>
      </c>
      <c r="V27" s="20">
        <f t="shared" si="93"/>
        <v>9255</v>
      </c>
      <c r="W27" s="27">
        <v>4586</v>
      </c>
      <c r="X27" s="18">
        <f t="shared" si="94"/>
        <v>2.6</v>
      </c>
      <c r="Y27" s="52">
        <f t="shared" si="95"/>
        <v>4589</v>
      </c>
      <c r="Z27" s="55">
        <v>4664</v>
      </c>
      <c r="AA27" s="18">
        <f t="shared" si="96"/>
        <v>2.1</v>
      </c>
      <c r="AB27" s="19">
        <f t="shared" si="97"/>
        <v>4666</v>
      </c>
      <c r="AC27" s="26">
        <f t="shared" si="98"/>
        <v>9238</v>
      </c>
      <c r="AD27" s="115">
        <f t="shared" si="99"/>
        <v>9.3</v>
      </c>
      <c r="AE27" s="20">
        <f t="shared" si="100"/>
        <v>9247</v>
      </c>
      <c r="AF27" s="27">
        <v>4582</v>
      </c>
      <c r="AG27" s="115">
        <f t="shared" si="101"/>
        <v>5.2</v>
      </c>
      <c r="AH27" s="52">
        <f t="shared" si="102"/>
        <v>4587</v>
      </c>
      <c r="AI27" s="55">
        <v>4656</v>
      </c>
      <c r="AJ27" s="115">
        <f t="shared" si="103"/>
        <v>4.2</v>
      </c>
      <c r="AK27" s="19">
        <f t="shared" si="104"/>
        <v>4660</v>
      </c>
      <c r="AL27" s="26">
        <f t="shared" si="105"/>
        <v>9235</v>
      </c>
      <c r="AM27" s="115">
        <f t="shared" si="106"/>
        <v>14</v>
      </c>
      <c r="AN27" s="20">
        <f t="shared" si="107"/>
        <v>9249</v>
      </c>
      <c r="AO27" s="77">
        <v>4583</v>
      </c>
      <c r="AP27" s="115">
        <f t="shared" si="108"/>
        <v>7.8</v>
      </c>
      <c r="AQ27" s="52">
        <f t="shared" si="109"/>
        <v>4591</v>
      </c>
      <c r="AR27" s="71">
        <v>4652</v>
      </c>
      <c r="AS27" s="115">
        <f t="shared" si="110"/>
        <v>6.3</v>
      </c>
      <c r="AT27" s="19">
        <f t="shared" si="111"/>
        <v>4658</v>
      </c>
      <c r="AU27" s="26">
        <f t="shared" si="112"/>
        <v>9226</v>
      </c>
      <c r="AV27" s="115">
        <f t="shared" si="113"/>
        <v>18.7</v>
      </c>
      <c r="AW27" s="20">
        <f t="shared" si="114"/>
        <v>9245</v>
      </c>
      <c r="AX27" s="27">
        <v>4574</v>
      </c>
      <c r="AY27" s="115">
        <f t="shared" si="115"/>
        <v>10.3</v>
      </c>
      <c r="AZ27" s="52">
        <f t="shared" si="116"/>
        <v>4584</v>
      </c>
      <c r="BA27" s="55">
        <v>4652</v>
      </c>
      <c r="BB27" s="115">
        <f t="shared" si="117"/>
        <v>8.3</v>
      </c>
      <c r="BC27" s="19">
        <f t="shared" si="118"/>
        <v>4660</v>
      </c>
      <c r="BD27" s="26">
        <f t="shared" si="119"/>
        <v>9224</v>
      </c>
      <c r="BE27" s="18">
        <f t="shared" si="120"/>
        <v>23.3</v>
      </c>
      <c r="BF27" s="20">
        <f t="shared" si="121"/>
        <v>9247</v>
      </c>
      <c r="BG27" s="27">
        <v>4571</v>
      </c>
      <c r="BH27" s="18">
        <f t="shared" si="122"/>
        <v>12.9</v>
      </c>
      <c r="BI27" s="52">
        <f t="shared" si="123"/>
        <v>4584</v>
      </c>
      <c r="BJ27" s="55">
        <v>4653</v>
      </c>
      <c r="BK27" s="18">
        <f t="shared" si="124"/>
        <v>10.4</v>
      </c>
      <c r="BL27" s="19">
        <f t="shared" si="125"/>
        <v>4663</v>
      </c>
      <c r="BM27" s="26">
        <f t="shared" si="126"/>
        <v>9200</v>
      </c>
      <c r="BN27" s="18">
        <f t="shared" si="127"/>
        <v>28</v>
      </c>
      <c r="BO27" s="20">
        <f t="shared" si="128"/>
        <v>9228</v>
      </c>
      <c r="BP27" s="27">
        <v>4560</v>
      </c>
      <c r="BQ27" s="18">
        <f t="shared" si="129"/>
        <v>15.5</v>
      </c>
      <c r="BR27" s="52">
        <f t="shared" si="130"/>
        <v>4576</v>
      </c>
      <c r="BS27" s="55">
        <v>4640</v>
      </c>
      <c r="BT27" s="18">
        <f t="shared" si="131"/>
        <v>12.5</v>
      </c>
      <c r="BU27" s="19">
        <f t="shared" si="132"/>
        <v>4653</v>
      </c>
      <c r="BV27" s="26">
        <f t="shared" si="133"/>
        <v>9180</v>
      </c>
      <c r="BW27" s="18">
        <f t="shared" si="134"/>
        <v>32.7</v>
      </c>
      <c r="BX27" s="20">
        <f t="shared" si="135"/>
        <v>9213</v>
      </c>
      <c r="BY27" s="27">
        <v>4556</v>
      </c>
      <c r="BZ27" s="18">
        <f t="shared" si="136"/>
        <v>18.1</v>
      </c>
      <c r="CA27" s="52">
        <f t="shared" si="137"/>
        <v>4574</v>
      </c>
      <c r="CB27" s="71">
        <v>4624</v>
      </c>
      <c r="CC27" s="18">
        <f t="shared" si="138"/>
        <v>14.6</v>
      </c>
      <c r="CD27" s="19">
        <f t="shared" si="139"/>
        <v>4639</v>
      </c>
      <c r="CE27" s="26">
        <f t="shared" si="140"/>
        <v>9177</v>
      </c>
      <c r="CF27" s="18">
        <f t="shared" si="141"/>
        <v>37.3</v>
      </c>
      <c r="CG27" s="20">
        <f t="shared" si="142"/>
        <v>9214</v>
      </c>
      <c r="CH27" s="27">
        <v>4553</v>
      </c>
      <c r="CI27" s="18">
        <f t="shared" si="143"/>
        <v>20.7</v>
      </c>
      <c r="CJ27" s="52">
        <f t="shared" si="144"/>
        <v>4574</v>
      </c>
      <c r="CK27" s="55">
        <v>4624</v>
      </c>
      <c r="CL27" s="18">
        <f t="shared" si="145"/>
        <v>16.7</v>
      </c>
      <c r="CM27" s="19">
        <f t="shared" si="146"/>
        <v>4641</v>
      </c>
      <c r="CN27" s="26">
        <f t="shared" si="147"/>
        <v>9182</v>
      </c>
      <c r="CO27" s="18">
        <f t="shared" si="148"/>
        <v>42</v>
      </c>
      <c r="CP27" s="20">
        <f t="shared" si="149"/>
        <v>9224</v>
      </c>
      <c r="CQ27" s="27">
        <v>4551</v>
      </c>
      <c r="CR27" s="18">
        <f t="shared" si="150"/>
        <v>23.3</v>
      </c>
      <c r="CS27" s="52">
        <f t="shared" si="151"/>
        <v>4574</v>
      </c>
      <c r="CT27" s="55">
        <v>4631</v>
      </c>
      <c r="CU27" s="18">
        <f t="shared" si="152"/>
        <v>18.8</v>
      </c>
      <c r="CV27" s="19">
        <f t="shared" si="153"/>
        <v>4650</v>
      </c>
      <c r="CW27" s="26">
        <f t="shared" si="154"/>
        <v>9173</v>
      </c>
      <c r="CX27" s="18">
        <f t="shared" si="155"/>
        <v>46.7</v>
      </c>
      <c r="CY27" s="20">
        <f t="shared" si="156"/>
        <v>9220</v>
      </c>
      <c r="CZ27" s="27">
        <v>4542</v>
      </c>
      <c r="DA27" s="18">
        <f t="shared" si="157"/>
        <v>25.8</v>
      </c>
      <c r="DB27" s="52">
        <f t="shared" si="158"/>
        <v>4568</v>
      </c>
      <c r="DC27" s="55">
        <v>4631</v>
      </c>
      <c r="DD27" s="18">
        <f t="shared" si="159"/>
        <v>20.8</v>
      </c>
      <c r="DE27" s="19">
        <f t="shared" si="160"/>
        <v>4652</v>
      </c>
      <c r="DF27" s="26">
        <f t="shared" si="161"/>
        <v>9203</v>
      </c>
      <c r="DG27" s="18">
        <f t="shared" si="162"/>
        <v>51.3</v>
      </c>
      <c r="DH27" s="20">
        <f t="shared" si="163"/>
        <v>9254</v>
      </c>
      <c r="DI27" s="27">
        <v>4561</v>
      </c>
      <c r="DJ27" s="18">
        <f t="shared" si="164"/>
        <v>28.4</v>
      </c>
      <c r="DK27" s="52">
        <f t="shared" si="165"/>
        <v>4589</v>
      </c>
      <c r="DL27" s="55">
        <v>4642</v>
      </c>
      <c r="DM27" s="18">
        <f t="shared" si="166"/>
        <v>22.9</v>
      </c>
      <c r="DN27" s="19">
        <f t="shared" si="167"/>
        <v>4665</v>
      </c>
      <c r="DO27" s="62"/>
      <c r="DP27" s="92"/>
      <c r="DQ27" s="61"/>
      <c r="DR27" s="62"/>
      <c r="DS27" s="60"/>
      <c r="DT27" s="61"/>
      <c r="DU27" s="62"/>
      <c r="DV27" s="60"/>
      <c r="DW27" s="61"/>
    </row>
    <row r="28" spans="1:127" ht="20.25" customHeight="1">
      <c r="A28" s="25" t="s">
        <v>15</v>
      </c>
      <c r="B28" s="149">
        <v>13536</v>
      </c>
      <c r="C28" s="150">
        <v>6902</v>
      </c>
      <c r="D28" s="151">
        <v>6634</v>
      </c>
      <c r="E28" s="165">
        <v>13558</v>
      </c>
      <c r="F28" s="166">
        <v>6907</v>
      </c>
      <c r="G28" s="167">
        <v>6651</v>
      </c>
      <c r="H28" s="180">
        <v>-22</v>
      </c>
      <c r="I28" s="181">
        <v>-5</v>
      </c>
      <c r="J28" s="182">
        <v>-17</v>
      </c>
      <c r="K28" s="26">
        <f t="shared" si="84"/>
        <v>13870</v>
      </c>
      <c r="L28" s="18">
        <f t="shared" si="85"/>
        <v>0</v>
      </c>
      <c r="M28" s="20">
        <f t="shared" si="86"/>
        <v>13870</v>
      </c>
      <c r="N28" s="27">
        <v>6989</v>
      </c>
      <c r="O28" s="18">
        <f t="shared" si="87"/>
        <v>0</v>
      </c>
      <c r="P28" s="52">
        <f t="shared" si="88"/>
        <v>6989</v>
      </c>
      <c r="Q28" s="27">
        <v>6881</v>
      </c>
      <c r="R28" s="133">
        <f t="shared" si="89"/>
        <v>0</v>
      </c>
      <c r="S28" s="19">
        <f t="shared" si="90"/>
        <v>6881</v>
      </c>
      <c r="T28" s="26">
        <f t="shared" si="91"/>
        <v>13864</v>
      </c>
      <c r="U28" s="18">
        <f t="shared" si="92"/>
        <v>-0.4</v>
      </c>
      <c r="V28" s="20">
        <f t="shared" si="93"/>
        <v>13864</v>
      </c>
      <c r="W28" s="27">
        <v>6990</v>
      </c>
      <c r="X28" s="18">
        <f t="shared" si="94"/>
        <v>-0.1</v>
      </c>
      <c r="Y28" s="52">
        <f t="shared" si="95"/>
        <v>6990</v>
      </c>
      <c r="Z28" s="55">
        <v>6874</v>
      </c>
      <c r="AA28" s="18">
        <f t="shared" si="96"/>
        <v>-0.3</v>
      </c>
      <c r="AB28" s="19">
        <f t="shared" si="97"/>
        <v>6874</v>
      </c>
      <c r="AC28" s="26">
        <f t="shared" si="98"/>
        <v>13853</v>
      </c>
      <c r="AD28" s="115">
        <f t="shared" si="99"/>
        <v>-0.7</v>
      </c>
      <c r="AE28" s="20">
        <f t="shared" si="100"/>
        <v>13852</v>
      </c>
      <c r="AF28" s="27">
        <v>6985</v>
      </c>
      <c r="AG28" s="115">
        <f t="shared" si="101"/>
        <v>-0.2</v>
      </c>
      <c r="AH28" s="52">
        <f t="shared" si="102"/>
        <v>6985</v>
      </c>
      <c r="AI28" s="55">
        <v>6868</v>
      </c>
      <c r="AJ28" s="115">
        <f t="shared" si="103"/>
        <v>-0.6</v>
      </c>
      <c r="AK28" s="19">
        <f t="shared" si="104"/>
        <v>6867</v>
      </c>
      <c r="AL28" s="26">
        <f t="shared" si="105"/>
        <v>13836</v>
      </c>
      <c r="AM28" s="115">
        <f t="shared" si="106"/>
        <v>-1.1</v>
      </c>
      <c r="AN28" s="20">
        <f t="shared" si="107"/>
        <v>13835</v>
      </c>
      <c r="AO28" s="77">
        <v>6977</v>
      </c>
      <c r="AP28" s="115">
        <f t="shared" si="108"/>
        <v>-0.3</v>
      </c>
      <c r="AQ28" s="52">
        <f t="shared" si="109"/>
        <v>6977</v>
      </c>
      <c r="AR28" s="71">
        <v>6859</v>
      </c>
      <c r="AS28" s="115">
        <f t="shared" si="110"/>
        <v>-0.9</v>
      </c>
      <c r="AT28" s="19">
        <f t="shared" si="111"/>
        <v>6858</v>
      </c>
      <c r="AU28" s="26">
        <f t="shared" si="112"/>
        <v>13793</v>
      </c>
      <c r="AV28" s="115">
        <f t="shared" si="113"/>
        <v>-1.5</v>
      </c>
      <c r="AW28" s="20">
        <f t="shared" si="114"/>
        <v>13792</v>
      </c>
      <c r="AX28" s="27">
        <v>6954</v>
      </c>
      <c r="AY28" s="115">
        <f t="shared" si="115"/>
        <v>-0.3</v>
      </c>
      <c r="AZ28" s="52">
        <f t="shared" si="116"/>
        <v>6954</v>
      </c>
      <c r="BA28" s="55">
        <v>6839</v>
      </c>
      <c r="BB28" s="115">
        <f t="shared" si="117"/>
        <v>-1.1</v>
      </c>
      <c r="BC28" s="19">
        <f t="shared" si="118"/>
        <v>6838</v>
      </c>
      <c r="BD28" s="26">
        <f t="shared" si="119"/>
        <v>13800</v>
      </c>
      <c r="BE28" s="18">
        <f t="shared" si="120"/>
        <v>-1.8</v>
      </c>
      <c r="BF28" s="20">
        <f t="shared" si="121"/>
        <v>13798</v>
      </c>
      <c r="BG28" s="27">
        <v>6956</v>
      </c>
      <c r="BH28" s="18">
        <f t="shared" si="122"/>
        <v>-0.4</v>
      </c>
      <c r="BI28" s="52">
        <f t="shared" si="123"/>
        <v>6956</v>
      </c>
      <c r="BJ28" s="55">
        <v>6844</v>
      </c>
      <c r="BK28" s="18">
        <f t="shared" si="124"/>
        <v>-1.4</v>
      </c>
      <c r="BL28" s="19">
        <f t="shared" si="125"/>
        <v>6843</v>
      </c>
      <c r="BM28" s="26">
        <f t="shared" si="126"/>
        <v>13698</v>
      </c>
      <c r="BN28" s="18">
        <f t="shared" si="127"/>
        <v>-2.2</v>
      </c>
      <c r="BO28" s="20">
        <f t="shared" si="128"/>
        <v>13696</v>
      </c>
      <c r="BP28" s="27">
        <v>6905</v>
      </c>
      <c r="BQ28" s="18">
        <f t="shared" si="129"/>
        <v>-0.5</v>
      </c>
      <c r="BR28" s="52">
        <f t="shared" si="130"/>
        <v>6905</v>
      </c>
      <c r="BS28" s="55">
        <v>6793</v>
      </c>
      <c r="BT28" s="18">
        <f t="shared" si="131"/>
        <v>-1.7</v>
      </c>
      <c r="BU28" s="19">
        <f t="shared" si="132"/>
        <v>6791</v>
      </c>
      <c r="BV28" s="26">
        <f t="shared" si="133"/>
        <v>13748</v>
      </c>
      <c r="BW28" s="18">
        <f t="shared" si="134"/>
        <v>-2.6</v>
      </c>
      <c r="BX28" s="20">
        <f t="shared" si="135"/>
        <v>13745</v>
      </c>
      <c r="BY28" s="27">
        <v>6929</v>
      </c>
      <c r="BZ28" s="18">
        <f t="shared" si="136"/>
        <v>-0.6</v>
      </c>
      <c r="CA28" s="52">
        <f t="shared" si="137"/>
        <v>6928</v>
      </c>
      <c r="CB28" s="71">
        <v>6819</v>
      </c>
      <c r="CC28" s="18">
        <f t="shared" si="138"/>
        <v>-2</v>
      </c>
      <c r="CD28" s="19">
        <f t="shared" si="139"/>
        <v>6817</v>
      </c>
      <c r="CE28" s="26">
        <f t="shared" si="140"/>
        <v>13765</v>
      </c>
      <c r="CF28" s="18">
        <f t="shared" si="141"/>
        <v>-2.9</v>
      </c>
      <c r="CG28" s="20">
        <f t="shared" si="142"/>
        <v>13762</v>
      </c>
      <c r="CH28" s="27">
        <v>6934</v>
      </c>
      <c r="CI28" s="18">
        <f t="shared" si="143"/>
        <v>-0.7</v>
      </c>
      <c r="CJ28" s="52">
        <f t="shared" si="144"/>
        <v>6933</v>
      </c>
      <c r="CK28" s="55">
        <v>6831</v>
      </c>
      <c r="CL28" s="18">
        <f t="shared" si="145"/>
        <v>-2.3</v>
      </c>
      <c r="CM28" s="19">
        <f t="shared" si="146"/>
        <v>6829</v>
      </c>
      <c r="CN28" s="26">
        <f t="shared" si="147"/>
        <v>13767</v>
      </c>
      <c r="CO28" s="18">
        <f t="shared" si="148"/>
        <v>-3.3</v>
      </c>
      <c r="CP28" s="20">
        <f t="shared" si="149"/>
        <v>13764</v>
      </c>
      <c r="CQ28" s="27">
        <v>6929</v>
      </c>
      <c r="CR28" s="18">
        <f t="shared" si="150"/>
        <v>-0.8</v>
      </c>
      <c r="CS28" s="52">
        <f t="shared" si="151"/>
        <v>6928</v>
      </c>
      <c r="CT28" s="55">
        <v>6838</v>
      </c>
      <c r="CU28" s="18">
        <f t="shared" si="152"/>
        <v>-2.6</v>
      </c>
      <c r="CV28" s="19">
        <f t="shared" si="153"/>
        <v>6835</v>
      </c>
      <c r="CW28" s="26">
        <f t="shared" si="154"/>
        <v>13770</v>
      </c>
      <c r="CX28" s="18">
        <f t="shared" si="155"/>
        <v>-3.7</v>
      </c>
      <c r="CY28" s="20">
        <f t="shared" si="156"/>
        <v>13766</v>
      </c>
      <c r="CZ28" s="27">
        <v>6933</v>
      </c>
      <c r="DA28" s="18">
        <f t="shared" si="157"/>
        <v>-0.8</v>
      </c>
      <c r="DB28" s="52">
        <f t="shared" si="158"/>
        <v>6932</v>
      </c>
      <c r="DC28" s="55">
        <v>6837</v>
      </c>
      <c r="DD28" s="18">
        <f t="shared" si="159"/>
        <v>-2.8</v>
      </c>
      <c r="DE28" s="19">
        <f t="shared" si="160"/>
        <v>6834</v>
      </c>
      <c r="DF28" s="26">
        <f t="shared" si="161"/>
        <v>13786</v>
      </c>
      <c r="DG28" s="18">
        <f t="shared" si="162"/>
        <v>-4</v>
      </c>
      <c r="DH28" s="20">
        <f t="shared" si="163"/>
        <v>13782</v>
      </c>
      <c r="DI28" s="27">
        <v>6934</v>
      </c>
      <c r="DJ28" s="18">
        <f t="shared" si="164"/>
        <v>-0.9</v>
      </c>
      <c r="DK28" s="52">
        <f t="shared" si="165"/>
        <v>6933</v>
      </c>
      <c r="DL28" s="55">
        <v>6852</v>
      </c>
      <c r="DM28" s="18">
        <f t="shared" si="166"/>
        <v>-3.1</v>
      </c>
      <c r="DN28" s="19">
        <f t="shared" si="167"/>
        <v>6849</v>
      </c>
      <c r="DO28" s="62"/>
      <c r="DP28" s="92"/>
      <c r="DQ28" s="61"/>
      <c r="DR28" s="62"/>
      <c r="DS28" s="60"/>
      <c r="DT28" s="61"/>
      <c r="DU28" s="62"/>
      <c r="DV28" s="60"/>
      <c r="DW28" s="61"/>
    </row>
    <row r="29" spans="1:127" ht="20.25" customHeight="1">
      <c r="A29" s="25" t="s">
        <v>16</v>
      </c>
      <c r="B29" s="149">
        <v>10652</v>
      </c>
      <c r="C29" s="150">
        <v>5464</v>
      </c>
      <c r="D29" s="151">
        <v>5188</v>
      </c>
      <c r="E29" s="165">
        <v>10500</v>
      </c>
      <c r="F29" s="166">
        <v>5361</v>
      </c>
      <c r="G29" s="167">
        <v>5139</v>
      </c>
      <c r="H29" s="180">
        <v>152</v>
      </c>
      <c r="I29" s="181">
        <v>103</v>
      </c>
      <c r="J29" s="182">
        <v>49</v>
      </c>
      <c r="K29" s="26">
        <f t="shared" si="84"/>
        <v>10144</v>
      </c>
      <c r="L29" s="18">
        <f t="shared" si="85"/>
        <v>0</v>
      </c>
      <c r="M29" s="20">
        <f t="shared" si="86"/>
        <v>10144</v>
      </c>
      <c r="N29" s="27">
        <v>5109</v>
      </c>
      <c r="O29" s="18">
        <f t="shared" si="87"/>
        <v>0</v>
      </c>
      <c r="P29" s="52">
        <f t="shared" si="88"/>
        <v>5109</v>
      </c>
      <c r="Q29" s="27">
        <v>5035</v>
      </c>
      <c r="R29" s="133">
        <f t="shared" si="89"/>
        <v>0</v>
      </c>
      <c r="S29" s="19">
        <f t="shared" si="90"/>
        <v>5035</v>
      </c>
      <c r="T29" s="26">
        <f t="shared" si="91"/>
        <v>10133</v>
      </c>
      <c r="U29" s="18">
        <f t="shared" si="92"/>
        <v>2.5</v>
      </c>
      <c r="V29" s="20">
        <f t="shared" si="93"/>
        <v>10136</v>
      </c>
      <c r="W29" s="27">
        <v>5111</v>
      </c>
      <c r="X29" s="18">
        <f t="shared" si="94"/>
        <v>1.7</v>
      </c>
      <c r="Y29" s="52">
        <f t="shared" si="95"/>
        <v>5113</v>
      </c>
      <c r="Z29" s="55">
        <v>5022</v>
      </c>
      <c r="AA29" s="18">
        <f t="shared" si="96"/>
        <v>0.8</v>
      </c>
      <c r="AB29" s="19">
        <f t="shared" si="97"/>
        <v>5023</v>
      </c>
      <c r="AC29" s="26">
        <f t="shared" si="98"/>
        <v>10132</v>
      </c>
      <c r="AD29" s="115">
        <f t="shared" si="99"/>
        <v>5.1</v>
      </c>
      <c r="AE29" s="20">
        <f t="shared" si="100"/>
        <v>10137</v>
      </c>
      <c r="AF29" s="27">
        <v>5106</v>
      </c>
      <c r="AG29" s="115">
        <f t="shared" si="101"/>
        <v>3.4</v>
      </c>
      <c r="AH29" s="52">
        <f t="shared" si="102"/>
        <v>5109</v>
      </c>
      <c r="AI29" s="55">
        <v>5026</v>
      </c>
      <c r="AJ29" s="115">
        <f t="shared" si="103"/>
        <v>1.6</v>
      </c>
      <c r="AK29" s="19">
        <f t="shared" si="104"/>
        <v>5028</v>
      </c>
      <c r="AL29" s="26">
        <f t="shared" si="105"/>
        <v>10125</v>
      </c>
      <c r="AM29" s="115">
        <f t="shared" si="106"/>
        <v>7.6</v>
      </c>
      <c r="AN29" s="20">
        <f t="shared" si="107"/>
        <v>10133</v>
      </c>
      <c r="AO29" s="77">
        <v>5106</v>
      </c>
      <c r="AP29" s="115">
        <f t="shared" si="108"/>
        <v>5.2</v>
      </c>
      <c r="AQ29" s="52">
        <f t="shared" si="109"/>
        <v>5111</v>
      </c>
      <c r="AR29" s="71">
        <v>5019</v>
      </c>
      <c r="AS29" s="115">
        <f t="shared" si="110"/>
        <v>2.5</v>
      </c>
      <c r="AT29" s="19">
        <f t="shared" si="111"/>
        <v>5022</v>
      </c>
      <c r="AU29" s="26">
        <f t="shared" si="112"/>
        <v>10123</v>
      </c>
      <c r="AV29" s="115">
        <f t="shared" si="113"/>
        <v>10.1</v>
      </c>
      <c r="AW29" s="20">
        <f t="shared" si="114"/>
        <v>10133</v>
      </c>
      <c r="AX29" s="27">
        <v>5111</v>
      </c>
      <c r="AY29" s="115">
        <f t="shared" si="115"/>
        <v>6.9</v>
      </c>
      <c r="AZ29" s="52">
        <f t="shared" si="116"/>
        <v>5118</v>
      </c>
      <c r="BA29" s="55">
        <v>5012</v>
      </c>
      <c r="BB29" s="115">
        <f t="shared" si="117"/>
        <v>3.3</v>
      </c>
      <c r="BC29" s="19">
        <f t="shared" si="118"/>
        <v>5015</v>
      </c>
      <c r="BD29" s="26">
        <f t="shared" si="119"/>
        <v>10133</v>
      </c>
      <c r="BE29" s="18">
        <f t="shared" si="120"/>
        <v>12.7</v>
      </c>
      <c r="BF29" s="20">
        <f t="shared" si="121"/>
        <v>10146</v>
      </c>
      <c r="BG29" s="27">
        <v>5124</v>
      </c>
      <c r="BH29" s="18">
        <f t="shared" si="122"/>
        <v>8.6</v>
      </c>
      <c r="BI29" s="52">
        <f t="shared" si="123"/>
        <v>5133</v>
      </c>
      <c r="BJ29" s="55">
        <v>5009</v>
      </c>
      <c r="BK29" s="18">
        <f t="shared" si="124"/>
        <v>4.1</v>
      </c>
      <c r="BL29" s="19">
        <f t="shared" si="125"/>
        <v>5013</v>
      </c>
      <c r="BM29" s="26">
        <f t="shared" si="126"/>
        <v>10126</v>
      </c>
      <c r="BN29" s="18">
        <f t="shared" si="127"/>
        <v>15.2</v>
      </c>
      <c r="BO29" s="20">
        <f t="shared" si="128"/>
        <v>10141</v>
      </c>
      <c r="BP29" s="27">
        <v>5130</v>
      </c>
      <c r="BQ29" s="18">
        <f t="shared" si="129"/>
        <v>10.3</v>
      </c>
      <c r="BR29" s="52">
        <f t="shared" si="130"/>
        <v>5140</v>
      </c>
      <c r="BS29" s="55">
        <v>4996</v>
      </c>
      <c r="BT29" s="18">
        <f t="shared" si="131"/>
        <v>4.9</v>
      </c>
      <c r="BU29" s="19">
        <f t="shared" si="132"/>
        <v>5001</v>
      </c>
      <c r="BV29" s="26">
        <f t="shared" si="133"/>
        <v>10167</v>
      </c>
      <c r="BW29" s="18">
        <f t="shared" si="134"/>
        <v>17.7</v>
      </c>
      <c r="BX29" s="20">
        <f t="shared" si="135"/>
        <v>10185</v>
      </c>
      <c r="BY29" s="27">
        <v>5143</v>
      </c>
      <c r="BZ29" s="18">
        <f t="shared" si="136"/>
        <v>12</v>
      </c>
      <c r="CA29" s="52">
        <f t="shared" si="137"/>
        <v>5155</v>
      </c>
      <c r="CB29" s="71">
        <v>5024</v>
      </c>
      <c r="CC29" s="18">
        <f t="shared" si="138"/>
        <v>5.7</v>
      </c>
      <c r="CD29" s="19">
        <f t="shared" si="139"/>
        <v>5030</v>
      </c>
      <c r="CE29" s="26">
        <f t="shared" si="140"/>
        <v>10193</v>
      </c>
      <c r="CF29" s="18">
        <f t="shared" si="141"/>
        <v>20.3</v>
      </c>
      <c r="CG29" s="20">
        <f t="shared" si="142"/>
        <v>10213</v>
      </c>
      <c r="CH29" s="27">
        <v>5162</v>
      </c>
      <c r="CI29" s="18">
        <f t="shared" si="143"/>
        <v>13.7</v>
      </c>
      <c r="CJ29" s="52">
        <f t="shared" si="144"/>
        <v>5176</v>
      </c>
      <c r="CK29" s="55">
        <v>5031</v>
      </c>
      <c r="CL29" s="18">
        <f t="shared" si="145"/>
        <v>6.5</v>
      </c>
      <c r="CM29" s="19">
        <f t="shared" si="146"/>
        <v>5038</v>
      </c>
      <c r="CN29" s="26">
        <f t="shared" si="147"/>
        <v>10203</v>
      </c>
      <c r="CO29" s="18">
        <f t="shared" si="148"/>
        <v>22.8</v>
      </c>
      <c r="CP29" s="20">
        <f t="shared" si="149"/>
        <v>10226</v>
      </c>
      <c r="CQ29" s="27">
        <v>5169</v>
      </c>
      <c r="CR29" s="18">
        <f t="shared" si="150"/>
        <v>15.5</v>
      </c>
      <c r="CS29" s="52">
        <f t="shared" si="151"/>
        <v>5185</v>
      </c>
      <c r="CT29" s="55">
        <v>5034</v>
      </c>
      <c r="CU29" s="18">
        <f t="shared" si="152"/>
        <v>7.4</v>
      </c>
      <c r="CV29" s="19">
        <f t="shared" si="153"/>
        <v>5041</v>
      </c>
      <c r="CW29" s="26">
        <f t="shared" si="154"/>
        <v>10224</v>
      </c>
      <c r="CX29" s="18">
        <f t="shared" si="155"/>
        <v>25.3</v>
      </c>
      <c r="CY29" s="20">
        <f t="shared" si="156"/>
        <v>10249</v>
      </c>
      <c r="CZ29" s="27">
        <v>5180</v>
      </c>
      <c r="DA29" s="18">
        <f t="shared" si="157"/>
        <v>17.2</v>
      </c>
      <c r="DB29" s="52">
        <f t="shared" si="158"/>
        <v>5197</v>
      </c>
      <c r="DC29" s="55">
        <v>5044</v>
      </c>
      <c r="DD29" s="18">
        <f t="shared" si="159"/>
        <v>8.2</v>
      </c>
      <c r="DE29" s="19">
        <f t="shared" si="160"/>
        <v>5052</v>
      </c>
      <c r="DF29" s="26">
        <f t="shared" si="161"/>
        <v>10256</v>
      </c>
      <c r="DG29" s="18">
        <f t="shared" si="162"/>
        <v>27.9</v>
      </c>
      <c r="DH29" s="20">
        <f t="shared" si="163"/>
        <v>10284</v>
      </c>
      <c r="DI29" s="27">
        <v>5187</v>
      </c>
      <c r="DJ29" s="18">
        <f t="shared" si="164"/>
        <v>18.9</v>
      </c>
      <c r="DK29" s="52">
        <f t="shared" si="165"/>
        <v>5206</v>
      </c>
      <c r="DL29" s="55">
        <v>5069</v>
      </c>
      <c r="DM29" s="18">
        <f t="shared" si="166"/>
        <v>9</v>
      </c>
      <c r="DN29" s="19">
        <f t="shared" si="167"/>
        <v>5078</v>
      </c>
      <c r="DO29" s="62"/>
      <c r="DP29" s="92"/>
      <c r="DQ29" s="61"/>
      <c r="DR29" s="62"/>
      <c r="DS29" s="60"/>
      <c r="DT29" s="61"/>
      <c r="DU29" s="62"/>
      <c r="DV29" s="60"/>
      <c r="DW29" s="61"/>
    </row>
    <row r="30" spans="1:127" ht="20.25" customHeight="1">
      <c r="A30" s="25" t="s">
        <v>17</v>
      </c>
      <c r="B30" s="149">
        <v>5597</v>
      </c>
      <c r="C30" s="150">
        <v>2775</v>
      </c>
      <c r="D30" s="151">
        <v>2822</v>
      </c>
      <c r="E30" s="165">
        <v>5632</v>
      </c>
      <c r="F30" s="166">
        <v>2792</v>
      </c>
      <c r="G30" s="167">
        <v>2840</v>
      </c>
      <c r="H30" s="180">
        <v>-35</v>
      </c>
      <c r="I30" s="181">
        <v>-17</v>
      </c>
      <c r="J30" s="182">
        <v>-18</v>
      </c>
      <c r="K30" s="26">
        <f t="shared" si="84"/>
        <v>5331</v>
      </c>
      <c r="L30" s="18">
        <f t="shared" si="85"/>
        <v>0</v>
      </c>
      <c r="M30" s="20">
        <f t="shared" si="86"/>
        <v>5331</v>
      </c>
      <c r="N30" s="27">
        <v>2654</v>
      </c>
      <c r="O30" s="18">
        <f t="shared" si="87"/>
        <v>0</v>
      </c>
      <c r="P30" s="52">
        <f t="shared" si="88"/>
        <v>2654</v>
      </c>
      <c r="Q30" s="27">
        <v>2677</v>
      </c>
      <c r="R30" s="133">
        <f t="shared" si="89"/>
        <v>0</v>
      </c>
      <c r="S30" s="19">
        <f t="shared" si="90"/>
        <v>2677</v>
      </c>
      <c r="T30" s="26">
        <f t="shared" si="91"/>
        <v>5331</v>
      </c>
      <c r="U30" s="18">
        <f t="shared" si="92"/>
        <v>-0.6</v>
      </c>
      <c r="V30" s="20">
        <f t="shared" si="93"/>
        <v>5330</v>
      </c>
      <c r="W30" s="27">
        <v>2658</v>
      </c>
      <c r="X30" s="18">
        <f t="shared" si="94"/>
        <v>-0.3</v>
      </c>
      <c r="Y30" s="52">
        <f t="shared" si="95"/>
        <v>2658</v>
      </c>
      <c r="Z30" s="55">
        <v>2673</v>
      </c>
      <c r="AA30" s="18">
        <f t="shared" si="96"/>
        <v>-0.3</v>
      </c>
      <c r="AB30" s="19">
        <f t="shared" si="97"/>
        <v>2673</v>
      </c>
      <c r="AC30" s="26">
        <f t="shared" si="98"/>
        <v>5337</v>
      </c>
      <c r="AD30" s="115">
        <f t="shared" si="99"/>
        <v>-1.2</v>
      </c>
      <c r="AE30" s="20">
        <f t="shared" si="100"/>
        <v>5336</v>
      </c>
      <c r="AF30" s="27">
        <v>2665</v>
      </c>
      <c r="AG30" s="115">
        <f t="shared" si="101"/>
        <v>-0.6</v>
      </c>
      <c r="AH30" s="52">
        <f t="shared" si="102"/>
        <v>2664</v>
      </c>
      <c r="AI30" s="55">
        <v>2672</v>
      </c>
      <c r="AJ30" s="115">
        <f t="shared" si="103"/>
        <v>-0.6</v>
      </c>
      <c r="AK30" s="19">
        <f t="shared" si="104"/>
        <v>2671</v>
      </c>
      <c r="AL30" s="26">
        <f t="shared" si="105"/>
        <v>5326</v>
      </c>
      <c r="AM30" s="115">
        <f t="shared" si="106"/>
        <v>-1.8</v>
      </c>
      <c r="AN30" s="20">
        <f t="shared" si="107"/>
        <v>5324</v>
      </c>
      <c r="AO30" s="77">
        <v>2660</v>
      </c>
      <c r="AP30" s="115">
        <f t="shared" si="108"/>
        <v>-0.9</v>
      </c>
      <c r="AQ30" s="52">
        <f t="shared" si="109"/>
        <v>2659</v>
      </c>
      <c r="AR30" s="71">
        <v>2666</v>
      </c>
      <c r="AS30" s="115">
        <f t="shared" si="110"/>
        <v>-0.9</v>
      </c>
      <c r="AT30" s="19">
        <f t="shared" si="111"/>
        <v>2665</v>
      </c>
      <c r="AU30" s="26">
        <f t="shared" si="112"/>
        <v>5338</v>
      </c>
      <c r="AV30" s="115">
        <f t="shared" si="113"/>
        <v>-2.3</v>
      </c>
      <c r="AW30" s="20">
        <f t="shared" si="114"/>
        <v>5336</v>
      </c>
      <c r="AX30" s="27">
        <v>2670</v>
      </c>
      <c r="AY30" s="115">
        <f t="shared" si="115"/>
        <v>-1.1</v>
      </c>
      <c r="AZ30" s="52">
        <f t="shared" si="116"/>
        <v>2669</v>
      </c>
      <c r="BA30" s="55">
        <v>2668</v>
      </c>
      <c r="BB30" s="115">
        <f t="shared" si="117"/>
        <v>-1.2</v>
      </c>
      <c r="BC30" s="19">
        <f t="shared" si="118"/>
        <v>2667</v>
      </c>
      <c r="BD30" s="26">
        <f t="shared" si="119"/>
        <v>5354</v>
      </c>
      <c r="BE30" s="18">
        <f t="shared" si="120"/>
        <v>-2.9</v>
      </c>
      <c r="BF30" s="20">
        <f t="shared" si="121"/>
        <v>5351</v>
      </c>
      <c r="BG30" s="27">
        <v>2676</v>
      </c>
      <c r="BH30" s="18">
        <f t="shared" si="122"/>
        <v>-1.4</v>
      </c>
      <c r="BI30" s="52">
        <f t="shared" si="123"/>
        <v>2675</v>
      </c>
      <c r="BJ30" s="55">
        <v>2678</v>
      </c>
      <c r="BK30" s="18">
        <f t="shared" si="124"/>
        <v>-1.5</v>
      </c>
      <c r="BL30" s="19">
        <f t="shared" si="125"/>
        <v>2677</v>
      </c>
      <c r="BM30" s="26">
        <f t="shared" si="126"/>
        <v>5362</v>
      </c>
      <c r="BN30" s="18">
        <f t="shared" si="127"/>
        <v>-3.5</v>
      </c>
      <c r="BO30" s="20">
        <f t="shared" si="128"/>
        <v>5359</v>
      </c>
      <c r="BP30" s="27">
        <v>2675</v>
      </c>
      <c r="BQ30" s="18">
        <f t="shared" si="129"/>
        <v>-1.7</v>
      </c>
      <c r="BR30" s="52">
        <f t="shared" si="130"/>
        <v>2673</v>
      </c>
      <c r="BS30" s="55">
        <v>2687</v>
      </c>
      <c r="BT30" s="18">
        <f t="shared" si="131"/>
        <v>-1.8</v>
      </c>
      <c r="BU30" s="19">
        <f t="shared" si="132"/>
        <v>2685</v>
      </c>
      <c r="BV30" s="26">
        <f t="shared" si="133"/>
        <v>5387</v>
      </c>
      <c r="BW30" s="18">
        <f t="shared" si="134"/>
        <v>-4.1</v>
      </c>
      <c r="BX30" s="20">
        <f t="shared" si="135"/>
        <v>5383</v>
      </c>
      <c r="BY30" s="27">
        <v>2685</v>
      </c>
      <c r="BZ30" s="18">
        <f t="shared" si="136"/>
        <v>-2</v>
      </c>
      <c r="CA30" s="52">
        <f t="shared" si="137"/>
        <v>2683</v>
      </c>
      <c r="CB30" s="71">
        <v>2702</v>
      </c>
      <c r="CC30" s="18">
        <f t="shared" si="138"/>
        <v>-2.1</v>
      </c>
      <c r="CD30" s="19">
        <f t="shared" si="139"/>
        <v>2700</v>
      </c>
      <c r="CE30" s="26">
        <f t="shared" si="140"/>
        <v>5372</v>
      </c>
      <c r="CF30" s="18">
        <f t="shared" si="141"/>
        <v>-4.7</v>
      </c>
      <c r="CG30" s="20">
        <f t="shared" si="142"/>
        <v>5367</v>
      </c>
      <c r="CH30" s="27">
        <v>2678</v>
      </c>
      <c r="CI30" s="18">
        <f t="shared" si="143"/>
        <v>-2.3</v>
      </c>
      <c r="CJ30" s="52">
        <f t="shared" si="144"/>
        <v>2676</v>
      </c>
      <c r="CK30" s="55">
        <v>2694</v>
      </c>
      <c r="CL30" s="18">
        <f t="shared" si="145"/>
        <v>-2.4</v>
      </c>
      <c r="CM30" s="19">
        <f t="shared" si="146"/>
        <v>2692</v>
      </c>
      <c r="CN30" s="26">
        <f t="shared" si="147"/>
        <v>5397</v>
      </c>
      <c r="CO30" s="18">
        <f t="shared" si="148"/>
        <v>-5.3</v>
      </c>
      <c r="CP30" s="20">
        <f t="shared" si="149"/>
        <v>5392</v>
      </c>
      <c r="CQ30" s="27">
        <v>2687</v>
      </c>
      <c r="CR30" s="18">
        <f t="shared" si="150"/>
        <v>-2.6</v>
      </c>
      <c r="CS30" s="52">
        <f t="shared" si="151"/>
        <v>2684</v>
      </c>
      <c r="CT30" s="55">
        <v>2710</v>
      </c>
      <c r="CU30" s="18">
        <f t="shared" si="152"/>
        <v>-2.7</v>
      </c>
      <c r="CV30" s="19">
        <f t="shared" si="153"/>
        <v>2707</v>
      </c>
      <c r="CW30" s="26">
        <f t="shared" si="154"/>
        <v>5393</v>
      </c>
      <c r="CX30" s="18">
        <f t="shared" si="155"/>
        <v>-5.8</v>
      </c>
      <c r="CY30" s="20">
        <f t="shared" si="156"/>
        <v>5387</v>
      </c>
      <c r="CZ30" s="27">
        <v>2692</v>
      </c>
      <c r="DA30" s="18">
        <f t="shared" si="157"/>
        <v>-2.8</v>
      </c>
      <c r="DB30" s="52">
        <f t="shared" si="158"/>
        <v>2689</v>
      </c>
      <c r="DC30" s="55">
        <v>2701</v>
      </c>
      <c r="DD30" s="18">
        <f t="shared" si="159"/>
        <v>-3</v>
      </c>
      <c r="DE30" s="19">
        <f t="shared" si="160"/>
        <v>2698</v>
      </c>
      <c r="DF30" s="26">
        <f t="shared" si="161"/>
        <v>5392</v>
      </c>
      <c r="DG30" s="18">
        <f t="shared" si="162"/>
        <v>-6.4</v>
      </c>
      <c r="DH30" s="20">
        <f t="shared" si="163"/>
        <v>5386</v>
      </c>
      <c r="DI30" s="27">
        <v>2691</v>
      </c>
      <c r="DJ30" s="18">
        <f t="shared" si="164"/>
        <v>-3.1</v>
      </c>
      <c r="DK30" s="52">
        <f t="shared" si="165"/>
        <v>2688</v>
      </c>
      <c r="DL30" s="55">
        <v>2701</v>
      </c>
      <c r="DM30" s="18">
        <f t="shared" si="166"/>
        <v>-3.3</v>
      </c>
      <c r="DN30" s="19">
        <f t="shared" si="167"/>
        <v>2698</v>
      </c>
      <c r="DO30" s="62"/>
      <c r="DP30" s="92"/>
      <c r="DQ30" s="61"/>
      <c r="DR30" s="62"/>
      <c r="DS30" s="60"/>
      <c r="DT30" s="61"/>
      <c r="DU30" s="62"/>
      <c r="DV30" s="60"/>
      <c r="DW30" s="61"/>
    </row>
    <row r="31" spans="1:127" ht="20.25" customHeight="1">
      <c r="A31" s="25" t="s">
        <v>18</v>
      </c>
      <c r="B31" s="149">
        <v>11232</v>
      </c>
      <c r="C31" s="150">
        <v>5565</v>
      </c>
      <c r="D31" s="151">
        <v>5667</v>
      </c>
      <c r="E31" s="165">
        <v>11110</v>
      </c>
      <c r="F31" s="166">
        <v>5478</v>
      </c>
      <c r="G31" s="167">
        <v>5632</v>
      </c>
      <c r="H31" s="180">
        <v>122</v>
      </c>
      <c r="I31" s="181">
        <v>87</v>
      </c>
      <c r="J31" s="182">
        <v>35</v>
      </c>
      <c r="K31" s="26">
        <f t="shared" si="84"/>
        <v>11066</v>
      </c>
      <c r="L31" s="18">
        <f t="shared" si="85"/>
        <v>0</v>
      </c>
      <c r="M31" s="20">
        <f t="shared" si="86"/>
        <v>11066</v>
      </c>
      <c r="N31" s="27">
        <v>5440</v>
      </c>
      <c r="O31" s="18">
        <f t="shared" si="87"/>
        <v>0</v>
      </c>
      <c r="P31" s="52">
        <f t="shared" si="88"/>
        <v>5440</v>
      </c>
      <c r="Q31" s="27">
        <v>5626</v>
      </c>
      <c r="R31" s="133">
        <f t="shared" si="89"/>
        <v>0</v>
      </c>
      <c r="S31" s="19">
        <f t="shared" si="90"/>
        <v>5626</v>
      </c>
      <c r="T31" s="26">
        <f t="shared" si="91"/>
        <v>11071</v>
      </c>
      <c r="U31" s="18">
        <f t="shared" si="92"/>
        <v>2</v>
      </c>
      <c r="V31" s="20">
        <f t="shared" si="93"/>
        <v>11073</v>
      </c>
      <c r="W31" s="27">
        <v>5440</v>
      </c>
      <c r="X31" s="18">
        <f t="shared" si="94"/>
        <v>1.5</v>
      </c>
      <c r="Y31" s="52">
        <f t="shared" si="95"/>
        <v>5442</v>
      </c>
      <c r="Z31" s="55">
        <v>5631</v>
      </c>
      <c r="AA31" s="18">
        <f t="shared" si="96"/>
        <v>0.6</v>
      </c>
      <c r="AB31" s="19">
        <f t="shared" si="97"/>
        <v>5632</v>
      </c>
      <c r="AC31" s="26">
        <f t="shared" si="98"/>
        <v>11082</v>
      </c>
      <c r="AD31" s="115">
        <f t="shared" si="99"/>
        <v>4.1</v>
      </c>
      <c r="AE31" s="20">
        <f t="shared" si="100"/>
        <v>11086</v>
      </c>
      <c r="AF31" s="27">
        <v>5451</v>
      </c>
      <c r="AG31" s="115">
        <f t="shared" si="101"/>
        <v>2.9</v>
      </c>
      <c r="AH31" s="52">
        <f t="shared" si="102"/>
        <v>5454</v>
      </c>
      <c r="AI31" s="55">
        <v>5631</v>
      </c>
      <c r="AJ31" s="115">
        <f t="shared" si="103"/>
        <v>1.2</v>
      </c>
      <c r="AK31" s="19">
        <f t="shared" si="104"/>
        <v>5632</v>
      </c>
      <c r="AL31" s="26">
        <f t="shared" si="105"/>
        <v>11070</v>
      </c>
      <c r="AM31" s="115">
        <f t="shared" si="106"/>
        <v>6.1</v>
      </c>
      <c r="AN31" s="20">
        <f t="shared" si="107"/>
        <v>11076</v>
      </c>
      <c r="AO31" s="77">
        <v>5445</v>
      </c>
      <c r="AP31" s="115">
        <f t="shared" si="108"/>
        <v>4.4</v>
      </c>
      <c r="AQ31" s="52">
        <f t="shared" si="109"/>
        <v>5449</v>
      </c>
      <c r="AR31" s="71">
        <v>5625</v>
      </c>
      <c r="AS31" s="115">
        <f t="shared" si="110"/>
        <v>1.8</v>
      </c>
      <c r="AT31" s="19">
        <f t="shared" si="111"/>
        <v>5627</v>
      </c>
      <c r="AU31" s="26">
        <f t="shared" si="112"/>
        <v>11063</v>
      </c>
      <c r="AV31" s="115">
        <f t="shared" si="113"/>
        <v>8.1</v>
      </c>
      <c r="AW31" s="20">
        <f t="shared" si="114"/>
        <v>11071</v>
      </c>
      <c r="AX31" s="27">
        <v>5442</v>
      </c>
      <c r="AY31" s="115">
        <f t="shared" si="115"/>
        <v>5.8</v>
      </c>
      <c r="AZ31" s="52">
        <f t="shared" si="116"/>
        <v>5448</v>
      </c>
      <c r="BA31" s="55">
        <v>5621</v>
      </c>
      <c r="BB31" s="115">
        <f t="shared" si="117"/>
        <v>2.3</v>
      </c>
      <c r="BC31" s="19">
        <f t="shared" si="118"/>
        <v>5623</v>
      </c>
      <c r="BD31" s="26">
        <f t="shared" si="119"/>
        <v>11062</v>
      </c>
      <c r="BE31" s="18">
        <f t="shared" si="120"/>
        <v>10.2</v>
      </c>
      <c r="BF31" s="20">
        <f t="shared" si="121"/>
        <v>11072</v>
      </c>
      <c r="BG31" s="27">
        <v>5444</v>
      </c>
      <c r="BH31" s="18">
        <f t="shared" si="122"/>
        <v>7.3</v>
      </c>
      <c r="BI31" s="52">
        <f t="shared" si="123"/>
        <v>5451</v>
      </c>
      <c r="BJ31" s="55">
        <v>5618</v>
      </c>
      <c r="BK31" s="18">
        <f t="shared" si="124"/>
        <v>2.9</v>
      </c>
      <c r="BL31" s="19">
        <f t="shared" si="125"/>
        <v>5621</v>
      </c>
      <c r="BM31" s="26">
        <f t="shared" si="126"/>
        <v>11015</v>
      </c>
      <c r="BN31" s="18">
        <f t="shared" si="127"/>
        <v>12.2</v>
      </c>
      <c r="BO31" s="20">
        <f t="shared" si="128"/>
        <v>11027</v>
      </c>
      <c r="BP31" s="27">
        <v>5414</v>
      </c>
      <c r="BQ31" s="18">
        <f t="shared" si="129"/>
        <v>8.7</v>
      </c>
      <c r="BR31" s="52">
        <f t="shared" si="130"/>
        <v>5423</v>
      </c>
      <c r="BS31" s="55">
        <v>5601</v>
      </c>
      <c r="BT31" s="18">
        <f t="shared" si="131"/>
        <v>3.5</v>
      </c>
      <c r="BU31" s="19">
        <f t="shared" si="132"/>
        <v>5605</v>
      </c>
      <c r="BV31" s="26">
        <f t="shared" si="133"/>
        <v>11014</v>
      </c>
      <c r="BW31" s="18">
        <f t="shared" si="134"/>
        <v>14.2</v>
      </c>
      <c r="BX31" s="20">
        <f t="shared" si="135"/>
        <v>11028</v>
      </c>
      <c r="BY31" s="27">
        <v>5403</v>
      </c>
      <c r="BZ31" s="18">
        <f t="shared" si="136"/>
        <v>10.2</v>
      </c>
      <c r="CA31" s="52">
        <f t="shared" si="137"/>
        <v>5413</v>
      </c>
      <c r="CB31" s="71">
        <v>5611</v>
      </c>
      <c r="CC31" s="18">
        <f t="shared" si="138"/>
        <v>4.1</v>
      </c>
      <c r="CD31" s="19">
        <f t="shared" si="139"/>
        <v>5615</v>
      </c>
      <c r="CE31" s="26">
        <f t="shared" si="140"/>
        <v>11022</v>
      </c>
      <c r="CF31" s="18">
        <f t="shared" si="141"/>
        <v>16.3</v>
      </c>
      <c r="CG31" s="20">
        <f t="shared" si="142"/>
        <v>11038</v>
      </c>
      <c r="CH31" s="27">
        <v>5412</v>
      </c>
      <c r="CI31" s="18">
        <f t="shared" si="143"/>
        <v>11.6</v>
      </c>
      <c r="CJ31" s="52">
        <f t="shared" si="144"/>
        <v>5424</v>
      </c>
      <c r="CK31" s="55">
        <v>5610</v>
      </c>
      <c r="CL31" s="18">
        <f t="shared" si="145"/>
        <v>4.7</v>
      </c>
      <c r="CM31" s="19">
        <f t="shared" si="146"/>
        <v>5615</v>
      </c>
      <c r="CN31" s="26">
        <f t="shared" si="147"/>
        <v>11026</v>
      </c>
      <c r="CO31" s="18">
        <f t="shared" si="148"/>
        <v>18.3</v>
      </c>
      <c r="CP31" s="20">
        <f t="shared" si="149"/>
        <v>11044</v>
      </c>
      <c r="CQ31" s="27">
        <v>5412</v>
      </c>
      <c r="CR31" s="18">
        <f t="shared" si="150"/>
        <v>13.1</v>
      </c>
      <c r="CS31" s="52">
        <f t="shared" si="151"/>
        <v>5425</v>
      </c>
      <c r="CT31" s="55">
        <v>5614</v>
      </c>
      <c r="CU31" s="18">
        <f t="shared" si="152"/>
        <v>5.3</v>
      </c>
      <c r="CV31" s="19">
        <f t="shared" si="153"/>
        <v>5619</v>
      </c>
      <c r="CW31" s="26">
        <f t="shared" si="154"/>
        <v>11032</v>
      </c>
      <c r="CX31" s="18">
        <f t="shared" si="155"/>
        <v>20.3</v>
      </c>
      <c r="CY31" s="20">
        <f t="shared" si="156"/>
        <v>11052</v>
      </c>
      <c r="CZ31" s="27">
        <v>5407</v>
      </c>
      <c r="DA31" s="18">
        <f t="shared" si="157"/>
        <v>14.5</v>
      </c>
      <c r="DB31" s="52">
        <f t="shared" si="158"/>
        <v>5422</v>
      </c>
      <c r="DC31" s="55">
        <v>5625</v>
      </c>
      <c r="DD31" s="18">
        <f t="shared" si="159"/>
        <v>5.8</v>
      </c>
      <c r="DE31" s="19">
        <f t="shared" si="160"/>
        <v>5631</v>
      </c>
      <c r="DF31" s="26">
        <f t="shared" si="161"/>
        <v>11044</v>
      </c>
      <c r="DG31" s="18">
        <f t="shared" si="162"/>
        <v>22.4</v>
      </c>
      <c r="DH31" s="20">
        <f t="shared" si="163"/>
        <v>11066</v>
      </c>
      <c r="DI31" s="27">
        <v>5412</v>
      </c>
      <c r="DJ31" s="18">
        <f t="shared" si="164"/>
        <v>16</v>
      </c>
      <c r="DK31" s="52">
        <f t="shared" si="165"/>
        <v>5428</v>
      </c>
      <c r="DL31" s="55">
        <v>5632</v>
      </c>
      <c r="DM31" s="18">
        <f t="shared" si="166"/>
        <v>6.4</v>
      </c>
      <c r="DN31" s="19">
        <f t="shared" si="167"/>
        <v>5638</v>
      </c>
      <c r="DO31" s="62"/>
      <c r="DP31" s="92"/>
      <c r="DQ31" s="61"/>
      <c r="DR31" s="62"/>
      <c r="DS31" s="60"/>
      <c r="DT31" s="61"/>
      <c r="DU31" s="62"/>
      <c r="DV31" s="60"/>
      <c r="DW31" s="61"/>
    </row>
    <row r="32" spans="1:127" ht="20.25" customHeight="1">
      <c r="A32" s="25" t="s">
        <v>19</v>
      </c>
      <c r="B32" s="149">
        <v>4260</v>
      </c>
      <c r="C32" s="150">
        <v>2161</v>
      </c>
      <c r="D32" s="151">
        <v>2099</v>
      </c>
      <c r="E32" s="165">
        <v>4503</v>
      </c>
      <c r="F32" s="166">
        <v>2280</v>
      </c>
      <c r="G32" s="167">
        <v>2223</v>
      </c>
      <c r="H32" s="180">
        <v>-243</v>
      </c>
      <c r="I32" s="181">
        <v>-119</v>
      </c>
      <c r="J32" s="182">
        <v>-124</v>
      </c>
      <c r="K32" s="26">
        <f t="shared" si="84"/>
        <v>4737</v>
      </c>
      <c r="L32" s="18">
        <f t="shared" si="85"/>
        <v>0</v>
      </c>
      <c r="M32" s="20">
        <f t="shared" si="86"/>
        <v>4737</v>
      </c>
      <c r="N32" s="27">
        <v>2389</v>
      </c>
      <c r="O32" s="18">
        <f t="shared" si="87"/>
        <v>0</v>
      </c>
      <c r="P32" s="52">
        <f t="shared" si="88"/>
        <v>2389</v>
      </c>
      <c r="Q32" s="27">
        <v>2348</v>
      </c>
      <c r="R32" s="133">
        <f t="shared" si="89"/>
        <v>0</v>
      </c>
      <c r="S32" s="19">
        <f t="shared" si="90"/>
        <v>2348</v>
      </c>
      <c r="T32" s="26">
        <f t="shared" si="91"/>
        <v>4739</v>
      </c>
      <c r="U32" s="18">
        <f t="shared" si="92"/>
        <v>-4.1</v>
      </c>
      <c r="V32" s="20">
        <f t="shared" si="93"/>
        <v>4735</v>
      </c>
      <c r="W32" s="27">
        <v>2394</v>
      </c>
      <c r="X32" s="18">
        <f t="shared" si="94"/>
        <v>-2</v>
      </c>
      <c r="Y32" s="52">
        <f t="shared" si="95"/>
        <v>2392</v>
      </c>
      <c r="Z32" s="55">
        <v>2345</v>
      </c>
      <c r="AA32" s="18">
        <f t="shared" si="96"/>
        <v>-2.1</v>
      </c>
      <c r="AB32" s="19">
        <f t="shared" si="97"/>
        <v>2343</v>
      </c>
      <c r="AC32" s="26">
        <f t="shared" si="98"/>
        <v>4729</v>
      </c>
      <c r="AD32" s="115">
        <f t="shared" si="99"/>
        <v>-8.1</v>
      </c>
      <c r="AE32" s="20">
        <f t="shared" si="100"/>
        <v>4721</v>
      </c>
      <c r="AF32" s="27">
        <v>2386</v>
      </c>
      <c r="AG32" s="115">
        <f t="shared" si="101"/>
        <v>-4</v>
      </c>
      <c r="AH32" s="52">
        <f t="shared" si="102"/>
        <v>2382</v>
      </c>
      <c r="AI32" s="55">
        <v>2343</v>
      </c>
      <c r="AJ32" s="115">
        <f t="shared" si="103"/>
        <v>-4.1</v>
      </c>
      <c r="AK32" s="19">
        <f t="shared" si="104"/>
        <v>2339</v>
      </c>
      <c r="AL32" s="26">
        <f t="shared" si="105"/>
        <v>4718</v>
      </c>
      <c r="AM32" s="115">
        <f t="shared" si="106"/>
        <v>-12.2</v>
      </c>
      <c r="AN32" s="20">
        <f t="shared" si="107"/>
        <v>4706</v>
      </c>
      <c r="AO32" s="77">
        <v>2379</v>
      </c>
      <c r="AP32" s="115">
        <f t="shared" si="108"/>
        <v>-6</v>
      </c>
      <c r="AQ32" s="52">
        <f t="shared" si="109"/>
        <v>2373</v>
      </c>
      <c r="AR32" s="71">
        <v>2339</v>
      </c>
      <c r="AS32" s="115">
        <f t="shared" si="110"/>
        <v>-6.2</v>
      </c>
      <c r="AT32" s="19">
        <f t="shared" si="111"/>
        <v>2333</v>
      </c>
      <c r="AU32" s="26">
        <f t="shared" si="112"/>
        <v>4704</v>
      </c>
      <c r="AV32" s="115">
        <f t="shared" si="113"/>
        <v>-16.2</v>
      </c>
      <c r="AW32" s="20">
        <f t="shared" si="114"/>
        <v>4688</v>
      </c>
      <c r="AX32" s="27">
        <v>2373</v>
      </c>
      <c r="AY32" s="115">
        <f t="shared" si="115"/>
        <v>-7.9</v>
      </c>
      <c r="AZ32" s="52">
        <f t="shared" si="116"/>
        <v>2365</v>
      </c>
      <c r="BA32" s="55">
        <v>2331</v>
      </c>
      <c r="BB32" s="115">
        <f t="shared" si="117"/>
        <v>-8.3</v>
      </c>
      <c r="BC32" s="19">
        <f t="shared" si="118"/>
        <v>2323</v>
      </c>
      <c r="BD32" s="26">
        <f t="shared" si="119"/>
        <v>4693</v>
      </c>
      <c r="BE32" s="18">
        <f t="shared" si="120"/>
        <v>-20.3</v>
      </c>
      <c r="BF32" s="20">
        <f t="shared" si="121"/>
        <v>4673</v>
      </c>
      <c r="BG32" s="27">
        <v>2370</v>
      </c>
      <c r="BH32" s="18">
        <f t="shared" si="122"/>
        <v>-9.9</v>
      </c>
      <c r="BI32" s="52">
        <f t="shared" si="123"/>
        <v>2360</v>
      </c>
      <c r="BJ32" s="55">
        <v>2323</v>
      </c>
      <c r="BK32" s="18">
        <f t="shared" si="124"/>
        <v>-10.3</v>
      </c>
      <c r="BL32" s="19">
        <f t="shared" si="125"/>
        <v>2313</v>
      </c>
      <c r="BM32" s="26">
        <f t="shared" si="126"/>
        <v>4623</v>
      </c>
      <c r="BN32" s="18">
        <f t="shared" si="127"/>
        <v>-24.3</v>
      </c>
      <c r="BO32" s="20">
        <f t="shared" si="128"/>
        <v>4599</v>
      </c>
      <c r="BP32" s="27">
        <v>2345</v>
      </c>
      <c r="BQ32" s="18">
        <f t="shared" si="129"/>
        <v>-11.9</v>
      </c>
      <c r="BR32" s="52">
        <f t="shared" si="130"/>
        <v>2333</v>
      </c>
      <c r="BS32" s="55">
        <v>2278</v>
      </c>
      <c r="BT32" s="18">
        <f t="shared" si="131"/>
        <v>-12.4</v>
      </c>
      <c r="BU32" s="19">
        <f t="shared" si="132"/>
        <v>2266</v>
      </c>
      <c r="BV32" s="26">
        <f t="shared" si="133"/>
        <v>4645</v>
      </c>
      <c r="BW32" s="18">
        <f t="shared" si="134"/>
        <v>-28.4</v>
      </c>
      <c r="BX32" s="20">
        <f t="shared" si="135"/>
        <v>4617</v>
      </c>
      <c r="BY32" s="27">
        <v>2359</v>
      </c>
      <c r="BZ32" s="18">
        <f t="shared" si="136"/>
        <v>-13.9</v>
      </c>
      <c r="CA32" s="52">
        <f t="shared" si="137"/>
        <v>2345</v>
      </c>
      <c r="CB32" s="71">
        <v>2286</v>
      </c>
      <c r="CC32" s="18">
        <f t="shared" si="138"/>
        <v>-14.5</v>
      </c>
      <c r="CD32" s="19">
        <f t="shared" si="139"/>
        <v>2272</v>
      </c>
      <c r="CE32" s="26">
        <f t="shared" si="140"/>
        <v>4640</v>
      </c>
      <c r="CF32" s="18">
        <f t="shared" si="141"/>
        <v>-32.4</v>
      </c>
      <c r="CG32" s="20">
        <f t="shared" si="142"/>
        <v>4608</v>
      </c>
      <c r="CH32" s="27">
        <v>2351</v>
      </c>
      <c r="CI32" s="18">
        <f t="shared" si="143"/>
        <v>-15.9</v>
      </c>
      <c r="CJ32" s="52">
        <f t="shared" si="144"/>
        <v>2335</v>
      </c>
      <c r="CK32" s="55">
        <v>2289</v>
      </c>
      <c r="CL32" s="18">
        <f t="shared" si="145"/>
        <v>-16.5</v>
      </c>
      <c r="CM32" s="19">
        <f t="shared" si="146"/>
        <v>2273</v>
      </c>
      <c r="CN32" s="26">
        <f t="shared" si="147"/>
        <v>4648</v>
      </c>
      <c r="CO32" s="18">
        <f t="shared" si="148"/>
        <v>-36.5</v>
      </c>
      <c r="CP32" s="20">
        <f t="shared" si="149"/>
        <v>4612</v>
      </c>
      <c r="CQ32" s="27">
        <v>2350</v>
      </c>
      <c r="CR32" s="18">
        <f t="shared" si="150"/>
        <v>-17.9</v>
      </c>
      <c r="CS32" s="52">
        <f t="shared" si="151"/>
        <v>2332</v>
      </c>
      <c r="CT32" s="55">
        <v>2298</v>
      </c>
      <c r="CU32" s="18">
        <f t="shared" si="152"/>
        <v>-18.6</v>
      </c>
      <c r="CV32" s="19">
        <f t="shared" si="153"/>
        <v>2279</v>
      </c>
      <c r="CW32" s="26">
        <f t="shared" si="154"/>
        <v>4652</v>
      </c>
      <c r="CX32" s="18">
        <f t="shared" si="155"/>
        <v>-40.5</v>
      </c>
      <c r="CY32" s="20">
        <f t="shared" si="156"/>
        <v>4612</v>
      </c>
      <c r="CZ32" s="27">
        <v>2352</v>
      </c>
      <c r="DA32" s="18">
        <f t="shared" si="157"/>
        <v>-19.8</v>
      </c>
      <c r="DB32" s="52">
        <f t="shared" si="158"/>
        <v>2332</v>
      </c>
      <c r="DC32" s="55">
        <v>2300</v>
      </c>
      <c r="DD32" s="18">
        <f t="shared" si="159"/>
        <v>-20.7</v>
      </c>
      <c r="DE32" s="19">
        <f t="shared" si="160"/>
        <v>2279</v>
      </c>
      <c r="DF32" s="26">
        <f t="shared" si="161"/>
        <v>4641</v>
      </c>
      <c r="DG32" s="18">
        <f t="shared" si="162"/>
        <v>-44.6</v>
      </c>
      <c r="DH32" s="20">
        <f t="shared" si="163"/>
        <v>4596</v>
      </c>
      <c r="DI32" s="27">
        <v>2349</v>
      </c>
      <c r="DJ32" s="18">
        <f t="shared" si="164"/>
        <v>-21.8</v>
      </c>
      <c r="DK32" s="52">
        <f t="shared" si="165"/>
        <v>2327</v>
      </c>
      <c r="DL32" s="55">
        <v>2292</v>
      </c>
      <c r="DM32" s="18">
        <f t="shared" si="166"/>
        <v>-22.7</v>
      </c>
      <c r="DN32" s="19">
        <f t="shared" si="167"/>
        <v>2269</v>
      </c>
      <c r="DO32" s="62"/>
      <c r="DP32" s="92"/>
      <c r="DQ32" s="61"/>
      <c r="DR32" s="62"/>
      <c r="DS32" s="60"/>
      <c r="DT32" s="61"/>
      <c r="DU32" s="62"/>
      <c r="DV32" s="60"/>
      <c r="DW32" s="61"/>
    </row>
    <row r="33" spans="1:127" ht="20.25" customHeight="1">
      <c r="A33" s="25"/>
      <c r="B33" s="149"/>
      <c r="C33" s="150"/>
      <c r="D33" s="151"/>
      <c r="E33" s="165"/>
      <c r="F33" s="166"/>
      <c r="G33" s="167"/>
      <c r="H33" s="180"/>
      <c r="I33" s="181"/>
      <c r="J33" s="182"/>
      <c r="K33" s="26"/>
      <c r="L33" s="18"/>
      <c r="M33" s="20"/>
      <c r="N33" s="27"/>
      <c r="O33" s="18"/>
      <c r="P33" s="52"/>
      <c r="Q33" s="27"/>
      <c r="R33" s="133"/>
      <c r="S33" s="19"/>
      <c r="T33" s="26"/>
      <c r="U33" s="18"/>
      <c r="V33" s="20"/>
      <c r="W33" s="27"/>
      <c r="X33" s="18"/>
      <c r="Y33" s="52"/>
      <c r="Z33" s="55"/>
      <c r="AA33" s="18"/>
      <c r="AB33" s="19"/>
      <c r="AC33" s="26"/>
      <c r="AD33" s="115"/>
      <c r="AE33" s="20"/>
      <c r="AF33" s="27"/>
      <c r="AG33" s="115"/>
      <c r="AH33" s="52"/>
      <c r="AI33" s="55"/>
      <c r="AJ33" s="115"/>
      <c r="AK33" s="19"/>
      <c r="AL33" s="26"/>
      <c r="AM33" s="115"/>
      <c r="AN33" s="20"/>
      <c r="AO33" s="77"/>
      <c r="AP33" s="115"/>
      <c r="AQ33" s="52"/>
      <c r="AR33" s="71"/>
      <c r="AS33" s="115"/>
      <c r="AT33" s="19"/>
      <c r="AU33" s="26"/>
      <c r="AV33" s="115"/>
      <c r="AW33" s="20"/>
      <c r="AX33" s="27"/>
      <c r="AY33" s="115"/>
      <c r="AZ33" s="52"/>
      <c r="BA33" s="55"/>
      <c r="BB33" s="115"/>
      <c r="BC33" s="19"/>
      <c r="BD33" s="26"/>
      <c r="BE33" s="18"/>
      <c r="BF33" s="20"/>
      <c r="BG33" s="27"/>
      <c r="BH33" s="18"/>
      <c r="BI33" s="52"/>
      <c r="BJ33" s="55"/>
      <c r="BK33" s="18"/>
      <c r="BL33" s="19"/>
      <c r="BM33" s="26"/>
      <c r="BN33" s="18"/>
      <c r="BO33" s="20"/>
      <c r="BP33" s="27"/>
      <c r="BQ33" s="18"/>
      <c r="BR33" s="52"/>
      <c r="BS33" s="55"/>
      <c r="BT33" s="18"/>
      <c r="BU33" s="19"/>
      <c r="BV33" s="26"/>
      <c r="BW33" s="18"/>
      <c r="BX33" s="20"/>
      <c r="BY33" s="27"/>
      <c r="BZ33" s="18"/>
      <c r="CA33" s="52"/>
      <c r="CB33" s="71"/>
      <c r="CC33" s="18"/>
      <c r="CD33" s="19"/>
      <c r="CE33" s="26"/>
      <c r="CF33" s="18"/>
      <c r="CG33" s="20"/>
      <c r="CH33" s="27"/>
      <c r="CI33" s="18"/>
      <c r="CJ33" s="52"/>
      <c r="CK33" s="55"/>
      <c r="CL33" s="18"/>
      <c r="CM33" s="19"/>
      <c r="CN33" s="26"/>
      <c r="CO33" s="18"/>
      <c r="CP33" s="20"/>
      <c r="CQ33" s="27"/>
      <c r="CR33" s="18"/>
      <c r="CS33" s="52"/>
      <c r="CT33" s="55"/>
      <c r="CU33" s="18"/>
      <c r="CV33" s="19"/>
      <c r="CW33" s="26"/>
      <c r="CX33" s="18"/>
      <c r="CY33" s="20"/>
      <c r="CZ33" s="27"/>
      <c r="DA33" s="18"/>
      <c r="DB33" s="52"/>
      <c r="DC33" s="55"/>
      <c r="DD33" s="18"/>
      <c r="DE33" s="19"/>
      <c r="DF33" s="26"/>
      <c r="DG33" s="18"/>
      <c r="DH33" s="20"/>
      <c r="DI33" s="27"/>
      <c r="DJ33" s="18"/>
      <c r="DK33" s="52"/>
      <c r="DL33" s="55"/>
      <c r="DM33" s="18"/>
      <c r="DN33" s="19"/>
      <c r="DO33" s="62"/>
      <c r="DP33" s="92"/>
      <c r="DQ33" s="61"/>
      <c r="DR33" s="62"/>
      <c r="DS33" s="60"/>
      <c r="DT33" s="61"/>
      <c r="DU33" s="62"/>
      <c r="DV33" s="60"/>
      <c r="DW33" s="61"/>
    </row>
    <row r="34" spans="1:127" s="16" customFormat="1" ht="20.25" customHeight="1">
      <c r="A34" s="23" t="s">
        <v>20</v>
      </c>
      <c r="B34" s="145">
        <v>151607</v>
      </c>
      <c r="C34" s="148">
        <v>74493</v>
      </c>
      <c r="D34" s="147">
        <v>77114</v>
      </c>
      <c r="E34" s="162">
        <v>152284</v>
      </c>
      <c r="F34" s="163">
        <v>74787</v>
      </c>
      <c r="G34" s="164">
        <v>77497</v>
      </c>
      <c r="H34" s="177">
        <v>-677</v>
      </c>
      <c r="I34" s="178">
        <v>-294</v>
      </c>
      <c r="J34" s="179">
        <v>-383</v>
      </c>
      <c r="K34" s="17">
        <f>SUM(K36:K41)</f>
        <v>147688</v>
      </c>
      <c r="L34" s="18">
        <f>ROUND(H34*0/60,1)</f>
        <v>0</v>
      </c>
      <c r="M34" s="20">
        <f>ROUND(K34+L34,0)</f>
        <v>147688</v>
      </c>
      <c r="N34" s="24">
        <f>SUM(N36:N41)</f>
        <v>72750</v>
      </c>
      <c r="O34" s="18">
        <f>ROUND(I34*0/60,1)</f>
        <v>0</v>
      </c>
      <c r="P34" s="52">
        <f>ROUND(N34+O34,0)</f>
        <v>72750</v>
      </c>
      <c r="Q34" s="24">
        <f>SUM(Q36:Q41)</f>
        <v>74938</v>
      </c>
      <c r="R34" s="133">
        <f>ROUND(J34*0/60,1)</f>
        <v>0</v>
      </c>
      <c r="S34" s="19">
        <f>ROUND(Q34+R34,0)</f>
        <v>74938</v>
      </c>
      <c r="T34" s="17">
        <f>SUM(T36:T41)</f>
        <v>147875</v>
      </c>
      <c r="U34" s="18">
        <f>ROUND(H34*1/60,1)</f>
        <v>-11.3</v>
      </c>
      <c r="V34" s="20">
        <f>ROUND(T34+U34,0)</f>
        <v>147864</v>
      </c>
      <c r="W34" s="24">
        <f>SUM(W36:W41)</f>
        <v>72858</v>
      </c>
      <c r="X34" s="18">
        <f>ROUND(I34*1/60,1)</f>
        <v>-4.9</v>
      </c>
      <c r="Y34" s="52">
        <f>ROUND(W34+X34,0)</f>
        <v>72853</v>
      </c>
      <c r="Z34" s="53">
        <f>SUM(Z36:Z41)</f>
        <v>75017</v>
      </c>
      <c r="AA34" s="18">
        <f>ROUND(J34*1/60,1)</f>
        <v>-6.4</v>
      </c>
      <c r="AB34" s="19">
        <f>ROUND(Z34+AA34,0)</f>
        <v>75011</v>
      </c>
      <c r="AC34" s="17">
        <f>SUM(AC36:AC41)</f>
        <v>147989</v>
      </c>
      <c r="AD34" s="115">
        <f>ROUND(H34*2/60,1)</f>
        <v>-22.6</v>
      </c>
      <c r="AE34" s="20">
        <f>ROUND(AC34+AD34,0)</f>
        <v>147966</v>
      </c>
      <c r="AF34" s="24">
        <f>SUM(AF36:AF41)</f>
        <v>72926</v>
      </c>
      <c r="AG34" s="115">
        <f>ROUND(I34*2/60,1)</f>
        <v>-9.8</v>
      </c>
      <c r="AH34" s="52">
        <f>ROUND(AF34+AG34,0)</f>
        <v>72916</v>
      </c>
      <c r="AI34" s="53">
        <f>SUM(AI36:AI41)</f>
        <v>75063</v>
      </c>
      <c r="AJ34" s="115">
        <f>ROUND(J34*2/60,1)</f>
        <v>-12.8</v>
      </c>
      <c r="AK34" s="19">
        <f>ROUND(AI34+AJ34,0)</f>
        <v>75050</v>
      </c>
      <c r="AL34" s="17">
        <f>SUM(AL36:AL41)</f>
        <v>148133</v>
      </c>
      <c r="AM34" s="115">
        <f>ROUND(H34*3/60,1)</f>
        <v>-33.9</v>
      </c>
      <c r="AN34" s="20">
        <f>ROUND(AL34+AM34,0)</f>
        <v>148099</v>
      </c>
      <c r="AO34" s="72">
        <f>SUM(AO36:AO41)</f>
        <v>73004</v>
      </c>
      <c r="AP34" s="115">
        <f>ROUND(I34*3/60,1)</f>
        <v>-14.7</v>
      </c>
      <c r="AQ34" s="52">
        <f>ROUND(AO34+AP34,0)</f>
        <v>72989</v>
      </c>
      <c r="AR34" s="70">
        <f>SUM(AR36:AR41)</f>
        <v>75129</v>
      </c>
      <c r="AS34" s="115">
        <f>ROUND(J34*3/60,1)</f>
        <v>-19.2</v>
      </c>
      <c r="AT34" s="19">
        <f>ROUND(AR34+AS34,0)</f>
        <v>75110</v>
      </c>
      <c r="AU34" s="17">
        <f>SUM(AU36:AU41)</f>
        <v>148254</v>
      </c>
      <c r="AV34" s="115">
        <f>ROUND(H34*4/60,1)</f>
        <v>-45.1</v>
      </c>
      <c r="AW34" s="20">
        <f>ROUND(AU34+AV34,0)</f>
        <v>148209</v>
      </c>
      <c r="AX34" s="24">
        <f>SUM(AX36:AX41)</f>
        <v>73028</v>
      </c>
      <c r="AY34" s="115">
        <f>ROUND(I34*4/60,1)</f>
        <v>-19.6</v>
      </c>
      <c r="AZ34" s="52">
        <f>ROUND(AX34+AY34,0)</f>
        <v>73008</v>
      </c>
      <c r="BA34" s="53">
        <f>SUM(BA36:BA41)</f>
        <v>75226</v>
      </c>
      <c r="BB34" s="115">
        <f>ROUND(J34*4/60,1)</f>
        <v>-25.5</v>
      </c>
      <c r="BC34" s="19">
        <f>ROUND(BA34+BB34,0)</f>
        <v>75201</v>
      </c>
      <c r="BD34" s="17">
        <f>SUM(BD36:BD41)</f>
        <v>148364</v>
      </c>
      <c r="BE34" s="18">
        <f>ROUND(H34*5/60,1)</f>
        <v>-56.4</v>
      </c>
      <c r="BF34" s="20">
        <f>ROUND(BD34+BE34,0)</f>
        <v>148308</v>
      </c>
      <c r="BG34" s="24">
        <f>SUM(BG36:BG41)</f>
        <v>73069</v>
      </c>
      <c r="BH34" s="18">
        <f>ROUND(I34*5/60,1)</f>
        <v>-24.5</v>
      </c>
      <c r="BI34" s="52">
        <f>ROUND(BG34+BH34,0)</f>
        <v>73045</v>
      </c>
      <c r="BJ34" s="53">
        <f>SUM(BJ36:BJ41)</f>
        <v>75295</v>
      </c>
      <c r="BK34" s="18">
        <f>ROUND(J34*5/60,1)</f>
        <v>-31.9</v>
      </c>
      <c r="BL34" s="19">
        <f>ROUND(BJ34+BK34,0)</f>
        <v>75263</v>
      </c>
      <c r="BM34" s="17">
        <f>SUM(BM36:BM41)</f>
        <v>148150</v>
      </c>
      <c r="BN34" s="18">
        <f>ROUND(H34*6/60,1)</f>
        <v>-67.7</v>
      </c>
      <c r="BO34" s="20">
        <f>ROUND(BM34+BN34,0)</f>
        <v>148082</v>
      </c>
      <c r="BP34" s="24">
        <f>SUM(BP36:BP41)</f>
        <v>72933</v>
      </c>
      <c r="BQ34" s="18">
        <f>ROUND(I34*6/60,1)</f>
        <v>-29.4</v>
      </c>
      <c r="BR34" s="52">
        <f>ROUND(BP34+BQ34,0)</f>
        <v>72904</v>
      </c>
      <c r="BS34" s="53">
        <f>SUM(BS36:BS41)</f>
        <v>75217</v>
      </c>
      <c r="BT34" s="18">
        <f>ROUND(J34*6/60,1)</f>
        <v>-38.3</v>
      </c>
      <c r="BU34" s="19">
        <f>ROUND(BS34+BT34,0)</f>
        <v>75179</v>
      </c>
      <c r="BV34" s="17">
        <f>SUM(BV36:BV41)</f>
        <v>148473</v>
      </c>
      <c r="BW34" s="18">
        <f>ROUND(H34*7/60,1)</f>
        <v>-79</v>
      </c>
      <c r="BX34" s="20">
        <f>ROUND(BV34+BW34,0)</f>
        <v>148394</v>
      </c>
      <c r="BY34" s="24">
        <f>SUM(BY36:BY41)</f>
        <v>73134</v>
      </c>
      <c r="BZ34" s="18">
        <f>ROUND(I34*7/60,1)</f>
        <v>-34.3</v>
      </c>
      <c r="CA34" s="52">
        <f>ROUND(BY34+BZ34,0)</f>
        <v>73100</v>
      </c>
      <c r="CB34" s="70">
        <f>SUM(CB36:CB41)</f>
        <v>75339</v>
      </c>
      <c r="CC34" s="18">
        <f>ROUND(J34*7/60,1)</f>
        <v>-44.7</v>
      </c>
      <c r="CD34" s="19">
        <f>ROUND(CB34+CC34,0)</f>
        <v>75294</v>
      </c>
      <c r="CE34" s="17">
        <f>SUM(CE36:CE41)</f>
        <v>148644</v>
      </c>
      <c r="CF34" s="18">
        <f>ROUND(H34*8/60,1)</f>
        <v>-90.3</v>
      </c>
      <c r="CG34" s="20">
        <f>ROUND(CE34+CF34,0)</f>
        <v>148554</v>
      </c>
      <c r="CH34" s="24">
        <f>SUM(CH36:CH41)</f>
        <v>73183</v>
      </c>
      <c r="CI34" s="18">
        <f>ROUND(I34*8/60,1)</f>
        <v>-39.2</v>
      </c>
      <c r="CJ34" s="52">
        <f>ROUND(CH34+CI34,0)</f>
        <v>73144</v>
      </c>
      <c r="CK34" s="53">
        <f>SUM(CK36:CK41)</f>
        <v>75461</v>
      </c>
      <c r="CL34" s="18">
        <f>ROUND(J34*8/60,1)</f>
        <v>-51.1</v>
      </c>
      <c r="CM34" s="19">
        <f>ROUND(CK34+CL34,0)</f>
        <v>75410</v>
      </c>
      <c r="CN34" s="17">
        <f>SUM(CN36:CN41)</f>
        <v>148741</v>
      </c>
      <c r="CO34" s="18">
        <f>ROUND(H34*9/60,1)</f>
        <v>-101.6</v>
      </c>
      <c r="CP34" s="20">
        <f>ROUND(CN34+CO34,0)</f>
        <v>148639</v>
      </c>
      <c r="CQ34" s="24">
        <f>SUM(CQ36:CQ41)</f>
        <v>73223</v>
      </c>
      <c r="CR34" s="18">
        <f>ROUND(I34*9/60,1)</f>
        <v>-44.1</v>
      </c>
      <c r="CS34" s="52">
        <f>ROUND(CQ34+CR34,0)</f>
        <v>73179</v>
      </c>
      <c r="CT34" s="53">
        <f>SUM(CT36:CT41)</f>
        <v>75518</v>
      </c>
      <c r="CU34" s="18">
        <f>ROUND(J34*9/60,1)</f>
        <v>-57.5</v>
      </c>
      <c r="CV34" s="19">
        <f>ROUND(CT34+CU34,0)</f>
        <v>75461</v>
      </c>
      <c r="CW34" s="17">
        <f>SUM(CW36:CW41)</f>
        <v>148831</v>
      </c>
      <c r="CX34" s="18">
        <f>ROUND(H34*10/60,1)</f>
        <v>-112.8</v>
      </c>
      <c r="CY34" s="20">
        <f>ROUND(CW34+CX34,0)</f>
        <v>148718</v>
      </c>
      <c r="CZ34" s="24">
        <f>SUM(CZ36:CZ41)</f>
        <v>73265</v>
      </c>
      <c r="DA34" s="18">
        <f>ROUND(I34*10/60,1)</f>
        <v>-49</v>
      </c>
      <c r="DB34" s="52">
        <f>ROUND(CZ34+DA34,0)</f>
        <v>73216</v>
      </c>
      <c r="DC34" s="53">
        <f>SUM(DC36:DC41)</f>
        <v>75566</v>
      </c>
      <c r="DD34" s="18">
        <f>ROUND(J34*10/60,1)</f>
        <v>-63.8</v>
      </c>
      <c r="DE34" s="19">
        <f>ROUND(DC34+DD34,0)</f>
        <v>75502</v>
      </c>
      <c r="DF34" s="17">
        <f>SUM(DF36:DF41)</f>
        <v>149016</v>
      </c>
      <c r="DG34" s="18">
        <f>ROUND(H34*11/60,1)</f>
        <v>-124.1</v>
      </c>
      <c r="DH34" s="20">
        <f>ROUND(DF34+DG34,0)</f>
        <v>148892</v>
      </c>
      <c r="DI34" s="24">
        <f>SUM(DI36:DI41)</f>
        <v>73343</v>
      </c>
      <c r="DJ34" s="18">
        <f>ROUND(I34*11/60,1)</f>
        <v>-53.9</v>
      </c>
      <c r="DK34" s="52">
        <f>ROUND(DI34+DJ34,0)</f>
        <v>73289</v>
      </c>
      <c r="DL34" s="53">
        <f>SUM(DL36:DL41)</f>
        <v>75673</v>
      </c>
      <c r="DM34" s="18">
        <f>ROUND(J34*11/60,1)</f>
        <v>-70.2</v>
      </c>
      <c r="DN34" s="19">
        <f>ROUND(DL34+DM34,0)</f>
        <v>75603</v>
      </c>
      <c r="DO34" s="62"/>
      <c r="DP34" s="92"/>
      <c r="DQ34" s="61"/>
      <c r="DR34" s="62"/>
      <c r="DS34" s="60"/>
      <c r="DT34" s="61"/>
      <c r="DU34" s="62"/>
      <c r="DV34" s="60"/>
      <c r="DW34" s="61"/>
    </row>
    <row r="35" spans="1:127" s="16" customFormat="1" ht="20.25" customHeight="1">
      <c r="A35" s="23"/>
      <c r="B35" s="145"/>
      <c r="C35" s="148"/>
      <c r="D35" s="147"/>
      <c r="E35" s="162"/>
      <c r="F35" s="163"/>
      <c r="G35" s="164"/>
      <c r="H35" s="177"/>
      <c r="I35" s="178"/>
      <c r="J35" s="179"/>
      <c r="K35" s="17"/>
      <c r="L35" s="18"/>
      <c r="M35" s="20"/>
      <c r="N35" s="24"/>
      <c r="O35" s="18"/>
      <c r="P35" s="52"/>
      <c r="Q35" s="24"/>
      <c r="R35" s="133"/>
      <c r="S35" s="19"/>
      <c r="T35" s="17"/>
      <c r="U35" s="18"/>
      <c r="V35" s="20"/>
      <c r="W35" s="24"/>
      <c r="X35" s="18"/>
      <c r="Y35" s="52"/>
      <c r="Z35" s="53"/>
      <c r="AA35" s="18"/>
      <c r="AB35" s="19"/>
      <c r="AC35" s="17"/>
      <c r="AD35" s="115"/>
      <c r="AE35" s="20"/>
      <c r="AF35" s="24"/>
      <c r="AG35" s="115"/>
      <c r="AH35" s="52"/>
      <c r="AI35" s="53"/>
      <c r="AJ35" s="115"/>
      <c r="AK35" s="19"/>
      <c r="AL35" s="17"/>
      <c r="AM35" s="115"/>
      <c r="AN35" s="20"/>
      <c r="AO35" s="77"/>
      <c r="AP35" s="115"/>
      <c r="AQ35" s="52"/>
      <c r="AR35" s="71"/>
      <c r="AS35" s="115"/>
      <c r="AT35" s="19"/>
      <c r="AU35" s="17"/>
      <c r="AV35" s="115"/>
      <c r="AW35" s="20"/>
      <c r="AX35" s="24"/>
      <c r="AY35" s="115"/>
      <c r="AZ35" s="52"/>
      <c r="BA35" s="53"/>
      <c r="BB35" s="115"/>
      <c r="BC35" s="19"/>
      <c r="BD35" s="17"/>
      <c r="BE35" s="18"/>
      <c r="BF35" s="20"/>
      <c r="BG35" s="24"/>
      <c r="BH35" s="18"/>
      <c r="BI35" s="52"/>
      <c r="BJ35" s="53"/>
      <c r="BK35" s="18"/>
      <c r="BL35" s="19"/>
      <c r="BM35" s="17"/>
      <c r="BN35" s="18"/>
      <c r="BO35" s="20"/>
      <c r="BP35" s="24"/>
      <c r="BQ35" s="18"/>
      <c r="BR35" s="52"/>
      <c r="BS35" s="53"/>
      <c r="BT35" s="18"/>
      <c r="BU35" s="19"/>
      <c r="BV35" s="17"/>
      <c r="BW35" s="18"/>
      <c r="BX35" s="20"/>
      <c r="BY35" s="24"/>
      <c r="BZ35" s="18"/>
      <c r="CA35" s="52"/>
      <c r="CB35" s="71"/>
      <c r="CC35" s="18"/>
      <c r="CD35" s="19"/>
      <c r="CE35" s="17"/>
      <c r="CF35" s="18"/>
      <c r="CG35" s="20"/>
      <c r="CH35" s="24"/>
      <c r="CI35" s="18"/>
      <c r="CJ35" s="52"/>
      <c r="CK35" s="53"/>
      <c r="CL35" s="18"/>
      <c r="CM35" s="19"/>
      <c r="CN35" s="17"/>
      <c r="CO35" s="18"/>
      <c r="CP35" s="20"/>
      <c r="CQ35" s="24"/>
      <c r="CR35" s="18"/>
      <c r="CS35" s="52"/>
      <c r="CT35" s="53"/>
      <c r="CU35" s="18"/>
      <c r="CV35" s="19"/>
      <c r="CW35" s="17"/>
      <c r="CX35" s="18"/>
      <c r="CY35" s="20"/>
      <c r="CZ35" s="24"/>
      <c r="DA35" s="18"/>
      <c r="DB35" s="52"/>
      <c r="DC35" s="53"/>
      <c r="DD35" s="18"/>
      <c r="DE35" s="19"/>
      <c r="DF35" s="17"/>
      <c r="DG35" s="18"/>
      <c r="DH35" s="20"/>
      <c r="DI35" s="24"/>
      <c r="DJ35" s="18"/>
      <c r="DK35" s="52"/>
      <c r="DL35" s="53"/>
      <c r="DM35" s="18"/>
      <c r="DN35" s="19"/>
      <c r="DO35" s="61"/>
      <c r="DP35" s="61"/>
      <c r="DQ35" s="61"/>
      <c r="DR35" s="61"/>
      <c r="DS35" s="61"/>
      <c r="DT35" s="61"/>
      <c r="DU35" s="61"/>
      <c r="DV35" s="61"/>
      <c r="DW35" s="61"/>
    </row>
    <row r="36" spans="1:127" ht="20.25" customHeight="1">
      <c r="A36" s="25" t="s">
        <v>21</v>
      </c>
      <c r="B36" s="149">
        <v>39504</v>
      </c>
      <c r="C36" s="150">
        <v>19481</v>
      </c>
      <c r="D36" s="151">
        <v>20023</v>
      </c>
      <c r="E36" s="165">
        <v>39303</v>
      </c>
      <c r="F36" s="166">
        <v>19384</v>
      </c>
      <c r="G36" s="167">
        <v>19919</v>
      </c>
      <c r="H36" s="180">
        <v>201</v>
      </c>
      <c r="I36" s="181">
        <v>97</v>
      </c>
      <c r="J36" s="182">
        <v>104</v>
      </c>
      <c r="K36" s="26">
        <f aca="true" t="shared" si="168" ref="K36:K41">N36+Q36</f>
        <v>38200</v>
      </c>
      <c r="L36" s="18">
        <f aca="true" t="shared" si="169" ref="L36:L41">ROUND(H36*0/60,1)</f>
        <v>0</v>
      </c>
      <c r="M36" s="20">
        <f aca="true" t="shared" si="170" ref="M36:M41">ROUND(K36+L36,0)</f>
        <v>38200</v>
      </c>
      <c r="N36" s="27">
        <v>18913</v>
      </c>
      <c r="O36" s="18">
        <f aca="true" t="shared" si="171" ref="O36:O41">ROUND(I36*0/60,1)</f>
        <v>0</v>
      </c>
      <c r="P36" s="52">
        <f aca="true" t="shared" si="172" ref="P36:P41">ROUND(N36+O36,0)</f>
        <v>18913</v>
      </c>
      <c r="Q36" s="27">
        <v>19287</v>
      </c>
      <c r="R36" s="133">
        <f aca="true" t="shared" si="173" ref="R36:R41">ROUND(J36*0/60,1)</f>
        <v>0</v>
      </c>
      <c r="S36" s="19">
        <f aca="true" t="shared" si="174" ref="S36:S41">ROUND(Q36+R36,0)</f>
        <v>19287</v>
      </c>
      <c r="T36" s="26">
        <f aca="true" t="shared" si="175" ref="T36:T41">W36+Z36</f>
        <v>38261</v>
      </c>
      <c r="U36" s="18">
        <f aca="true" t="shared" si="176" ref="U36:U41">ROUND(H36*1/60,1)</f>
        <v>3.4</v>
      </c>
      <c r="V36" s="20">
        <f aca="true" t="shared" si="177" ref="V36:V41">ROUND(T36+U36,0)</f>
        <v>38264</v>
      </c>
      <c r="W36" s="27">
        <v>18940</v>
      </c>
      <c r="X36" s="18">
        <f aca="true" t="shared" si="178" ref="X36:X41">ROUND(I36*1/60,1)</f>
        <v>1.6</v>
      </c>
      <c r="Y36" s="52">
        <f aca="true" t="shared" si="179" ref="Y36:Y41">ROUND(W36+X36,0)</f>
        <v>18942</v>
      </c>
      <c r="Z36" s="55">
        <v>19321</v>
      </c>
      <c r="AA36" s="18">
        <f aca="true" t="shared" si="180" ref="AA36:AA41">ROUND(J36*1/60,1)</f>
        <v>1.7</v>
      </c>
      <c r="AB36" s="19">
        <f aca="true" t="shared" si="181" ref="AB36:AB41">ROUND(Z36+AA36,0)</f>
        <v>19323</v>
      </c>
      <c r="AC36" s="26">
        <f aca="true" t="shared" si="182" ref="AC36:AC41">AF36+AI36</f>
        <v>38286</v>
      </c>
      <c r="AD36" s="115">
        <f aca="true" t="shared" si="183" ref="AD36:AD41">ROUND(H36*2/60,1)</f>
        <v>6.7</v>
      </c>
      <c r="AE36" s="20">
        <f aca="true" t="shared" si="184" ref="AE36:AE41">ROUND(AC36+AD36,0)</f>
        <v>38293</v>
      </c>
      <c r="AF36" s="27">
        <v>18957</v>
      </c>
      <c r="AG36" s="115">
        <f aca="true" t="shared" si="185" ref="AG36:AG41">ROUND(I36*2/60,1)</f>
        <v>3.2</v>
      </c>
      <c r="AH36" s="52">
        <f aca="true" t="shared" si="186" ref="AH36:AH41">ROUND(AF36+AG36,0)</f>
        <v>18960</v>
      </c>
      <c r="AI36" s="55">
        <v>19329</v>
      </c>
      <c r="AJ36" s="115">
        <f aca="true" t="shared" si="187" ref="AJ36:AJ41">ROUND(J36*2/60,1)</f>
        <v>3.5</v>
      </c>
      <c r="AK36" s="19">
        <f aca="true" t="shared" si="188" ref="AK36:AK41">ROUND(AI36+AJ36,0)</f>
        <v>19333</v>
      </c>
      <c r="AL36" s="26">
        <f aca="true" t="shared" si="189" ref="AL36:AL41">AO36+AR36</f>
        <v>38356</v>
      </c>
      <c r="AM36" s="115">
        <f aca="true" t="shared" si="190" ref="AM36:AM41">ROUND(H36*3/60,1)</f>
        <v>10.1</v>
      </c>
      <c r="AN36" s="20">
        <f aca="true" t="shared" si="191" ref="AN36:AN41">ROUND(AL36+AM36,0)</f>
        <v>38366</v>
      </c>
      <c r="AO36" s="77">
        <v>18987</v>
      </c>
      <c r="AP36" s="115">
        <f aca="true" t="shared" si="192" ref="AP36:AP41">ROUND(I36*3/60,1)</f>
        <v>4.9</v>
      </c>
      <c r="AQ36" s="52">
        <f aca="true" t="shared" si="193" ref="AQ36:AQ41">ROUND(AO36+AP36,0)</f>
        <v>18992</v>
      </c>
      <c r="AR36" s="71">
        <v>19369</v>
      </c>
      <c r="AS36" s="115">
        <f aca="true" t="shared" si="194" ref="AS36:AS41">ROUND(J36*3/60,1)</f>
        <v>5.2</v>
      </c>
      <c r="AT36" s="19">
        <f aca="true" t="shared" si="195" ref="AT36:AT41">ROUND(AR36+AS36,0)</f>
        <v>19374</v>
      </c>
      <c r="AU36" s="26">
        <f aca="true" t="shared" si="196" ref="AU36:AU41">AX36+BA36</f>
        <v>38400</v>
      </c>
      <c r="AV36" s="115">
        <f aca="true" t="shared" si="197" ref="AV36:AV41">ROUND(H36*4/60,1)</f>
        <v>13.4</v>
      </c>
      <c r="AW36" s="20">
        <f aca="true" t="shared" si="198" ref="AW36:AW41">ROUND(AU36+AV36,0)</f>
        <v>38413</v>
      </c>
      <c r="AX36" s="27">
        <v>18990</v>
      </c>
      <c r="AY36" s="115">
        <f aca="true" t="shared" si="199" ref="AY36:AY41">ROUND(I36*4/60,1)</f>
        <v>6.5</v>
      </c>
      <c r="AZ36" s="52">
        <f aca="true" t="shared" si="200" ref="AZ36:AZ41">ROUND(AX36+AY36,0)</f>
        <v>18997</v>
      </c>
      <c r="BA36" s="55">
        <v>19410</v>
      </c>
      <c r="BB36" s="115">
        <f aca="true" t="shared" si="201" ref="BB36:BB41">ROUND(J36*4/60,1)</f>
        <v>6.9</v>
      </c>
      <c r="BC36" s="19">
        <f aca="true" t="shared" si="202" ref="BC36:BC41">ROUND(BA36+BB36,0)</f>
        <v>19417</v>
      </c>
      <c r="BD36" s="26">
        <f aca="true" t="shared" si="203" ref="BD36:BD41">BG36+BJ36</f>
        <v>38443</v>
      </c>
      <c r="BE36" s="18">
        <f aca="true" t="shared" si="204" ref="BE36:BE41">ROUND(H36*5/60,1)</f>
        <v>16.8</v>
      </c>
      <c r="BF36" s="20">
        <f aca="true" t="shared" si="205" ref="BF36:BF41">ROUND(BD36+BE36,0)</f>
        <v>38460</v>
      </c>
      <c r="BG36" s="27">
        <v>19016</v>
      </c>
      <c r="BH36" s="18">
        <f aca="true" t="shared" si="206" ref="BH36:BH41">ROUND(I36*5/60,1)</f>
        <v>8.1</v>
      </c>
      <c r="BI36" s="52">
        <f aca="true" t="shared" si="207" ref="BI36:BI41">ROUND(BG36+BH36,0)</f>
        <v>19024</v>
      </c>
      <c r="BJ36" s="55">
        <v>19427</v>
      </c>
      <c r="BK36" s="18">
        <f aca="true" t="shared" si="208" ref="BK36:BK41">ROUND(J36*5/60,1)</f>
        <v>8.7</v>
      </c>
      <c r="BL36" s="19">
        <f aca="true" t="shared" si="209" ref="BL36:BL41">ROUND(BJ36+BK36,0)</f>
        <v>19436</v>
      </c>
      <c r="BM36" s="26">
        <f aca="true" t="shared" si="210" ref="BM36:BM41">BP36+BS36</f>
        <v>38434</v>
      </c>
      <c r="BN36" s="18">
        <f aca="true" t="shared" si="211" ref="BN36:BN41">ROUND(H36*6/60,1)</f>
        <v>20.1</v>
      </c>
      <c r="BO36" s="20">
        <f aca="true" t="shared" si="212" ref="BO36:BO41">ROUND(BM36+BN36,0)</f>
        <v>38454</v>
      </c>
      <c r="BP36" s="27">
        <v>19004</v>
      </c>
      <c r="BQ36" s="18">
        <f aca="true" t="shared" si="213" ref="BQ36:BQ41">ROUND(I36*6/60,1)</f>
        <v>9.7</v>
      </c>
      <c r="BR36" s="52">
        <f aca="true" t="shared" si="214" ref="BR36:BR41">ROUND(BP36+BQ36,0)</f>
        <v>19014</v>
      </c>
      <c r="BS36" s="55">
        <v>19430</v>
      </c>
      <c r="BT36" s="18">
        <f aca="true" t="shared" si="215" ref="BT36:BT41">ROUND(J36*6/60,1)</f>
        <v>10.4</v>
      </c>
      <c r="BU36" s="19">
        <f aca="true" t="shared" si="216" ref="BU36:BU41">ROUND(BS36+BT36,0)</f>
        <v>19440</v>
      </c>
      <c r="BV36" s="26">
        <f aca="true" t="shared" si="217" ref="BV36:BV41">BY36+CB36</f>
        <v>38537</v>
      </c>
      <c r="BW36" s="18">
        <f aca="true" t="shared" si="218" ref="BW36:BW41">ROUND(H36*7/60,1)</f>
        <v>23.5</v>
      </c>
      <c r="BX36" s="20">
        <f aca="true" t="shared" si="219" ref="BX36:BX41">ROUND(BV36+BW36,0)</f>
        <v>38561</v>
      </c>
      <c r="BY36" s="27">
        <v>19061</v>
      </c>
      <c r="BZ36" s="18">
        <f aca="true" t="shared" si="220" ref="BZ36:BZ41">ROUND(I36*7/60,1)</f>
        <v>11.3</v>
      </c>
      <c r="CA36" s="52">
        <f aca="true" t="shared" si="221" ref="CA36:CA41">ROUND(BY36+BZ36,0)</f>
        <v>19072</v>
      </c>
      <c r="CB36" s="71">
        <v>19476</v>
      </c>
      <c r="CC36" s="18">
        <f aca="true" t="shared" si="222" ref="CC36:CC41">ROUND(J36*7/60,1)</f>
        <v>12.1</v>
      </c>
      <c r="CD36" s="19">
        <f aca="true" t="shared" si="223" ref="CD36:CD41">ROUND(CB36+CC36,0)</f>
        <v>19488</v>
      </c>
      <c r="CE36" s="26">
        <f aca="true" t="shared" si="224" ref="CE36:CE41">CH36+CK36</f>
        <v>38586</v>
      </c>
      <c r="CF36" s="18">
        <f aca="true" t="shared" si="225" ref="CF36:CF41">ROUND(H36*8/60,1)</f>
        <v>26.8</v>
      </c>
      <c r="CG36" s="20">
        <f aca="true" t="shared" si="226" ref="CG36:CG41">ROUND(CE36+CF36,0)</f>
        <v>38613</v>
      </c>
      <c r="CH36" s="27">
        <v>19069</v>
      </c>
      <c r="CI36" s="18">
        <f aca="true" t="shared" si="227" ref="CI36:CI41">ROUND(I36*8/60,1)</f>
        <v>12.9</v>
      </c>
      <c r="CJ36" s="52">
        <f aca="true" t="shared" si="228" ref="CJ36:CJ41">ROUND(CH36+CI36,0)</f>
        <v>19082</v>
      </c>
      <c r="CK36" s="55">
        <v>19517</v>
      </c>
      <c r="CL36" s="18">
        <f aca="true" t="shared" si="229" ref="CL36:CL41">ROUND(J36*8/60,1)</f>
        <v>13.9</v>
      </c>
      <c r="CM36" s="19">
        <f aca="true" t="shared" si="230" ref="CM36:CM41">ROUND(CK36+CL36,0)</f>
        <v>19531</v>
      </c>
      <c r="CN36" s="26">
        <f aca="true" t="shared" si="231" ref="CN36:CN41">CQ36+CT36</f>
        <v>38614</v>
      </c>
      <c r="CO36" s="18">
        <f aca="true" t="shared" si="232" ref="CO36:CO41">ROUND(H36*9/60,1)</f>
        <v>30.2</v>
      </c>
      <c r="CP36" s="20">
        <f aca="true" t="shared" si="233" ref="CP36:CP41">ROUND(CN36+CO36,0)</f>
        <v>38644</v>
      </c>
      <c r="CQ36" s="27">
        <v>19099</v>
      </c>
      <c r="CR36" s="18">
        <f aca="true" t="shared" si="234" ref="CR36:CR41">ROUND(I36*9/60,1)</f>
        <v>14.6</v>
      </c>
      <c r="CS36" s="52">
        <f aca="true" t="shared" si="235" ref="CS36:CS41">ROUND(CQ36+CR36,0)</f>
        <v>19114</v>
      </c>
      <c r="CT36" s="55">
        <v>19515</v>
      </c>
      <c r="CU36" s="18">
        <f aca="true" t="shared" si="236" ref="CU36:CU41">ROUND(J36*9/60,1)</f>
        <v>15.6</v>
      </c>
      <c r="CV36" s="19">
        <f aca="true" t="shared" si="237" ref="CV36:CV41">ROUND(CT36+CU36,0)</f>
        <v>19531</v>
      </c>
      <c r="CW36" s="26">
        <f aca="true" t="shared" si="238" ref="CW36:CW41">CZ36+DC36</f>
        <v>38656</v>
      </c>
      <c r="CX36" s="18">
        <f aca="true" t="shared" si="239" ref="CX36:CX41">ROUND(H36*10/60,1)</f>
        <v>33.5</v>
      </c>
      <c r="CY36" s="20">
        <f aca="true" t="shared" si="240" ref="CY36:CY41">ROUND(CW36+CX36,0)</f>
        <v>38690</v>
      </c>
      <c r="CZ36" s="27">
        <v>19122</v>
      </c>
      <c r="DA36" s="18">
        <f aca="true" t="shared" si="241" ref="DA36:DA41">ROUND(I36*10/60,1)</f>
        <v>16.2</v>
      </c>
      <c r="DB36" s="52">
        <f aca="true" t="shared" si="242" ref="DB36:DB41">ROUND(CZ36+DA36,0)</f>
        <v>19138</v>
      </c>
      <c r="DC36" s="55">
        <v>19534</v>
      </c>
      <c r="DD36" s="18">
        <f aca="true" t="shared" si="243" ref="DD36:DD41">ROUND(J36*10/60,1)</f>
        <v>17.3</v>
      </c>
      <c r="DE36" s="19">
        <f aca="true" t="shared" si="244" ref="DE36:DE41">ROUND(DC36+DD36,0)</f>
        <v>19551</v>
      </c>
      <c r="DF36" s="26">
        <f aca="true" t="shared" si="245" ref="DF36:DF41">DI36+DL36</f>
        <v>38689</v>
      </c>
      <c r="DG36" s="18">
        <f aca="true" t="shared" si="246" ref="DG36:DG41">ROUND(H36*11/60,1)</f>
        <v>36.9</v>
      </c>
      <c r="DH36" s="20">
        <f aca="true" t="shared" si="247" ref="DH36:DH41">ROUND(DF36+DG36,0)</f>
        <v>38726</v>
      </c>
      <c r="DI36" s="27">
        <v>19133</v>
      </c>
      <c r="DJ36" s="18">
        <f aca="true" t="shared" si="248" ref="DJ36:DJ41">ROUND(I36*11/60,1)</f>
        <v>17.8</v>
      </c>
      <c r="DK36" s="52">
        <f aca="true" t="shared" si="249" ref="DK36:DK41">ROUND(DI36+DJ36,0)</f>
        <v>19151</v>
      </c>
      <c r="DL36" s="55">
        <v>19556</v>
      </c>
      <c r="DM36" s="18">
        <f aca="true" t="shared" si="250" ref="DM36:DM41">ROUND(J36*11/60,1)</f>
        <v>19.1</v>
      </c>
      <c r="DN36" s="19">
        <f aca="true" t="shared" si="251" ref="DN36:DN41">ROUND(DL36+DM36,0)</f>
        <v>19575</v>
      </c>
      <c r="DO36" s="61"/>
      <c r="DP36" s="92"/>
      <c r="DQ36" s="61"/>
      <c r="DR36" s="61"/>
      <c r="DS36" s="60"/>
      <c r="DT36" s="61"/>
      <c r="DU36" s="61"/>
      <c r="DV36" s="60"/>
      <c r="DW36" s="61"/>
    </row>
    <row r="37" spans="1:127" ht="20.25" customHeight="1">
      <c r="A37" s="25" t="s">
        <v>22</v>
      </c>
      <c r="B37" s="149">
        <v>13685</v>
      </c>
      <c r="C37" s="150">
        <v>6668</v>
      </c>
      <c r="D37" s="151">
        <v>7017</v>
      </c>
      <c r="E37" s="165">
        <v>13591</v>
      </c>
      <c r="F37" s="166">
        <v>6608</v>
      </c>
      <c r="G37" s="167">
        <v>6983</v>
      </c>
      <c r="H37" s="180">
        <v>94</v>
      </c>
      <c r="I37" s="181">
        <v>60</v>
      </c>
      <c r="J37" s="182">
        <v>34</v>
      </c>
      <c r="K37" s="26">
        <f t="shared" si="168"/>
        <v>13827</v>
      </c>
      <c r="L37" s="18">
        <f t="shared" si="169"/>
        <v>0</v>
      </c>
      <c r="M37" s="20">
        <f t="shared" si="170"/>
        <v>13827</v>
      </c>
      <c r="N37" s="27">
        <v>6763</v>
      </c>
      <c r="O37" s="18">
        <f t="shared" si="171"/>
        <v>0</v>
      </c>
      <c r="P37" s="52">
        <f t="shared" si="172"/>
        <v>6763</v>
      </c>
      <c r="Q37" s="27">
        <v>7064</v>
      </c>
      <c r="R37" s="133">
        <f t="shared" si="173"/>
        <v>0</v>
      </c>
      <c r="S37" s="19">
        <f t="shared" si="174"/>
        <v>7064</v>
      </c>
      <c r="T37" s="26">
        <f t="shared" si="175"/>
        <v>13825</v>
      </c>
      <c r="U37" s="18">
        <f t="shared" si="176"/>
        <v>1.6</v>
      </c>
      <c r="V37" s="20">
        <f t="shared" si="177"/>
        <v>13827</v>
      </c>
      <c r="W37" s="27">
        <v>6755</v>
      </c>
      <c r="X37" s="18">
        <f t="shared" si="178"/>
        <v>1</v>
      </c>
      <c r="Y37" s="52">
        <f t="shared" si="179"/>
        <v>6756</v>
      </c>
      <c r="Z37" s="55">
        <v>7070</v>
      </c>
      <c r="AA37" s="18">
        <f t="shared" si="180"/>
        <v>0.6</v>
      </c>
      <c r="AB37" s="19">
        <f t="shared" si="181"/>
        <v>7071</v>
      </c>
      <c r="AC37" s="26">
        <f t="shared" si="182"/>
        <v>13832</v>
      </c>
      <c r="AD37" s="115">
        <f t="shared" si="183"/>
        <v>3.1</v>
      </c>
      <c r="AE37" s="20">
        <f t="shared" si="184"/>
        <v>13835</v>
      </c>
      <c r="AF37" s="27">
        <v>6755</v>
      </c>
      <c r="AG37" s="115">
        <f t="shared" si="185"/>
        <v>2</v>
      </c>
      <c r="AH37" s="52">
        <f t="shared" si="186"/>
        <v>6757</v>
      </c>
      <c r="AI37" s="55">
        <v>7077</v>
      </c>
      <c r="AJ37" s="115">
        <f t="shared" si="187"/>
        <v>1.1</v>
      </c>
      <c r="AK37" s="19">
        <f t="shared" si="188"/>
        <v>7078</v>
      </c>
      <c r="AL37" s="26">
        <f t="shared" si="189"/>
        <v>13825</v>
      </c>
      <c r="AM37" s="115">
        <f t="shared" si="190"/>
        <v>4.7</v>
      </c>
      <c r="AN37" s="20">
        <f t="shared" si="191"/>
        <v>13830</v>
      </c>
      <c r="AO37" s="77">
        <v>6749</v>
      </c>
      <c r="AP37" s="115">
        <f t="shared" si="192"/>
        <v>3</v>
      </c>
      <c r="AQ37" s="52">
        <f t="shared" si="193"/>
        <v>6752</v>
      </c>
      <c r="AR37" s="71">
        <v>7076</v>
      </c>
      <c r="AS37" s="115">
        <f t="shared" si="194"/>
        <v>1.7</v>
      </c>
      <c r="AT37" s="19">
        <f t="shared" si="195"/>
        <v>7078</v>
      </c>
      <c r="AU37" s="26">
        <f t="shared" si="196"/>
        <v>13842</v>
      </c>
      <c r="AV37" s="115">
        <f t="shared" si="197"/>
        <v>6.3</v>
      </c>
      <c r="AW37" s="20">
        <f t="shared" si="198"/>
        <v>13848</v>
      </c>
      <c r="AX37" s="27">
        <v>6756</v>
      </c>
      <c r="AY37" s="115">
        <f t="shared" si="199"/>
        <v>4</v>
      </c>
      <c r="AZ37" s="52">
        <f t="shared" si="200"/>
        <v>6760</v>
      </c>
      <c r="BA37" s="55">
        <v>7086</v>
      </c>
      <c r="BB37" s="115">
        <f t="shared" si="201"/>
        <v>2.3</v>
      </c>
      <c r="BC37" s="19">
        <f t="shared" si="202"/>
        <v>7088</v>
      </c>
      <c r="BD37" s="26">
        <f t="shared" si="203"/>
        <v>13833</v>
      </c>
      <c r="BE37" s="18">
        <f t="shared" si="204"/>
        <v>7.8</v>
      </c>
      <c r="BF37" s="20">
        <f t="shared" si="205"/>
        <v>13841</v>
      </c>
      <c r="BG37" s="27">
        <v>6747</v>
      </c>
      <c r="BH37" s="18">
        <f t="shared" si="206"/>
        <v>5</v>
      </c>
      <c r="BI37" s="52">
        <f t="shared" si="207"/>
        <v>6752</v>
      </c>
      <c r="BJ37" s="55">
        <v>7086</v>
      </c>
      <c r="BK37" s="18">
        <f t="shared" si="208"/>
        <v>2.8</v>
      </c>
      <c r="BL37" s="19">
        <f t="shared" si="209"/>
        <v>7089</v>
      </c>
      <c r="BM37" s="26">
        <f t="shared" si="210"/>
        <v>13778</v>
      </c>
      <c r="BN37" s="18">
        <f t="shared" si="211"/>
        <v>9.4</v>
      </c>
      <c r="BO37" s="20">
        <f t="shared" si="212"/>
        <v>13787</v>
      </c>
      <c r="BP37" s="27">
        <v>6720</v>
      </c>
      <c r="BQ37" s="18">
        <f t="shared" si="213"/>
        <v>6</v>
      </c>
      <c r="BR37" s="52">
        <f t="shared" si="214"/>
        <v>6726</v>
      </c>
      <c r="BS37" s="55">
        <v>7058</v>
      </c>
      <c r="BT37" s="18">
        <f t="shared" si="215"/>
        <v>3.4</v>
      </c>
      <c r="BU37" s="19">
        <f t="shared" si="216"/>
        <v>7061</v>
      </c>
      <c r="BV37" s="26">
        <f t="shared" si="217"/>
        <v>13779</v>
      </c>
      <c r="BW37" s="18">
        <f t="shared" si="218"/>
        <v>11</v>
      </c>
      <c r="BX37" s="20">
        <f t="shared" si="219"/>
        <v>13790</v>
      </c>
      <c r="BY37" s="27">
        <v>6726</v>
      </c>
      <c r="BZ37" s="18">
        <f t="shared" si="220"/>
        <v>7</v>
      </c>
      <c r="CA37" s="52">
        <f t="shared" si="221"/>
        <v>6733</v>
      </c>
      <c r="CB37" s="71">
        <v>7053</v>
      </c>
      <c r="CC37" s="18">
        <f t="shared" si="222"/>
        <v>4</v>
      </c>
      <c r="CD37" s="19">
        <f t="shared" si="223"/>
        <v>7057</v>
      </c>
      <c r="CE37" s="26">
        <f t="shared" si="224"/>
        <v>13795</v>
      </c>
      <c r="CF37" s="18">
        <f t="shared" si="225"/>
        <v>12.5</v>
      </c>
      <c r="CG37" s="20">
        <f t="shared" si="226"/>
        <v>13808</v>
      </c>
      <c r="CH37" s="27">
        <v>6743</v>
      </c>
      <c r="CI37" s="18">
        <f t="shared" si="227"/>
        <v>8</v>
      </c>
      <c r="CJ37" s="52">
        <f t="shared" si="228"/>
        <v>6751</v>
      </c>
      <c r="CK37" s="55">
        <v>7052</v>
      </c>
      <c r="CL37" s="18">
        <f t="shared" si="229"/>
        <v>4.5</v>
      </c>
      <c r="CM37" s="19">
        <f t="shared" si="230"/>
        <v>7057</v>
      </c>
      <c r="CN37" s="26">
        <f t="shared" si="231"/>
        <v>13785</v>
      </c>
      <c r="CO37" s="18">
        <f t="shared" si="232"/>
        <v>14.1</v>
      </c>
      <c r="CP37" s="20">
        <f t="shared" si="233"/>
        <v>13799</v>
      </c>
      <c r="CQ37" s="27">
        <v>6739</v>
      </c>
      <c r="CR37" s="18">
        <f t="shared" si="234"/>
        <v>9</v>
      </c>
      <c r="CS37" s="52">
        <f t="shared" si="235"/>
        <v>6748</v>
      </c>
      <c r="CT37" s="55">
        <v>7046</v>
      </c>
      <c r="CU37" s="18">
        <f t="shared" si="236"/>
        <v>5.1</v>
      </c>
      <c r="CV37" s="19">
        <f t="shared" si="237"/>
        <v>7051</v>
      </c>
      <c r="CW37" s="26">
        <f t="shared" si="238"/>
        <v>13800</v>
      </c>
      <c r="CX37" s="18">
        <f t="shared" si="239"/>
        <v>15.7</v>
      </c>
      <c r="CY37" s="20">
        <f t="shared" si="240"/>
        <v>13816</v>
      </c>
      <c r="CZ37" s="27">
        <v>6746</v>
      </c>
      <c r="DA37" s="18">
        <f t="shared" si="241"/>
        <v>10</v>
      </c>
      <c r="DB37" s="52">
        <f t="shared" si="242"/>
        <v>6756</v>
      </c>
      <c r="DC37" s="55">
        <v>7054</v>
      </c>
      <c r="DD37" s="18">
        <f t="shared" si="243"/>
        <v>5.7</v>
      </c>
      <c r="DE37" s="19">
        <f t="shared" si="244"/>
        <v>7060</v>
      </c>
      <c r="DF37" s="26">
        <f t="shared" si="245"/>
        <v>13797</v>
      </c>
      <c r="DG37" s="18">
        <f t="shared" si="246"/>
        <v>17.2</v>
      </c>
      <c r="DH37" s="20">
        <f t="shared" si="247"/>
        <v>13814</v>
      </c>
      <c r="DI37" s="27">
        <v>6744</v>
      </c>
      <c r="DJ37" s="18">
        <f t="shared" si="248"/>
        <v>11</v>
      </c>
      <c r="DK37" s="52">
        <f t="shared" si="249"/>
        <v>6755</v>
      </c>
      <c r="DL37" s="55">
        <v>7053</v>
      </c>
      <c r="DM37" s="18">
        <f t="shared" si="250"/>
        <v>6.2</v>
      </c>
      <c r="DN37" s="19">
        <f t="shared" si="251"/>
        <v>7059</v>
      </c>
      <c r="DO37" s="62"/>
      <c r="DP37" s="92"/>
      <c r="DQ37" s="61"/>
      <c r="DR37" s="62"/>
      <c r="DS37" s="60"/>
      <c r="DT37" s="61"/>
      <c r="DU37" s="62"/>
      <c r="DV37" s="60"/>
      <c r="DW37" s="61"/>
    </row>
    <row r="38" spans="1:127" ht="20.25" customHeight="1">
      <c r="A38" s="25" t="s">
        <v>23</v>
      </c>
      <c r="B38" s="149">
        <v>28308</v>
      </c>
      <c r="C38" s="150">
        <v>13554</v>
      </c>
      <c r="D38" s="151">
        <v>14754</v>
      </c>
      <c r="E38" s="165">
        <v>28294</v>
      </c>
      <c r="F38" s="166">
        <v>13564</v>
      </c>
      <c r="G38" s="167">
        <v>14730</v>
      </c>
      <c r="H38" s="180">
        <v>14</v>
      </c>
      <c r="I38" s="181">
        <v>-10</v>
      </c>
      <c r="J38" s="182">
        <v>24</v>
      </c>
      <c r="K38" s="26">
        <f t="shared" si="168"/>
        <v>27264</v>
      </c>
      <c r="L38" s="18">
        <f t="shared" si="169"/>
        <v>0</v>
      </c>
      <c r="M38" s="20">
        <f t="shared" si="170"/>
        <v>27264</v>
      </c>
      <c r="N38" s="27">
        <v>13185</v>
      </c>
      <c r="O38" s="18">
        <f t="shared" si="171"/>
        <v>0</v>
      </c>
      <c r="P38" s="52">
        <f t="shared" si="172"/>
        <v>13185</v>
      </c>
      <c r="Q38" s="27">
        <v>14079</v>
      </c>
      <c r="R38" s="133">
        <f t="shared" si="173"/>
        <v>0</v>
      </c>
      <c r="S38" s="19">
        <f t="shared" si="174"/>
        <v>14079</v>
      </c>
      <c r="T38" s="26">
        <f t="shared" si="175"/>
        <v>27309</v>
      </c>
      <c r="U38" s="18">
        <f t="shared" si="176"/>
        <v>0.2</v>
      </c>
      <c r="V38" s="20">
        <f t="shared" si="177"/>
        <v>27309</v>
      </c>
      <c r="W38" s="27">
        <v>13218</v>
      </c>
      <c r="X38" s="18">
        <f t="shared" si="178"/>
        <v>-0.2</v>
      </c>
      <c r="Y38" s="52">
        <f t="shared" si="179"/>
        <v>13218</v>
      </c>
      <c r="Z38" s="55">
        <v>14091</v>
      </c>
      <c r="AA38" s="18">
        <f t="shared" si="180"/>
        <v>0.4</v>
      </c>
      <c r="AB38" s="19">
        <f t="shared" si="181"/>
        <v>14091</v>
      </c>
      <c r="AC38" s="26">
        <f t="shared" si="182"/>
        <v>27314</v>
      </c>
      <c r="AD38" s="115">
        <f t="shared" si="183"/>
        <v>0.5</v>
      </c>
      <c r="AE38" s="20">
        <f t="shared" si="184"/>
        <v>27315</v>
      </c>
      <c r="AF38" s="27">
        <v>13219</v>
      </c>
      <c r="AG38" s="115">
        <f t="shared" si="185"/>
        <v>-0.3</v>
      </c>
      <c r="AH38" s="52">
        <f t="shared" si="186"/>
        <v>13219</v>
      </c>
      <c r="AI38" s="55">
        <v>14095</v>
      </c>
      <c r="AJ38" s="115">
        <f t="shared" si="187"/>
        <v>0.8</v>
      </c>
      <c r="AK38" s="19">
        <f t="shared" si="188"/>
        <v>14096</v>
      </c>
      <c r="AL38" s="26">
        <f t="shared" si="189"/>
        <v>27363</v>
      </c>
      <c r="AM38" s="115">
        <f t="shared" si="190"/>
        <v>0.7</v>
      </c>
      <c r="AN38" s="20">
        <f t="shared" si="191"/>
        <v>27364</v>
      </c>
      <c r="AO38" s="77">
        <v>13233</v>
      </c>
      <c r="AP38" s="115">
        <f t="shared" si="192"/>
        <v>-0.5</v>
      </c>
      <c r="AQ38" s="52">
        <f t="shared" si="193"/>
        <v>13233</v>
      </c>
      <c r="AR38" s="71">
        <v>14130</v>
      </c>
      <c r="AS38" s="115">
        <f t="shared" si="194"/>
        <v>1.2</v>
      </c>
      <c r="AT38" s="19">
        <f t="shared" si="195"/>
        <v>14131</v>
      </c>
      <c r="AU38" s="26">
        <f t="shared" si="196"/>
        <v>27350</v>
      </c>
      <c r="AV38" s="115">
        <f t="shared" si="197"/>
        <v>0.9</v>
      </c>
      <c r="AW38" s="20">
        <f t="shared" si="198"/>
        <v>27351</v>
      </c>
      <c r="AX38" s="27">
        <v>13222</v>
      </c>
      <c r="AY38" s="115">
        <f t="shared" si="199"/>
        <v>-0.7</v>
      </c>
      <c r="AZ38" s="52">
        <f t="shared" si="200"/>
        <v>13221</v>
      </c>
      <c r="BA38" s="55">
        <v>14128</v>
      </c>
      <c r="BB38" s="115">
        <f t="shared" si="201"/>
        <v>1.6</v>
      </c>
      <c r="BC38" s="19">
        <f t="shared" si="202"/>
        <v>14130</v>
      </c>
      <c r="BD38" s="26">
        <f t="shared" si="203"/>
        <v>27402</v>
      </c>
      <c r="BE38" s="18">
        <f t="shared" si="204"/>
        <v>1.2</v>
      </c>
      <c r="BF38" s="20">
        <f t="shared" si="205"/>
        <v>27403</v>
      </c>
      <c r="BG38" s="27">
        <v>13238</v>
      </c>
      <c r="BH38" s="18">
        <f t="shared" si="206"/>
        <v>-0.8</v>
      </c>
      <c r="BI38" s="52">
        <f t="shared" si="207"/>
        <v>13237</v>
      </c>
      <c r="BJ38" s="55">
        <v>14164</v>
      </c>
      <c r="BK38" s="18">
        <f t="shared" si="208"/>
        <v>2</v>
      </c>
      <c r="BL38" s="19">
        <f t="shared" si="209"/>
        <v>14166</v>
      </c>
      <c r="BM38" s="26">
        <f t="shared" si="210"/>
        <v>27434</v>
      </c>
      <c r="BN38" s="18">
        <f t="shared" si="211"/>
        <v>1.4</v>
      </c>
      <c r="BO38" s="20">
        <f t="shared" si="212"/>
        <v>27435</v>
      </c>
      <c r="BP38" s="27">
        <v>13250</v>
      </c>
      <c r="BQ38" s="18">
        <f t="shared" si="213"/>
        <v>-1</v>
      </c>
      <c r="BR38" s="52">
        <f t="shared" si="214"/>
        <v>13249</v>
      </c>
      <c r="BS38" s="55">
        <v>14184</v>
      </c>
      <c r="BT38" s="18">
        <f t="shared" si="215"/>
        <v>2.4</v>
      </c>
      <c r="BU38" s="19">
        <f t="shared" si="216"/>
        <v>14186</v>
      </c>
      <c r="BV38" s="26">
        <f t="shared" si="217"/>
        <v>27448</v>
      </c>
      <c r="BW38" s="18">
        <f t="shared" si="218"/>
        <v>1.6</v>
      </c>
      <c r="BX38" s="20">
        <f t="shared" si="219"/>
        <v>27450</v>
      </c>
      <c r="BY38" s="27">
        <v>13253</v>
      </c>
      <c r="BZ38" s="18">
        <f t="shared" si="220"/>
        <v>-1.2</v>
      </c>
      <c r="CA38" s="52">
        <f t="shared" si="221"/>
        <v>13252</v>
      </c>
      <c r="CB38" s="71">
        <v>14195</v>
      </c>
      <c r="CC38" s="18">
        <f t="shared" si="222"/>
        <v>2.8</v>
      </c>
      <c r="CD38" s="19">
        <f t="shared" si="223"/>
        <v>14198</v>
      </c>
      <c r="CE38" s="26">
        <f t="shared" si="224"/>
        <v>27459</v>
      </c>
      <c r="CF38" s="18">
        <f t="shared" si="225"/>
        <v>1.9</v>
      </c>
      <c r="CG38" s="20">
        <f t="shared" si="226"/>
        <v>27461</v>
      </c>
      <c r="CH38" s="27">
        <v>13244</v>
      </c>
      <c r="CI38" s="18">
        <f t="shared" si="227"/>
        <v>-1.3</v>
      </c>
      <c r="CJ38" s="52">
        <f t="shared" si="228"/>
        <v>13243</v>
      </c>
      <c r="CK38" s="55">
        <v>14215</v>
      </c>
      <c r="CL38" s="18">
        <f t="shared" si="229"/>
        <v>3.2</v>
      </c>
      <c r="CM38" s="19">
        <f t="shared" si="230"/>
        <v>14218</v>
      </c>
      <c r="CN38" s="26">
        <f t="shared" si="231"/>
        <v>27490</v>
      </c>
      <c r="CO38" s="18">
        <f t="shared" si="232"/>
        <v>2.1</v>
      </c>
      <c r="CP38" s="20">
        <f t="shared" si="233"/>
        <v>27492</v>
      </c>
      <c r="CQ38" s="27">
        <v>13251</v>
      </c>
      <c r="CR38" s="18">
        <f t="shared" si="234"/>
        <v>-1.5</v>
      </c>
      <c r="CS38" s="52">
        <f t="shared" si="235"/>
        <v>13250</v>
      </c>
      <c r="CT38" s="55">
        <v>14239</v>
      </c>
      <c r="CU38" s="18">
        <f t="shared" si="236"/>
        <v>3.6</v>
      </c>
      <c r="CV38" s="19">
        <f t="shared" si="237"/>
        <v>14243</v>
      </c>
      <c r="CW38" s="26">
        <f t="shared" si="238"/>
        <v>27498</v>
      </c>
      <c r="CX38" s="18">
        <f t="shared" si="239"/>
        <v>2.3</v>
      </c>
      <c r="CY38" s="20">
        <f t="shared" si="240"/>
        <v>27500</v>
      </c>
      <c r="CZ38" s="27">
        <v>13242</v>
      </c>
      <c r="DA38" s="18">
        <f t="shared" si="241"/>
        <v>-1.7</v>
      </c>
      <c r="DB38" s="52">
        <f t="shared" si="242"/>
        <v>13240</v>
      </c>
      <c r="DC38" s="55">
        <v>14256</v>
      </c>
      <c r="DD38" s="18">
        <f t="shared" si="243"/>
        <v>4</v>
      </c>
      <c r="DE38" s="19">
        <f t="shared" si="244"/>
        <v>14260</v>
      </c>
      <c r="DF38" s="26">
        <f t="shared" si="245"/>
        <v>27561</v>
      </c>
      <c r="DG38" s="18">
        <f t="shared" si="246"/>
        <v>2.6</v>
      </c>
      <c r="DH38" s="20">
        <f t="shared" si="247"/>
        <v>27564</v>
      </c>
      <c r="DI38" s="27">
        <v>13274</v>
      </c>
      <c r="DJ38" s="18">
        <f t="shared" si="248"/>
        <v>-1.8</v>
      </c>
      <c r="DK38" s="52">
        <f t="shared" si="249"/>
        <v>13272</v>
      </c>
      <c r="DL38" s="55">
        <v>14287</v>
      </c>
      <c r="DM38" s="18">
        <f t="shared" si="250"/>
        <v>4.4</v>
      </c>
      <c r="DN38" s="19">
        <f t="shared" si="251"/>
        <v>14291</v>
      </c>
      <c r="DO38" s="62"/>
      <c r="DP38" s="92"/>
      <c r="DQ38" s="61"/>
      <c r="DR38" s="62"/>
      <c r="DS38" s="60"/>
      <c r="DT38" s="61"/>
      <c r="DU38" s="62"/>
      <c r="DV38" s="60"/>
      <c r="DW38" s="61"/>
    </row>
    <row r="39" spans="1:127" ht="20.25" customHeight="1">
      <c r="A39" s="25" t="s">
        <v>24</v>
      </c>
      <c r="B39" s="149">
        <v>16148</v>
      </c>
      <c r="C39" s="150">
        <v>7780</v>
      </c>
      <c r="D39" s="151">
        <v>8368</v>
      </c>
      <c r="E39" s="165">
        <v>16489</v>
      </c>
      <c r="F39" s="166">
        <v>7896</v>
      </c>
      <c r="G39" s="167">
        <v>8593</v>
      </c>
      <c r="H39" s="180">
        <v>-341</v>
      </c>
      <c r="I39" s="181">
        <v>-116</v>
      </c>
      <c r="J39" s="182">
        <v>-225</v>
      </c>
      <c r="K39" s="26">
        <f t="shared" si="168"/>
        <v>15951</v>
      </c>
      <c r="L39" s="18">
        <f t="shared" si="169"/>
        <v>0</v>
      </c>
      <c r="M39" s="20">
        <f t="shared" si="170"/>
        <v>15951</v>
      </c>
      <c r="N39" s="27">
        <v>7680</v>
      </c>
      <c r="O39" s="18">
        <f t="shared" si="171"/>
        <v>0</v>
      </c>
      <c r="P39" s="52">
        <f t="shared" si="172"/>
        <v>7680</v>
      </c>
      <c r="Q39" s="27">
        <v>8271</v>
      </c>
      <c r="R39" s="133">
        <f t="shared" si="173"/>
        <v>0</v>
      </c>
      <c r="S39" s="19">
        <f t="shared" si="174"/>
        <v>8271</v>
      </c>
      <c r="T39" s="26">
        <f t="shared" si="175"/>
        <v>15938</v>
      </c>
      <c r="U39" s="18">
        <f t="shared" si="176"/>
        <v>-5.7</v>
      </c>
      <c r="V39" s="20">
        <f t="shared" si="177"/>
        <v>15932</v>
      </c>
      <c r="W39" s="27">
        <v>7678</v>
      </c>
      <c r="X39" s="18">
        <f t="shared" si="178"/>
        <v>-1.9</v>
      </c>
      <c r="Y39" s="52">
        <f t="shared" si="179"/>
        <v>7676</v>
      </c>
      <c r="Z39" s="55">
        <v>8260</v>
      </c>
      <c r="AA39" s="18">
        <f t="shared" si="180"/>
        <v>-3.8</v>
      </c>
      <c r="AB39" s="19">
        <f t="shared" si="181"/>
        <v>8256</v>
      </c>
      <c r="AC39" s="26">
        <f t="shared" si="182"/>
        <v>15951</v>
      </c>
      <c r="AD39" s="115">
        <f t="shared" si="183"/>
        <v>-11.4</v>
      </c>
      <c r="AE39" s="20">
        <f t="shared" si="184"/>
        <v>15940</v>
      </c>
      <c r="AF39" s="27">
        <v>7682</v>
      </c>
      <c r="AG39" s="115">
        <f t="shared" si="185"/>
        <v>-3.9</v>
      </c>
      <c r="AH39" s="52">
        <f t="shared" si="186"/>
        <v>7678</v>
      </c>
      <c r="AI39" s="55">
        <v>8269</v>
      </c>
      <c r="AJ39" s="115">
        <f t="shared" si="187"/>
        <v>-7.5</v>
      </c>
      <c r="AK39" s="19">
        <f t="shared" si="188"/>
        <v>8262</v>
      </c>
      <c r="AL39" s="26">
        <f t="shared" si="189"/>
        <v>15936</v>
      </c>
      <c r="AM39" s="115">
        <f t="shared" si="190"/>
        <v>-17.1</v>
      </c>
      <c r="AN39" s="20">
        <f t="shared" si="191"/>
        <v>15919</v>
      </c>
      <c r="AO39" s="77">
        <v>7689</v>
      </c>
      <c r="AP39" s="115">
        <f t="shared" si="192"/>
        <v>-5.8</v>
      </c>
      <c r="AQ39" s="52">
        <f t="shared" si="193"/>
        <v>7683</v>
      </c>
      <c r="AR39" s="71">
        <v>8247</v>
      </c>
      <c r="AS39" s="115">
        <f t="shared" si="194"/>
        <v>-11.3</v>
      </c>
      <c r="AT39" s="19">
        <f t="shared" si="195"/>
        <v>8236</v>
      </c>
      <c r="AU39" s="26">
        <f t="shared" si="196"/>
        <v>15960</v>
      </c>
      <c r="AV39" s="115">
        <f t="shared" si="197"/>
        <v>-22.7</v>
      </c>
      <c r="AW39" s="20">
        <f t="shared" si="198"/>
        <v>15937</v>
      </c>
      <c r="AX39" s="27">
        <v>7691</v>
      </c>
      <c r="AY39" s="115">
        <f t="shared" si="199"/>
        <v>-7.7</v>
      </c>
      <c r="AZ39" s="52">
        <f t="shared" si="200"/>
        <v>7683</v>
      </c>
      <c r="BA39" s="55">
        <v>8269</v>
      </c>
      <c r="BB39" s="115">
        <f t="shared" si="201"/>
        <v>-15</v>
      </c>
      <c r="BC39" s="19">
        <f t="shared" si="202"/>
        <v>8254</v>
      </c>
      <c r="BD39" s="26">
        <f t="shared" si="203"/>
        <v>15980</v>
      </c>
      <c r="BE39" s="18">
        <f t="shared" si="204"/>
        <v>-28.4</v>
      </c>
      <c r="BF39" s="20">
        <f t="shared" si="205"/>
        <v>15952</v>
      </c>
      <c r="BG39" s="27">
        <v>7698</v>
      </c>
      <c r="BH39" s="18">
        <f t="shared" si="206"/>
        <v>-9.7</v>
      </c>
      <c r="BI39" s="52">
        <f t="shared" si="207"/>
        <v>7688</v>
      </c>
      <c r="BJ39" s="55">
        <v>8282</v>
      </c>
      <c r="BK39" s="18">
        <f t="shared" si="208"/>
        <v>-18.8</v>
      </c>
      <c r="BL39" s="19">
        <f t="shared" si="209"/>
        <v>8263</v>
      </c>
      <c r="BM39" s="26">
        <f t="shared" si="210"/>
        <v>15934</v>
      </c>
      <c r="BN39" s="18">
        <f t="shared" si="211"/>
        <v>-34.1</v>
      </c>
      <c r="BO39" s="20">
        <f t="shared" si="212"/>
        <v>15900</v>
      </c>
      <c r="BP39" s="27">
        <v>7676</v>
      </c>
      <c r="BQ39" s="18">
        <f t="shared" si="213"/>
        <v>-11.6</v>
      </c>
      <c r="BR39" s="52">
        <f t="shared" si="214"/>
        <v>7664</v>
      </c>
      <c r="BS39" s="55">
        <v>8258</v>
      </c>
      <c r="BT39" s="18">
        <f t="shared" si="215"/>
        <v>-22.5</v>
      </c>
      <c r="BU39" s="19">
        <f t="shared" si="216"/>
        <v>8236</v>
      </c>
      <c r="BV39" s="26">
        <f t="shared" si="217"/>
        <v>15960</v>
      </c>
      <c r="BW39" s="18">
        <f t="shared" si="218"/>
        <v>-39.8</v>
      </c>
      <c r="BX39" s="20">
        <f t="shared" si="219"/>
        <v>15920</v>
      </c>
      <c r="BY39" s="27">
        <v>7688</v>
      </c>
      <c r="BZ39" s="18">
        <f t="shared" si="220"/>
        <v>-13.5</v>
      </c>
      <c r="CA39" s="52">
        <f t="shared" si="221"/>
        <v>7675</v>
      </c>
      <c r="CB39" s="71">
        <v>8272</v>
      </c>
      <c r="CC39" s="18">
        <f t="shared" si="222"/>
        <v>-26.3</v>
      </c>
      <c r="CD39" s="19">
        <f t="shared" si="223"/>
        <v>8246</v>
      </c>
      <c r="CE39" s="26">
        <f t="shared" si="224"/>
        <v>15972</v>
      </c>
      <c r="CF39" s="18">
        <f t="shared" si="225"/>
        <v>-45.5</v>
      </c>
      <c r="CG39" s="20">
        <f t="shared" si="226"/>
        <v>15927</v>
      </c>
      <c r="CH39" s="27">
        <v>7689</v>
      </c>
      <c r="CI39" s="18">
        <f t="shared" si="227"/>
        <v>-15.5</v>
      </c>
      <c r="CJ39" s="52">
        <f t="shared" si="228"/>
        <v>7674</v>
      </c>
      <c r="CK39" s="55">
        <v>8283</v>
      </c>
      <c r="CL39" s="18">
        <f t="shared" si="229"/>
        <v>-30</v>
      </c>
      <c r="CM39" s="19">
        <f t="shared" si="230"/>
        <v>8253</v>
      </c>
      <c r="CN39" s="26">
        <f t="shared" si="231"/>
        <v>15996</v>
      </c>
      <c r="CO39" s="18">
        <f t="shared" si="232"/>
        <v>-51.2</v>
      </c>
      <c r="CP39" s="20">
        <f t="shared" si="233"/>
        <v>15945</v>
      </c>
      <c r="CQ39" s="27">
        <v>7695</v>
      </c>
      <c r="CR39" s="18">
        <f t="shared" si="234"/>
        <v>-17.4</v>
      </c>
      <c r="CS39" s="52">
        <f t="shared" si="235"/>
        <v>7678</v>
      </c>
      <c r="CT39" s="55">
        <v>8301</v>
      </c>
      <c r="CU39" s="18">
        <f t="shared" si="236"/>
        <v>-33.8</v>
      </c>
      <c r="CV39" s="19">
        <f t="shared" si="237"/>
        <v>8267</v>
      </c>
      <c r="CW39" s="26">
        <f t="shared" si="238"/>
        <v>15997</v>
      </c>
      <c r="CX39" s="18">
        <f t="shared" si="239"/>
        <v>-56.8</v>
      </c>
      <c r="CY39" s="20">
        <f t="shared" si="240"/>
        <v>15940</v>
      </c>
      <c r="CZ39" s="27">
        <v>7701</v>
      </c>
      <c r="DA39" s="18">
        <f t="shared" si="241"/>
        <v>-19.3</v>
      </c>
      <c r="DB39" s="52">
        <f t="shared" si="242"/>
        <v>7682</v>
      </c>
      <c r="DC39" s="55">
        <v>8296</v>
      </c>
      <c r="DD39" s="18">
        <f t="shared" si="243"/>
        <v>-37.5</v>
      </c>
      <c r="DE39" s="19">
        <f t="shared" si="244"/>
        <v>8259</v>
      </c>
      <c r="DF39" s="26">
        <f t="shared" si="245"/>
        <v>16036</v>
      </c>
      <c r="DG39" s="18">
        <f t="shared" si="246"/>
        <v>-62.5</v>
      </c>
      <c r="DH39" s="20">
        <f t="shared" si="247"/>
        <v>15974</v>
      </c>
      <c r="DI39" s="27">
        <v>7704</v>
      </c>
      <c r="DJ39" s="18">
        <f t="shared" si="248"/>
        <v>-21.3</v>
      </c>
      <c r="DK39" s="52">
        <f t="shared" si="249"/>
        <v>7683</v>
      </c>
      <c r="DL39" s="55">
        <v>8332</v>
      </c>
      <c r="DM39" s="18">
        <f t="shared" si="250"/>
        <v>-41.3</v>
      </c>
      <c r="DN39" s="19">
        <f t="shared" si="251"/>
        <v>8291</v>
      </c>
      <c r="DO39" s="62"/>
      <c r="DP39" s="92"/>
      <c r="DQ39" s="61"/>
      <c r="DR39" s="62"/>
      <c r="DS39" s="60"/>
      <c r="DT39" s="61"/>
      <c r="DU39" s="62"/>
      <c r="DV39" s="60"/>
      <c r="DW39" s="61"/>
    </row>
    <row r="40" spans="1:127" ht="20.25" customHeight="1">
      <c r="A40" s="25" t="s">
        <v>25</v>
      </c>
      <c r="B40" s="149">
        <v>19454</v>
      </c>
      <c r="C40" s="150">
        <v>9730</v>
      </c>
      <c r="D40" s="151">
        <v>9724</v>
      </c>
      <c r="E40" s="165">
        <v>19769</v>
      </c>
      <c r="F40" s="166">
        <v>9915</v>
      </c>
      <c r="G40" s="167">
        <v>9854</v>
      </c>
      <c r="H40" s="180">
        <v>-315</v>
      </c>
      <c r="I40" s="181">
        <v>-185</v>
      </c>
      <c r="J40" s="182">
        <v>-130</v>
      </c>
      <c r="K40" s="26">
        <f t="shared" si="168"/>
        <v>17680</v>
      </c>
      <c r="L40" s="18">
        <f t="shared" si="169"/>
        <v>0</v>
      </c>
      <c r="M40" s="20">
        <f t="shared" si="170"/>
        <v>17680</v>
      </c>
      <c r="N40" s="27">
        <v>8881</v>
      </c>
      <c r="O40" s="18">
        <f t="shared" si="171"/>
        <v>0</v>
      </c>
      <c r="P40" s="52">
        <f t="shared" si="172"/>
        <v>8881</v>
      </c>
      <c r="Q40" s="27">
        <v>8799</v>
      </c>
      <c r="R40" s="133">
        <f t="shared" si="173"/>
        <v>0</v>
      </c>
      <c r="S40" s="19">
        <f t="shared" si="174"/>
        <v>8799</v>
      </c>
      <c r="T40" s="26">
        <f t="shared" si="175"/>
        <v>17735</v>
      </c>
      <c r="U40" s="18">
        <f t="shared" si="176"/>
        <v>-5.3</v>
      </c>
      <c r="V40" s="20">
        <f t="shared" si="177"/>
        <v>17730</v>
      </c>
      <c r="W40" s="27">
        <v>8912</v>
      </c>
      <c r="X40" s="18">
        <f t="shared" si="178"/>
        <v>-3.1</v>
      </c>
      <c r="Y40" s="52">
        <f t="shared" si="179"/>
        <v>8909</v>
      </c>
      <c r="Z40" s="55">
        <v>8823</v>
      </c>
      <c r="AA40" s="18">
        <f t="shared" si="180"/>
        <v>-2.2</v>
      </c>
      <c r="AB40" s="19">
        <f t="shared" si="181"/>
        <v>8821</v>
      </c>
      <c r="AC40" s="26">
        <f t="shared" si="182"/>
        <v>17774</v>
      </c>
      <c r="AD40" s="115">
        <f t="shared" si="183"/>
        <v>-10.5</v>
      </c>
      <c r="AE40" s="20">
        <f t="shared" si="184"/>
        <v>17764</v>
      </c>
      <c r="AF40" s="27">
        <v>8932</v>
      </c>
      <c r="AG40" s="115">
        <f t="shared" si="185"/>
        <v>-6.2</v>
      </c>
      <c r="AH40" s="52">
        <f t="shared" si="186"/>
        <v>8926</v>
      </c>
      <c r="AI40" s="55">
        <v>8842</v>
      </c>
      <c r="AJ40" s="115">
        <f t="shared" si="187"/>
        <v>-4.3</v>
      </c>
      <c r="AK40" s="19">
        <f t="shared" si="188"/>
        <v>8838</v>
      </c>
      <c r="AL40" s="26">
        <f t="shared" si="189"/>
        <v>17812</v>
      </c>
      <c r="AM40" s="115">
        <f t="shared" si="190"/>
        <v>-15.8</v>
      </c>
      <c r="AN40" s="20">
        <f t="shared" si="191"/>
        <v>17796</v>
      </c>
      <c r="AO40" s="77">
        <v>8961</v>
      </c>
      <c r="AP40" s="115">
        <f t="shared" si="192"/>
        <v>-9.3</v>
      </c>
      <c r="AQ40" s="52">
        <f t="shared" si="193"/>
        <v>8952</v>
      </c>
      <c r="AR40" s="71">
        <v>8851</v>
      </c>
      <c r="AS40" s="115">
        <f t="shared" si="194"/>
        <v>-6.5</v>
      </c>
      <c r="AT40" s="19">
        <f t="shared" si="195"/>
        <v>8845</v>
      </c>
      <c r="AU40" s="26">
        <f t="shared" si="196"/>
        <v>17853</v>
      </c>
      <c r="AV40" s="115">
        <f t="shared" si="197"/>
        <v>-21</v>
      </c>
      <c r="AW40" s="20">
        <f t="shared" si="198"/>
        <v>17832</v>
      </c>
      <c r="AX40" s="27">
        <v>8984</v>
      </c>
      <c r="AY40" s="115">
        <f t="shared" si="199"/>
        <v>-12.3</v>
      </c>
      <c r="AZ40" s="52">
        <f t="shared" si="200"/>
        <v>8972</v>
      </c>
      <c r="BA40" s="55">
        <v>8869</v>
      </c>
      <c r="BB40" s="115">
        <f t="shared" si="201"/>
        <v>-8.7</v>
      </c>
      <c r="BC40" s="19">
        <f t="shared" si="202"/>
        <v>8860</v>
      </c>
      <c r="BD40" s="26">
        <f t="shared" si="203"/>
        <v>17861</v>
      </c>
      <c r="BE40" s="18">
        <f t="shared" si="204"/>
        <v>-26.3</v>
      </c>
      <c r="BF40" s="20">
        <f t="shared" si="205"/>
        <v>17835</v>
      </c>
      <c r="BG40" s="27">
        <v>8980</v>
      </c>
      <c r="BH40" s="18">
        <f t="shared" si="206"/>
        <v>-15.4</v>
      </c>
      <c r="BI40" s="52">
        <f t="shared" si="207"/>
        <v>8965</v>
      </c>
      <c r="BJ40" s="55">
        <v>8881</v>
      </c>
      <c r="BK40" s="18">
        <f t="shared" si="208"/>
        <v>-10.8</v>
      </c>
      <c r="BL40" s="19">
        <f t="shared" si="209"/>
        <v>8870</v>
      </c>
      <c r="BM40" s="26">
        <f t="shared" si="210"/>
        <v>17866</v>
      </c>
      <c r="BN40" s="18">
        <f t="shared" si="211"/>
        <v>-31.5</v>
      </c>
      <c r="BO40" s="20">
        <f t="shared" si="212"/>
        <v>17835</v>
      </c>
      <c r="BP40" s="27">
        <v>8982</v>
      </c>
      <c r="BQ40" s="18">
        <f t="shared" si="213"/>
        <v>-18.5</v>
      </c>
      <c r="BR40" s="52">
        <f t="shared" si="214"/>
        <v>8964</v>
      </c>
      <c r="BS40" s="55">
        <v>8884</v>
      </c>
      <c r="BT40" s="18">
        <f t="shared" si="215"/>
        <v>-13</v>
      </c>
      <c r="BU40" s="19">
        <f t="shared" si="216"/>
        <v>8871</v>
      </c>
      <c r="BV40" s="26">
        <f t="shared" si="217"/>
        <v>17984</v>
      </c>
      <c r="BW40" s="18">
        <f t="shared" si="218"/>
        <v>-36.8</v>
      </c>
      <c r="BX40" s="20">
        <f t="shared" si="219"/>
        <v>17947</v>
      </c>
      <c r="BY40" s="27">
        <v>9057</v>
      </c>
      <c r="BZ40" s="18">
        <f t="shared" si="220"/>
        <v>-21.6</v>
      </c>
      <c r="CA40" s="52">
        <f t="shared" si="221"/>
        <v>9035</v>
      </c>
      <c r="CB40" s="71">
        <v>8927</v>
      </c>
      <c r="CC40" s="18">
        <f t="shared" si="222"/>
        <v>-15.2</v>
      </c>
      <c r="CD40" s="19">
        <f t="shared" si="223"/>
        <v>8912</v>
      </c>
      <c r="CE40" s="26">
        <f t="shared" si="224"/>
        <v>18022</v>
      </c>
      <c r="CF40" s="18">
        <f t="shared" si="225"/>
        <v>-42</v>
      </c>
      <c r="CG40" s="20">
        <f t="shared" si="226"/>
        <v>17980</v>
      </c>
      <c r="CH40" s="27">
        <v>9069</v>
      </c>
      <c r="CI40" s="18">
        <f t="shared" si="227"/>
        <v>-24.7</v>
      </c>
      <c r="CJ40" s="52">
        <f t="shared" si="228"/>
        <v>9044</v>
      </c>
      <c r="CK40" s="55">
        <v>8953</v>
      </c>
      <c r="CL40" s="18">
        <f t="shared" si="229"/>
        <v>-17.3</v>
      </c>
      <c r="CM40" s="19">
        <f t="shared" si="230"/>
        <v>8936</v>
      </c>
      <c r="CN40" s="26">
        <f t="shared" si="231"/>
        <v>18023</v>
      </c>
      <c r="CO40" s="18">
        <f t="shared" si="232"/>
        <v>-47.3</v>
      </c>
      <c r="CP40" s="20">
        <f t="shared" si="233"/>
        <v>17976</v>
      </c>
      <c r="CQ40" s="27">
        <v>9067</v>
      </c>
      <c r="CR40" s="18">
        <f t="shared" si="234"/>
        <v>-27.8</v>
      </c>
      <c r="CS40" s="52">
        <f t="shared" si="235"/>
        <v>9039</v>
      </c>
      <c r="CT40" s="55">
        <v>8956</v>
      </c>
      <c r="CU40" s="18">
        <f t="shared" si="236"/>
        <v>-19.5</v>
      </c>
      <c r="CV40" s="19">
        <f t="shared" si="237"/>
        <v>8937</v>
      </c>
      <c r="CW40" s="26">
        <f t="shared" si="238"/>
        <v>18030</v>
      </c>
      <c r="CX40" s="18">
        <f t="shared" si="239"/>
        <v>-52.5</v>
      </c>
      <c r="CY40" s="20">
        <f t="shared" si="240"/>
        <v>17978</v>
      </c>
      <c r="CZ40" s="27">
        <v>9061</v>
      </c>
      <c r="DA40" s="18">
        <f t="shared" si="241"/>
        <v>-30.8</v>
      </c>
      <c r="DB40" s="52">
        <f t="shared" si="242"/>
        <v>9030</v>
      </c>
      <c r="DC40" s="55">
        <v>8969</v>
      </c>
      <c r="DD40" s="18">
        <f t="shared" si="243"/>
        <v>-21.7</v>
      </c>
      <c r="DE40" s="19">
        <f t="shared" si="244"/>
        <v>8947</v>
      </c>
      <c r="DF40" s="26">
        <f t="shared" si="245"/>
        <v>18074</v>
      </c>
      <c r="DG40" s="18">
        <f t="shared" si="246"/>
        <v>-57.8</v>
      </c>
      <c r="DH40" s="20">
        <f t="shared" si="247"/>
        <v>18016</v>
      </c>
      <c r="DI40" s="27">
        <v>9081</v>
      </c>
      <c r="DJ40" s="18">
        <f t="shared" si="248"/>
        <v>-33.9</v>
      </c>
      <c r="DK40" s="52">
        <f t="shared" si="249"/>
        <v>9047</v>
      </c>
      <c r="DL40" s="55">
        <v>8993</v>
      </c>
      <c r="DM40" s="18">
        <f t="shared" si="250"/>
        <v>-23.8</v>
      </c>
      <c r="DN40" s="19">
        <f t="shared" si="251"/>
        <v>8969</v>
      </c>
      <c r="DO40" s="62"/>
      <c r="DP40" s="92"/>
      <c r="DQ40" s="61"/>
      <c r="DR40" s="62"/>
      <c r="DS40" s="60"/>
      <c r="DT40" s="61"/>
      <c r="DU40" s="62"/>
      <c r="DV40" s="60"/>
      <c r="DW40" s="61"/>
    </row>
    <row r="41" spans="1:127" ht="20.25" customHeight="1">
      <c r="A41" s="25" t="s">
        <v>26</v>
      </c>
      <c r="B41" s="149">
        <v>34508</v>
      </c>
      <c r="C41" s="150">
        <v>17280</v>
      </c>
      <c r="D41" s="151">
        <v>17228</v>
      </c>
      <c r="E41" s="165">
        <v>34838</v>
      </c>
      <c r="F41" s="166">
        <v>17420</v>
      </c>
      <c r="G41" s="167">
        <v>17418</v>
      </c>
      <c r="H41" s="180">
        <v>-330</v>
      </c>
      <c r="I41" s="181">
        <v>-140</v>
      </c>
      <c r="J41" s="182">
        <v>-190</v>
      </c>
      <c r="K41" s="26">
        <f t="shared" si="168"/>
        <v>34766</v>
      </c>
      <c r="L41" s="18">
        <f t="shared" si="169"/>
        <v>0</v>
      </c>
      <c r="M41" s="20">
        <f t="shared" si="170"/>
        <v>34766</v>
      </c>
      <c r="N41" s="27">
        <v>17328</v>
      </c>
      <c r="O41" s="18">
        <f t="shared" si="171"/>
        <v>0</v>
      </c>
      <c r="P41" s="52">
        <f t="shared" si="172"/>
        <v>17328</v>
      </c>
      <c r="Q41" s="27">
        <v>17438</v>
      </c>
      <c r="R41" s="133">
        <f t="shared" si="173"/>
        <v>0</v>
      </c>
      <c r="S41" s="19">
        <f t="shared" si="174"/>
        <v>17438</v>
      </c>
      <c r="T41" s="26">
        <f t="shared" si="175"/>
        <v>34807</v>
      </c>
      <c r="U41" s="18">
        <f t="shared" si="176"/>
        <v>-5.5</v>
      </c>
      <c r="V41" s="20">
        <f t="shared" si="177"/>
        <v>34802</v>
      </c>
      <c r="W41" s="27">
        <v>17355</v>
      </c>
      <c r="X41" s="18">
        <f t="shared" si="178"/>
        <v>-2.3</v>
      </c>
      <c r="Y41" s="52">
        <f t="shared" si="179"/>
        <v>17353</v>
      </c>
      <c r="Z41" s="55">
        <v>17452</v>
      </c>
      <c r="AA41" s="18">
        <f t="shared" si="180"/>
        <v>-3.2</v>
      </c>
      <c r="AB41" s="19">
        <f t="shared" si="181"/>
        <v>17449</v>
      </c>
      <c r="AC41" s="26">
        <f t="shared" si="182"/>
        <v>34832</v>
      </c>
      <c r="AD41" s="115">
        <f t="shared" si="183"/>
        <v>-11</v>
      </c>
      <c r="AE41" s="20">
        <f t="shared" si="184"/>
        <v>34821</v>
      </c>
      <c r="AF41" s="27">
        <v>17381</v>
      </c>
      <c r="AG41" s="115">
        <f t="shared" si="185"/>
        <v>-4.7</v>
      </c>
      <c r="AH41" s="52">
        <f t="shared" si="186"/>
        <v>17376</v>
      </c>
      <c r="AI41" s="55">
        <v>17451</v>
      </c>
      <c r="AJ41" s="115">
        <f t="shared" si="187"/>
        <v>-6.3</v>
      </c>
      <c r="AK41" s="19">
        <f t="shared" si="188"/>
        <v>17445</v>
      </c>
      <c r="AL41" s="26">
        <f t="shared" si="189"/>
        <v>34841</v>
      </c>
      <c r="AM41" s="115">
        <f t="shared" si="190"/>
        <v>-16.5</v>
      </c>
      <c r="AN41" s="20">
        <f t="shared" si="191"/>
        <v>34825</v>
      </c>
      <c r="AO41" s="77">
        <v>17385</v>
      </c>
      <c r="AP41" s="115">
        <f t="shared" si="192"/>
        <v>-7</v>
      </c>
      <c r="AQ41" s="52">
        <f t="shared" si="193"/>
        <v>17378</v>
      </c>
      <c r="AR41" s="71">
        <v>17456</v>
      </c>
      <c r="AS41" s="115">
        <f t="shared" si="194"/>
        <v>-9.5</v>
      </c>
      <c r="AT41" s="19">
        <f t="shared" si="195"/>
        <v>17447</v>
      </c>
      <c r="AU41" s="26">
        <f t="shared" si="196"/>
        <v>34849</v>
      </c>
      <c r="AV41" s="115">
        <f t="shared" si="197"/>
        <v>-22</v>
      </c>
      <c r="AW41" s="20">
        <f t="shared" si="198"/>
        <v>34827</v>
      </c>
      <c r="AX41" s="27">
        <v>17385</v>
      </c>
      <c r="AY41" s="115">
        <f t="shared" si="199"/>
        <v>-9.3</v>
      </c>
      <c r="AZ41" s="52">
        <f t="shared" si="200"/>
        <v>17376</v>
      </c>
      <c r="BA41" s="55">
        <v>17464</v>
      </c>
      <c r="BB41" s="115">
        <f t="shared" si="201"/>
        <v>-12.7</v>
      </c>
      <c r="BC41" s="19">
        <f t="shared" si="202"/>
        <v>17451</v>
      </c>
      <c r="BD41" s="26">
        <f t="shared" si="203"/>
        <v>34845</v>
      </c>
      <c r="BE41" s="18">
        <f t="shared" si="204"/>
        <v>-27.5</v>
      </c>
      <c r="BF41" s="20">
        <f t="shared" si="205"/>
        <v>34818</v>
      </c>
      <c r="BG41" s="27">
        <v>17390</v>
      </c>
      <c r="BH41" s="18">
        <f t="shared" si="206"/>
        <v>-11.7</v>
      </c>
      <c r="BI41" s="52">
        <f t="shared" si="207"/>
        <v>17378</v>
      </c>
      <c r="BJ41" s="55">
        <v>17455</v>
      </c>
      <c r="BK41" s="18">
        <f t="shared" si="208"/>
        <v>-15.8</v>
      </c>
      <c r="BL41" s="19">
        <f t="shared" si="209"/>
        <v>17439</v>
      </c>
      <c r="BM41" s="26">
        <f t="shared" si="210"/>
        <v>34704</v>
      </c>
      <c r="BN41" s="18">
        <f t="shared" si="211"/>
        <v>-33</v>
      </c>
      <c r="BO41" s="20">
        <f t="shared" si="212"/>
        <v>34671</v>
      </c>
      <c r="BP41" s="27">
        <v>17301</v>
      </c>
      <c r="BQ41" s="18">
        <f t="shared" si="213"/>
        <v>-14</v>
      </c>
      <c r="BR41" s="52">
        <f t="shared" si="214"/>
        <v>17287</v>
      </c>
      <c r="BS41" s="55">
        <v>17403</v>
      </c>
      <c r="BT41" s="18">
        <f t="shared" si="215"/>
        <v>-19</v>
      </c>
      <c r="BU41" s="19">
        <f t="shared" si="216"/>
        <v>17384</v>
      </c>
      <c r="BV41" s="26">
        <f t="shared" si="217"/>
        <v>34765</v>
      </c>
      <c r="BW41" s="18">
        <f t="shared" si="218"/>
        <v>-38.5</v>
      </c>
      <c r="BX41" s="20">
        <f t="shared" si="219"/>
        <v>34727</v>
      </c>
      <c r="BY41" s="27">
        <v>17349</v>
      </c>
      <c r="BZ41" s="18">
        <f t="shared" si="220"/>
        <v>-16.3</v>
      </c>
      <c r="CA41" s="52">
        <f t="shared" si="221"/>
        <v>17333</v>
      </c>
      <c r="CB41" s="71">
        <v>17416</v>
      </c>
      <c r="CC41" s="18">
        <f t="shared" si="222"/>
        <v>-22.2</v>
      </c>
      <c r="CD41" s="19">
        <f t="shared" si="223"/>
        <v>17394</v>
      </c>
      <c r="CE41" s="26">
        <f t="shared" si="224"/>
        <v>34810</v>
      </c>
      <c r="CF41" s="18">
        <f t="shared" si="225"/>
        <v>-44</v>
      </c>
      <c r="CG41" s="20">
        <f t="shared" si="226"/>
        <v>34766</v>
      </c>
      <c r="CH41" s="27">
        <v>17369</v>
      </c>
      <c r="CI41" s="18">
        <f t="shared" si="227"/>
        <v>-18.7</v>
      </c>
      <c r="CJ41" s="52">
        <f t="shared" si="228"/>
        <v>17350</v>
      </c>
      <c r="CK41" s="55">
        <v>17441</v>
      </c>
      <c r="CL41" s="18">
        <f t="shared" si="229"/>
        <v>-25.3</v>
      </c>
      <c r="CM41" s="19">
        <f t="shared" si="230"/>
        <v>17416</v>
      </c>
      <c r="CN41" s="26">
        <f t="shared" si="231"/>
        <v>34833</v>
      </c>
      <c r="CO41" s="18">
        <f t="shared" si="232"/>
        <v>-49.5</v>
      </c>
      <c r="CP41" s="20">
        <f t="shared" si="233"/>
        <v>34784</v>
      </c>
      <c r="CQ41" s="27">
        <v>17372</v>
      </c>
      <c r="CR41" s="18">
        <f t="shared" si="234"/>
        <v>-21</v>
      </c>
      <c r="CS41" s="52">
        <f t="shared" si="235"/>
        <v>17351</v>
      </c>
      <c r="CT41" s="55">
        <v>17461</v>
      </c>
      <c r="CU41" s="18">
        <f t="shared" si="236"/>
        <v>-28.5</v>
      </c>
      <c r="CV41" s="19">
        <f t="shared" si="237"/>
        <v>17433</v>
      </c>
      <c r="CW41" s="26">
        <f t="shared" si="238"/>
        <v>34850</v>
      </c>
      <c r="CX41" s="18">
        <f t="shared" si="239"/>
        <v>-55</v>
      </c>
      <c r="CY41" s="20">
        <f t="shared" si="240"/>
        <v>34795</v>
      </c>
      <c r="CZ41" s="27">
        <v>17393</v>
      </c>
      <c r="DA41" s="18">
        <f t="shared" si="241"/>
        <v>-23.3</v>
      </c>
      <c r="DB41" s="52">
        <f t="shared" si="242"/>
        <v>17370</v>
      </c>
      <c r="DC41" s="55">
        <v>17457</v>
      </c>
      <c r="DD41" s="18">
        <f t="shared" si="243"/>
        <v>-31.7</v>
      </c>
      <c r="DE41" s="19">
        <f t="shared" si="244"/>
        <v>17425</v>
      </c>
      <c r="DF41" s="26">
        <f t="shared" si="245"/>
        <v>34859</v>
      </c>
      <c r="DG41" s="18">
        <f t="shared" si="246"/>
        <v>-60.5</v>
      </c>
      <c r="DH41" s="20">
        <f t="shared" si="247"/>
        <v>34799</v>
      </c>
      <c r="DI41" s="27">
        <v>17407</v>
      </c>
      <c r="DJ41" s="18">
        <f t="shared" si="248"/>
        <v>-25.7</v>
      </c>
      <c r="DK41" s="52">
        <f t="shared" si="249"/>
        <v>17381</v>
      </c>
      <c r="DL41" s="55">
        <v>17452</v>
      </c>
      <c r="DM41" s="18">
        <f t="shared" si="250"/>
        <v>-34.8</v>
      </c>
      <c r="DN41" s="19">
        <f t="shared" si="251"/>
        <v>17417</v>
      </c>
      <c r="DO41" s="62"/>
      <c r="DP41" s="92"/>
      <c r="DQ41" s="61"/>
      <c r="DR41" s="62"/>
      <c r="DS41" s="60"/>
      <c r="DT41" s="61"/>
      <c r="DU41" s="62"/>
      <c r="DV41" s="60"/>
      <c r="DW41" s="61"/>
    </row>
    <row r="42" spans="1:127" ht="20.25" customHeight="1">
      <c r="A42" s="25"/>
      <c r="B42" s="149"/>
      <c r="C42" s="150"/>
      <c r="D42" s="151"/>
      <c r="E42" s="165"/>
      <c r="F42" s="166"/>
      <c r="G42" s="167"/>
      <c r="H42" s="180"/>
      <c r="I42" s="181"/>
      <c r="J42" s="182"/>
      <c r="K42" s="26"/>
      <c r="L42" s="18"/>
      <c r="M42" s="20"/>
      <c r="N42" s="27"/>
      <c r="O42" s="18"/>
      <c r="P42" s="52"/>
      <c r="Q42" s="27"/>
      <c r="R42" s="133"/>
      <c r="S42" s="19"/>
      <c r="T42" s="26"/>
      <c r="U42" s="18"/>
      <c r="V42" s="20"/>
      <c r="W42" s="27"/>
      <c r="X42" s="18"/>
      <c r="Y42" s="52"/>
      <c r="Z42" s="55"/>
      <c r="AA42" s="18"/>
      <c r="AB42" s="19"/>
      <c r="AC42" s="26"/>
      <c r="AD42" s="115"/>
      <c r="AE42" s="20"/>
      <c r="AF42" s="27"/>
      <c r="AG42" s="115"/>
      <c r="AH42" s="52"/>
      <c r="AI42" s="55"/>
      <c r="AJ42" s="115"/>
      <c r="AK42" s="19"/>
      <c r="AL42" s="26"/>
      <c r="AM42" s="115"/>
      <c r="AN42" s="20"/>
      <c r="AO42" s="77"/>
      <c r="AP42" s="115"/>
      <c r="AQ42" s="52"/>
      <c r="AR42" s="71"/>
      <c r="AS42" s="115"/>
      <c r="AT42" s="19"/>
      <c r="AU42" s="26"/>
      <c r="AV42" s="115"/>
      <c r="AW42" s="20"/>
      <c r="AX42" s="27"/>
      <c r="AY42" s="115"/>
      <c r="AZ42" s="52"/>
      <c r="BA42" s="55"/>
      <c r="BB42" s="115"/>
      <c r="BC42" s="19"/>
      <c r="BD42" s="26"/>
      <c r="BE42" s="18"/>
      <c r="BF42" s="20"/>
      <c r="BG42" s="27"/>
      <c r="BH42" s="18"/>
      <c r="BI42" s="52"/>
      <c r="BJ42" s="55"/>
      <c r="BK42" s="18"/>
      <c r="BL42" s="19"/>
      <c r="BM42" s="26"/>
      <c r="BN42" s="18"/>
      <c r="BO42" s="20"/>
      <c r="BP42" s="27"/>
      <c r="BQ42" s="18"/>
      <c r="BR42" s="52"/>
      <c r="BS42" s="55"/>
      <c r="BT42" s="18"/>
      <c r="BU42" s="19"/>
      <c r="BV42" s="26"/>
      <c r="BW42" s="18"/>
      <c r="BX42" s="20"/>
      <c r="BY42" s="27"/>
      <c r="BZ42" s="18"/>
      <c r="CA42" s="52"/>
      <c r="CB42" s="71"/>
      <c r="CC42" s="18"/>
      <c r="CD42" s="19"/>
      <c r="CE42" s="26"/>
      <c r="CF42" s="18"/>
      <c r="CG42" s="20"/>
      <c r="CH42" s="27"/>
      <c r="CI42" s="18"/>
      <c r="CJ42" s="52"/>
      <c r="CK42" s="55"/>
      <c r="CL42" s="18"/>
      <c r="CM42" s="19"/>
      <c r="CN42" s="26"/>
      <c r="CO42" s="18"/>
      <c r="CP42" s="20"/>
      <c r="CQ42" s="27"/>
      <c r="CR42" s="18"/>
      <c r="CS42" s="52"/>
      <c r="CT42" s="55"/>
      <c r="CU42" s="18"/>
      <c r="CV42" s="19"/>
      <c r="CW42" s="26"/>
      <c r="CX42" s="18"/>
      <c r="CY42" s="20"/>
      <c r="CZ42" s="27"/>
      <c r="DA42" s="18"/>
      <c r="DB42" s="52"/>
      <c r="DC42" s="55"/>
      <c r="DD42" s="18"/>
      <c r="DE42" s="19"/>
      <c r="DF42" s="26"/>
      <c r="DG42" s="18"/>
      <c r="DH42" s="20"/>
      <c r="DI42" s="27"/>
      <c r="DJ42" s="18"/>
      <c r="DK42" s="52"/>
      <c r="DL42" s="55"/>
      <c r="DM42" s="18"/>
      <c r="DN42" s="19"/>
      <c r="DO42" s="62"/>
      <c r="DP42" s="92"/>
      <c r="DQ42" s="61"/>
      <c r="DR42" s="62"/>
      <c r="DS42" s="60"/>
      <c r="DT42" s="61"/>
      <c r="DU42" s="62"/>
      <c r="DV42" s="60"/>
      <c r="DW42" s="61"/>
    </row>
    <row r="43" spans="1:127" s="16" customFormat="1" ht="20.25" customHeight="1">
      <c r="A43" s="23" t="s">
        <v>27</v>
      </c>
      <c r="B43" s="145">
        <v>100235</v>
      </c>
      <c r="C43" s="148">
        <v>49825</v>
      </c>
      <c r="D43" s="147">
        <v>50410</v>
      </c>
      <c r="E43" s="162">
        <v>100695</v>
      </c>
      <c r="F43" s="163">
        <v>50135</v>
      </c>
      <c r="G43" s="164">
        <v>50560</v>
      </c>
      <c r="H43" s="177">
        <v>-460</v>
      </c>
      <c r="I43" s="178">
        <v>-310</v>
      </c>
      <c r="J43" s="179">
        <v>-150</v>
      </c>
      <c r="K43" s="17">
        <f>SUM(K45:K56)</f>
        <v>94783</v>
      </c>
      <c r="L43" s="18">
        <f>ROUND(H43*0/60,1)</f>
        <v>0</v>
      </c>
      <c r="M43" s="20">
        <f>ROUND(K43+L43,0)</f>
        <v>94783</v>
      </c>
      <c r="N43" s="24">
        <f>SUM(N45:N56)</f>
        <v>47279</v>
      </c>
      <c r="O43" s="18">
        <f>ROUND(I43*0/60,1)</f>
        <v>0</v>
      </c>
      <c r="P43" s="52">
        <f>ROUND(N43+O43,0)</f>
        <v>47279</v>
      </c>
      <c r="Q43" s="24">
        <f>SUM(Q45:Q56)</f>
        <v>47504</v>
      </c>
      <c r="R43" s="133">
        <f>ROUND(J43*0/60,1)</f>
        <v>0</v>
      </c>
      <c r="S43" s="19">
        <f>ROUND(Q43+R43,0)</f>
        <v>47504</v>
      </c>
      <c r="T43" s="17">
        <f>SUM(T45:T56)</f>
        <v>94906</v>
      </c>
      <c r="U43" s="18">
        <f>ROUND(H43*1/60,1)</f>
        <v>-7.7</v>
      </c>
      <c r="V43" s="20">
        <f>ROUND(T43+U43,0)</f>
        <v>94898</v>
      </c>
      <c r="W43" s="24">
        <f>SUM(W45:W56)</f>
        <v>47334</v>
      </c>
      <c r="X43" s="18">
        <f>ROUND(I43*1/60,1)</f>
        <v>-5.2</v>
      </c>
      <c r="Y43" s="52">
        <f>ROUND(W43+X43,0)</f>
        <v>47329</v>
      </c>
      <c r="Z43" s="53">
        <f>SUM(Z45:Z56)</f>
        <v>47572</v>
      </c>
      <c r="AA43" s="18">
        <f>ROUND(J43*1/60,1)</f>
        <v>-2.5</v>
      </c>
      <c r="AB43" s="19">
        <f>ROUND(Z43+AA43,0)</f>
        <v>47570</v>
      </c>
      <c r="AC43" s="17">
        <f>SUM(AC45:AC56)</f>
        <v>95014</v>
      </c>
      <c r="AD43" s="115">
        <f>ROUND(H43*2/60,1)</f>
        <v>-15.3</v>
      </c>
      <c r="AE43" s="20">
        <f>ROUND(AC43+AD43,0)</f>
        <v>94999</v>
      </c>
      <c r="AF43" s="24">
        <f>SUM(AF45:AF56)</f>
        <v>47393</v>
      </c>
      <c r="AG43" s="115">
        <f>ROUND(I43*2/60,1)</f>
        <v>-10.3</v>
      </c>
      <c r="AH43" s="52">
        <f>ROUND(AF43+AG43,0)</f>
        <v>47383</v>
      </c>
      <c r="AI43" s="53">
        <f>SUM(AI45:AI56)</f>
        <v>47621</v>
      </c>
      <c r="AJ43" s="115">
        <f>ROUND(J43*2/60,1)</f>
        <v>-5</v>
      </c>
      <c r="AK43" s="19">
        <f>ROUND(AI43+AJ43,0)</f>
        <v>47616</v>
      </c>
      <c r="AL43" s="17">
        <f>SUM(AL45:AL56)</f>
        <v>95102</v>
      </c>
      <c r="AM43" s="115">
        <f>ROUND(H43*3/60,1)</f>
        <v>-23</v>
      </c>
      <c r="AN43" s="20">
        <f>ROUND(AL43+AM43,0)</f>
        <v>95079</v>
      </c>
      <c r="AO43" s="72">
        <f>SUM(AO45:AO56)</f>
        <v>47445</v>
      </c>
      <c r="AP43" s="115">
        <f>ROUND(I43*3/60,1)</f>
        <v>-15.5</v>
      </c>
      <c r="AQ43" s="52">
        <f>ROUND(AO43+AP43,0)</f>
        <v>47430</v>
      </c>
      <c r="AR43" s="70">
        <f>SUM(AR45:AR56)</f>
        <v>47657</v>
      </c>
      <c r="AS43" s="115">
        <f>ROUND(J43*3/60,1)</f>
        <v>-7.5</v>
      </c>
      <c r="AT43" s="21">
        <f>ROUND(AR43+AS43,0)</f>
        <v>47650</v>
      </c>
      <c r="AU43" s="17">
        <f>SUM(AU45:AU56)</f>
        <v>95223</v>
      </c>
      <c r="AV43" s="115">
        <f>ROUND(H43*4/60,1)</f>
        <v>-30.7</v>
      </c>
      <c r="AW43" s="20">
        <f>ROUND(AU43+AV43,0)</f>
        <v>95192</v>
      </c>
      <c r="AX43" s="24">
        <f>SUM(AX45:AX56)</f>
        <v>47510</v>
      </c>
      <c r="AY43" s="115">
        <f>ROUND(I43*4/60,1)</f>
        <v>-20.7</v>
      </c>
      <c r="AZ43" s="52">
        <f>ROUND(AX43+AY43,0)</f>
        <v>47489</v>
      </c>
      <c r="BA43" s="53">
        <f>SUM(BA45:BA56)</f>
        <v>47713</v>
      </c>
      <c r="BB43" s="115">
        <f>ROUND(J43*4/60,1)</f>
        <v>-10</v>
      </c>
      <c r="BC43" s="19">
        <f>ROUND(BA43+BB43,0)</f>
        <v>47703</v>
      </c>
      <c r="BD43" s="17">
        <f>SUM(BD45:BD56)</f>
        <v>95259</v>
      </c>
      <c r="BE43" s="18">
        <f>ROUND(H43*5/60,1)</f>
        <v>-38.3</v>
      </c>
      <c r="BF43" s="20">
        <f>ROUND(BD43+BE43,0)</f>
        <v>95221</v>
      </c>
      <c r="BG43" s="24">
        <f>SUM(BG45:BG56)</f>
        <v>47531</v>
      </c>
      <c r="BH43" s="18">
        <f>ROUND(I43*5/60,1)</f>
        <v>-25.8</v>
      </c>
      <c r="BI43" s="52">
        <f>ROUND(BG43+BH43,0)</f>
        <v>47505</v>
      </c>
      <c r="BJ43" s="53">
        <f>SUM(BJ45:BJ56)</f>
        <v>47728</v>
      </c>
      <c r="BK43" s="18">
        <f>ROUND(J43*5/60,1)</f>
        <v>-12.5</v>
      </c>
      <c r="BL43" s="19">
        <f>ROUND(BJ43+BK43,0)</f>
        <v>47716</v>
      </c>
      <c r="BM43" s="17">
        <f>SUM(BM45:BM56)</f>
        <v>94949</v>
      </c>
      <c r="BN43" s="18">
        <f>ROUND(H43*6/60,1)</f>
        <v>-46</v>
      </c>
      <c r="BO43" s="20">
        <f>ROUND(BM43+BN43,0)</f>
        <v>94903</v>
      </c>
      <c r="BP43" s="24">
        <f>SUM(BP45:BP56)</f>
        <v>47393</v>
      </c>
      <c r="BQ43" s="18">
        <f>ROUND(I43*6/60,1)</f>
        <v>-31</v>
      </c>
      <c r="BR43" s="52">
        <f>ROUND(BP43+BQ43,0)</f>
        <v>47362</v>
      </c>
      <c r="BS43" s="53">
        <f>SUM(BS45:BS56)</f>
        <v>47556</v>
      </c>
      <c r="BT43" s="18">
        <f>ROUND(J43*6/60,1)</f>
        <v>-15</v>
      </c>
      <c r="BU43" s="19">
        <f>ROUND(BS43+BT43,0)</f>
        <v>47541</v>
      </c>
      <c r="BV43" s="17">
        <f>SUM(BV45:BV56)</f>
        <v>95491</v>
      </c>
      <c r="BW43" s="18">
        <f>ROUND(H43*7/60,1)</f>
        <v>-53.7</v>
      </c>
      <c r="BX43" s="20">
        <f>ROUND(BV43+BW43,0)</f>
        <v>95437</v>
      </c>
      <c r="BY43" s="24">
        <f>SUM(BY45:BY56)</f>
        <v>47633</v>
      </c>
      <c r="BZ43" s="18">
        <f>ROUND(I43*7/60,1)</f>
        <v>-36.2</v>
      </c>
      <c r="CA43" s="52">
        <f>ROUND(BY43+BZ43,0)</f>
        <v>47597</v>
      </c>
      <c r="CB43" s="70">
        <f>SUM(CB45:CB56)</f>
        <v>47858</v>
      </c>
      <c r="CC43" s="18">
        <f>ROUND(J43*7/60,1)</f>
        <v>-17.5</v>
      </c>
      <c r="CD43" s="19">
        <f>ROUND(CB43+CC43,0)</f>
        <v>47841</v>
      </c>
      <c r="CE43" s="17">
        <f>SUM(CE45:CE56)</f>
        <v>95596</v>
      </c>
      <c r="CF43" s="18">
        <f>ROUND(H43*8/60,1)</f>
        <v>-61.3</v>
      </c>
      <c r="CG43" s="20">
        <f>ROUND(CE43+CF43,0)</f>
        <v>95535</v>
      </c>
      <c r="CH43" s="24">
        <f>SUM(CH45:CH56)</f>
        <v>47668</v>
      </c>
      <c r="CI43" s="18">
        <f>ROUND(I43*8/60,1)</f>
        <v>-41.3</v>
      </c>
      <c r="CJ43" s="52">
        <f>ROUND(CH43+CI43,0)</f>
        <v>47627</v>
      </c>
      <c r="CK43" s="53">
        <f>SUM(CK45:CK56)</f>
        <v>47928</v>
      </c>
      <c r="CL43" s="18">
        <f>ROUND(J43*8/60,1)</f>
        <v>-20</v>
      </c>
      <c r="CM43" s="19">
        <f>ROUND(CK43+CL43,0)</f>
        <v>47908</v>
      </c>
      <c r="CN43" s="17">
        <f>SUM(CN45:CN56)</f>
        <v>95765</v>
      </c>
      <c r="CO43" s="18">
        <f>ROUND(H43*9/60,1)</f>
        <v>-69</v>
      </c>
      <c r="CP43" s="20">
        <f>ROUND(CN43+CO43,0)</f>
        <v>95696</v>
      </c>
      <c r="CQ43" s="24">
        <f>SUM(CQ45:CQ56)</f>
        <v>47742</v>
      </c>
      <c r="CR43" s="18">
        <f>ROUND(I43*9/60,1)</f>
        <v>-46.5</v>
      </c>
      <c r="CS43" s="52">
        <f>ROUND(CQ43+CR43,0)</f>
        <v>47696</v>
      </c>
      <c r="CT43" s="53">
        <f>SUM(CT45:CT56)</f>
        <v>48023</v>
      </c>
      <c r="CU43" s="18">
        <f>ROUND(J43*9/60,1)</f>
        <v>-22.5</v>
      </c>
      <c r="CV43" s="19">
        <f>ROUND(CT43+CU43,0)</f>
        <v>48001</v>
      </c>
      <c r="CW43" s="17">
        <f>SUM(CW45:CW56)</f>
        <v>95771</v>
      </c>
      <c r="CX43" s="18">
        <f>ROUND(H43*10/60,1)</f>
        <v>-76.7</v>
      </c>
      <c r="CY43" s="20">
        <f>ROUND(CW43+CX43,0)</f>
        <v>95694</v>
      </c>
      <c r="CZ43" s="24">
        <f>SUM(CZ45:CZ56)</f>
        <v>47736</v>
      </c>
      <c r="DA43" s="18">
        <f>ROUND(I43*10/60,1)</f>
        <v>-51.7</v>
      </c>
      <c r="DB43" s="52">
        <f>ROUND(CZ43+DA43,0)</f>
        <v>47684</v>
      </c>
      <c r="DC43" s="53">
        <f>SUM(DC45:DC56)</f>
        <v>48035</v>
      </c>
      <c r="DD43" s="18">
        <f>ROUND(J43*10/60,1)</f>
        <v>-25</v>
      </c>
      <c r="DE43" s="19">
        <f>ROUND(DC43+DD43,0)</f>
        <v>48010</v>
      </c>
      <c r="DF43" s="17">
        <f>SUM(DF45:DF56)</f>
        <v>96009</v>
      </c>
      <c r="DG43" s="18">
        <f>ROUND(H43*11/60,1)</f>
        <v>-84.3</v>
      </c>
      <c r="DH43" s="20">
        <f>ROUND(DF43+DG43,0)</f>
        <v>95925</v>
      </c>
      <c r="DI43" s="24">
        <f>SUM(DI45:DI56)</f>
        <v>47837</v>
      </c>
      <c r="DJ43" s="18">
        <f>ROUND(I43*11/60,1)</f>
        <v>-56.8</v>
      </c>
      <c r="DK43" s="52">
        <f>ROUND(DI43+DJ43,0)</f>
        <v>47780</v>
      </c>
      <c r="DL43" s="53">
        <f>SUM(DL45:DL56)</f>
        <v>48172</v>
      </c>
      <c r="DM43" s="18">
        <f>ROUND(J43*11/60,1)</f>
        <v>-27.5</v>
      </c>
      <c r="DN43" s="19">
        <f>ROUND(DL43+DM43,0)</f>
        <v>48145</v>
      </c>
      <c r="DO43" s="62"/>
      <c r="DP43" s="92"/>
      <c r="DQ43" s="61"/>
      <c r="DR43" s="62"/>
      <c r="DS43" s="60"/>
      <c r="DT43" s="61"/>
      <c r="DU43" s="62"/>
      <c r="DV43" s="60"/>
      <c r="DW43" s="61"/>
    </row>
    <row r="44" spans="1:127" s="16" customFormat="1" ht="20.25" customHeight="1">
      <c r="A44" s="23"/>
      <c r="B44" s="145"/>
      <c r="C44" s="148"/>
      <c r="D44" s="147"/>
      <c r="E44" s="162"/>
      <c r="F44" s="163"/>
      <c r="G44" s="164"/>
      <c r="H44" s="177"/>
      <c r="I44" s="178"/>
      <c r="J44" s="179"/>
      <c r="K44" s="17"/>
      <c r="L44" s="18"/>
      <c r="M44" s="20"/>
      <c r="N44" s="24"/>
      <c r="O44" s="18"/>
      <c r="P44" s="52"/>
      <c r="Q44" s="24"/>
      <c r="R44" s="133"/>
      <c r="S44" s="19"/>
      <c r="T44" s="17"/>
      <c r="U44" s="18"/>
      <c r="V44" s="20"/>
      <c r="W44" s="24"/>
      <c r="X44" s="18"/>
      <c r="Y44" s="52"/>
      <c r="Z44" s="53"/>
      <c r="AA44" s="18"/>
      <c r="AB44" s="19"/>
      <c r="AC44" s="17"/>
      <c r="AD44" s="115"/>
      <c r="AE44" s="20"/>
      <c r="AF44" s="24"/>
      <c r="AG44" s="115"/>
      <c r="AH44" s="52"/>
      <c r="AI44" s="53"/>
      <c r="AJ44" s="115"/>
      <c r="AK44" s="19"/>
      <c r="AL44" s="17"/>
      <c r="AM44" s="115"/>
      <c r="AN44" s="20"/>
      <c r="AO44" s="77"/>
      <c r="AP44" s="115"/>
      <c r="AQ44" s="52"/>
      <c r="AR44" s="71"/>
      <c r="AS44" s="115"/>
      <c r="AT44" s="19"/>
      <c r="AU44" s="17"/>
      <c r="AV44" s="115"/>
      <c r="AW44" s="20"/>
      <c r="AX44" s="24"/>
      <c r="AY44" s="115"/>
      <c r="AZ44" s="52"/>
      <c r="BA44" s="53"/>
      <c r="BB44" s="115"/>
      <c r="BC44" s="19"/>
      <c r="BD44" s="17"/>
      <c r="BE44" s="18"/>
      <c r="BF44" s="20"/>
      <c r="BG44" s="24"/>
      <c r="BH44" s="18"/>
      <c r="BI44" s="52"/>
      <c r="BJ44" s="53"/>
      <c r="BK44" s="18"/>
      <c r="BL44" s="19"/>
      <c r="BM44" s="17"/>
      <c r="BN44" s="18"/>
      <c r="BO44" s="20"/>
      <c r="BP44" s="24"/>
      <c r="BQ44" s="18"/>
      <c r="BR44" s="52"/>
      <c r="BS44" s="53"/>
      <c r="BT44" s="18"/>
      <c r="BU44" s="19"/>
      <c r="BV44" s="17"/>
      <c r="BW44" s="18"/>
      <c r="BX44" s="20"/>
      <c r="BY44" s="24"/>
      <c r="BZ44" s="18"/>
      <c r="CA44" s="52"/>
      <c r="CB44" s="71"/>
      <c r="CC44" s="18"/>
      <c r="CD44" s="19"/>
      <c r="CE44" s="17"/>
      <c r="CF44" s="18"/>
      <c r="CG44" s="20"/>
      <c r="CH44" s="24"/>
      <c r="CI44" s="18"/>
      <c r="CJ44" s="52"/>
      <c r="CK44" s="53"/>
      <c r="CL44" s="18"/>
      <c r="CM44" s="19"/>
      <c r="CN44" s="17"/>
      <c r="CO44" s="18"/>
      <c r="CP44" s="20"/>
      <c r="CQ44" s="24"/>
      <c r="CR44" s="18"/>
      <c r="CS44" s="52"/>
      <c r="CT44" s="53"/>
      <c r="CU44" s="18"/>
      <c r="CV44" s="19"/>
      <c r="CW44" s="17"/>
      <c r="CX44" s="18"/>
      <c r="CY44" s="20"/>
      <c r="CZ44" s="24"/>
      <c r="DA44" s="18"/>
      <c r="DB44" s="52"/>
      <c r="DC44" s="53"/>
      <c r="DD44" s="18"/>
      <c r="DE44" s="19"/>
      <c r="DF44" s="17"/>
      <c r="DG44" s="18"/>
      <c r="DH44" s="20"/>
      <c r="DI44" s="24"/>
      <c r="DJ44" s="18"/>
      <c r="DK44" s="52"/>
      <c r="DL44" s="53"/>
      <c r="DM44" s="18"/>
      <c r="DN44" s="19"/>
      <c r="DO44" s="61"/>
      <c r="DP44" s="61"/>
      <c r="DQ44" s="61"/>
      <c r="DR44" s="61"/>
      <c r="DS44" s="61"/>
      <c r="DT44" s="61"/>
      <c r="DU44" s="61"/>
      <c r="DV44" s="61"/>
      <c r="DW44" s="61"/>
    </row>
    <row r="45" spans="1:127" ht="20.25" customHeight="1">
      <c r="A45" s="25" t="s">
        <v>28</v>
      </c>
      <c r="B45" s="149">
        <v>18410</v>
      </c>
      <c r="C45" s="150">
        <v>8832</v>
      </c>
      <c r="D45" s="151">
        <v>9578</v>
      </c>
      <c r="E45" s="165">
        <v>18419</v>
      </c>
      <c r="F45" s="166">
        <v>8918</v>
      </c>
      <c r="G45" s="167">
        <v>9501</v>
      </c>
      <c r="H45" s="180">
        <v>-9</v>
      </c>
      <c r="I45" s="181">
        <v>-86</v>
      </c>
      <c r="J45" s="182">
        <v>77</v>
      </c>
      <c r="K45" s="26">
        <f aca="true" t="shared" si="252" ref="K45:K56">N45+Q45</f>
        <v>16318</v>
      </c>
      <c r="L45" s="18">
        <f aca="true" t="shared" si="253" ref="L45:L56">ROUND(H45*0/60,1)</f>
        <v>0</v>
      </c>
      <c r="M45" s="20">
        <f aca="true" t="shared" si="254" ref="M45:M56">ROUND(K45+L45,0)</f>
        <v>16318</v>
      </c>
      <c r="N45" s="27">
        <v>7868</v>
      </c>
      <c r="O45" s="18">
        <f aca="true" t="shared" si="255" ref="O45:O56">ROUND(I45*0/60,1)</f>
        <v>0</v>
      </c>
      <c r="P45" s="52">
        <f aca="true" t="shared" si="256" ref="P45:P56">ROUND(N45+O45,0)</f>
        <v>7868</v>
      </c>
      <c r="Q45" s="27">
        <v>8450</v>
      </c>
      <c r="R45" s="133">
        <f aca="true" t="shared" si="257" ref="R45:R56">ROUND(J45*0/60,1)</f>
        <v>0</v>
      </c>
      <c r="S45" s="19">
        <f aca="true" t="shared" si="258" ref="S45:S56">ROUND(Q45+R45,0)</f>
        <v>8450</v>
      </c>
      <c r="T45" s="26">
        <f aca="true" t="shared" si="259" ref="T45:T56">W45+Z45</f>
        <v>16367</v>
      </c>
      <c r="U45" s="18">
        <f aca="true" t="shared" si="260" ref="U45:U56">ROUND(H45*1/60,1)</f>
        <v>-0.2</v>
      </c>
      <c r="V45" s="20">
        <f aca="true" t="shared" si="261" ref="V45:V56">ROUND(T45+U45,0)</f>
        <v>16367</v>
      </c>
      <c r="W45" s="27">
        <v>7897</v>
      </c>
      <c r="X45" s="18">
        <f aca="true" t="shared" si="262" ref="X45:X56">ROUND(I45*1/60,1)</f>
        <v>-1.4</v>
      </c>
      <c r="Y45" s="52">
        <f aca="true" t="shared" si="263" ref="Y45:Y56">ROUND(W45+X45,0)</f>
        <v>7896</v>
      </c>
      <c r="Z45" s="55">
        <v>8470</v>
      </c>
      <c r="AA45" s="18">
        <f aca="true" t="shared" si="264" ref="AA45:AA56">ROUND(J45*1/60,1)</f>
        <v>1.3</v>
      </c>
      <c r="AB45" s="19">
        <f aca="true" t="shared" si="265" ref="AB45:AB56">ROUND(Z45+AA45,0)</f>
        <v>8471</v>
      </c>
      <c r="AC45" s="26">
        <f aca="true" t="shared" si="266" ref="AC45:AC56">AF45+AI45</f>
        <v>16433</v>
      </c>
      <c r="AD45" s="115">
        <f aca="true" t="shared" si="267" ref="AD45:AD56">ROUND(H45*2/60,1)</f>
        <v>-0.3</v>
      </c>
      <c r="AE45" s="20">
        <f aca="true" t="shared" si="268" ref="AE45:AE55">ROUND(AC45+AD45,0)</f>
        <v>16433</v>
      </c>
      <c r="AF45" s="27">
        <v>7940</v>
      </c>
      <c r="AG45" s="115">
        <f aca="true" t="shared" si="269" ref="AG45:AG56">ROUND(I45*2/60,1)</f>
        <v>-2.9</v>
      </c>
      <c r="AH45" s="52">
        <f aca="true" t="shared" si="270" ref="AH45:AH56">ROUND(AF45+AG45,0)</f>
        <v>7937</v>
      </c>
      <c r="AI45" s="55">
        <v>8493</v>
      </c>
      <c r="AJ45" s="115">
        <f aca="true" t="shared" si="271" ref="AJ45:AJ56">ROUND(J45*2/60,1)</f>
        <v>2.6</v>
      </c>
      <c r="AK45" s="19">
        <f aca="true" t="shared" si="272" ref="AK45:AK56">ROUND(AI45+AJ45,0)</f>
        <v>8496</v>
      </c>
      <c r="AL45" s="26">
        <f aca="true" t="shared" si="273" ref="AL45:AL56">AO45+AR45</f>
        <v>16485</v>
      </c>
      <c r="AM45" s="115">
        <f aca="true" t="shared" si="274" ref="AM45:AM56">ROUND(H45*3/60,1)</f>
        <v>-0.5</v>
      </c>
      <c r="AN45" s="20">
        <f aca="true" t="shared" si="275" ref="AN45:AN56">ROUND(AL45+AM45,0)</f>
        <v>16485</v>
      </c>
      <c r="AO45" s="77">
        <v>7971</v>
      </c>
      <c r="AP45" s="115">
        <f aca="true" t="shared" si="276" ref="AP45:AP56">ROUND(I45*3/60,1)</f>
        <v>-4.3</v>
      </c>
      <c r="AQ45" s="52">
        <f aca="true" t="shared" si="277" ref="AQ45:AQ56">ROUND(AO45+AP45,0)</f>
        <v>7967</v>
      </c>
      <c r="AR45" s="71">
        <v>8514</v>
      </c>
      <c r="AS45" s="115">
        <f aca="true" t="shared" si="278" ref="AS45:AS56">ROUND(J45*3/60,1)</f>
        <v>3.9</v>
      </c>
      <c r="AT45" s="19">
        <f aca="true" t="shared" si="279" ref="AT45:AT56">ROUND(AR45+AS45,0)</f>
        <v>8518</v>
      </c>
      <c r="AU45" s="26">
        <f aca="true" t="shared" si="280" ref="AU45:AU56">AX45+BA45</f>
        <v>16550</v>
      </c>
      <c r="AV45" s="115">
        <f aca="true" t="shared" si="281" ref="AV45:AV56">ROUND(H45*4/60,1)</f>
        <v>-0.6</v>
      </c>
      <c r="AW45" s="20">
        <f aca="true" t="shared" si="282" ref="AW45:AW56">ROUND(AU45+AV45,0)</f>
        <v>16549</v>
      </c>
      <c r="AX45" s="27">
        <v>8012</v>
      </c>
      <c r="AY45" s="115">
        <f aca="true" t="shared" si="283" ref="AY45:AY56">ROUND(I45*4/60,1)</f>
        <v>-5.7</v>
      </c>
      <c r="AZ45" s="52">
        <f aca="true" t="shared" si="284" ref="AZ45:AZ56">ROUND(AX45+AY45,0)</f>
        <v>8006</v>
      </c>
      <c r="BA45" s="55">
        <v>8538</v>
      </c>
      <c r="BB45" s="115">
        <f aca="true" t="shared" si="285" ref="BB45:BB56">ROUND(J45*4/60,1)</f>
        <v>5.1</v>
      </c>
      <c r="BC45" s="19">
        <f aca="true" t="shared" si="286" ref="BC45:BC56">ROUND(BA45+BB45,0)</f>
        <v>8543</v>
      </c>
      <c r="BD45" s="26">
        <f aca="true" t="shared" si="287" ref="BD45:BD56">BG45+BJ45</f>
        <v>16565</v>
      </c>
      <c r="BE45" s="18">
        <f aca="true" t="shared" si="288" ref="BE45:BE56">ROUND(H45*5/60,1)</f>
        <v>-0.8</v>
      </c>
      <c r="BF45" s="20">
        <f aca="true" t="shared" si="289" ref="BF45:BF56">ROUND(BD45+BE45,0)</f>
        <v>16564</v>
      </c>
      <c r="BG45" s="27">
        <v>8020</v>
      </c>
      <c r="BH45" s="18">
        <f aca="true" t="shared" si="290" ref="BH45:BH56">ROUND(I45*5/60,1)</f>
        <v>-7.2</v>
      </c>
      <c r="BI45" s="52">
        <f aca="true" t="shared" si="291" ref="BI45:BI56">ROUND(BG45+BH45,0)</f>
        <v>8013</v>
      </c>
      <c r="BJ45" s="55">
        <v>8545</v>
      </c>
      <c r="BK45" s="18">
        <f aca="true" t="shared" si="292" ref="BK45:BK56">ROUND(J45*5/60,1)</f>
        <v>6.4</v>
      </c>
      <c r="BL45" s="19">
        <f aca="true" t="shared" si="293" ref="BL45:BL56">ROUND(BJ45+BK45,0)</f>
        <v>8551</v>
      </c>
      <c r="BM45" s="26">
        <f aca="true" t="shared" si="294" ref="BM45:BM56">BP45+BS45</f>
        <v>16666</v>
      </c>
      <c r="BN45" s="18">
        <f aca="true" t="shared" si="295" ref="BN45:BN56">ROUND(H45*6/60,1)</f>
        <v>-0.9</v>
      </c>
      <c r="BO45" s="20">
        <f aca="true" t="shared" si="296" ref="BO45:BO56">ROUND(BM45+BN45,0)</f>
        <v>16665</v>
      </c>
      <c r="BP45" s="27">
        <v>8066</v>
      </c>
      <c r="BQ45" s="18">
        <f aca="true" t="shared" si="297" ref="BQ45:BQ56">ROUND(I45*6/60,1)</f>
        <v>-8.6</v>
      </c>
      <c r="BR45" s="52">
        <f aca="true" t="shared" si="298" ref="BR45:BR56">ROUND(BP45+BQ45,0)</f>
        <v>8057</v>
      </c>
      <c r="BS45" s="55">
        <v>8600</v>
      </c>
      <c r="BT45" s="18">
        <f aca="true" t="shared" si="299" ref="BT45:BT56">ROUND(J45*6/60,1)</f>
        <v>7.7</v>
      </c>
      <c r="BU45" s="19">
        <f aca="true" t="shared" si="300" ref="BU45:BU56">ROUND(BS45+BT45,0)</f>
        <v>8608</v>
      </c>
      <c r="BV45" s="26">
        <f aca="true" t="shared" si="301" ref="BV45:BV56">BY45+CB45</f>
        <v>16801</v>
      </c>
      <c r="BW45" s="18">
        <f aca="true" t="shared" si="302" ref="BW45:BW56">ROUND(H45*7/60,1)</f>
        <v>-1.1</v>
      </c>
      <c r="BX45" s="20">
        <f aca="true" t="shared" si="303" ref="BX45:BX56">ROUND(BV45+BW45,0)</f>
        <v>16800</v>
      </c>
      <c r="BY45" s="27">
        <v>8129</v>
      </c>
      <c r="BZ45" s="18">
        <f aca="true" t="shared" si="304" ref="BZ45:BZ56">ROUND(I45*7/60,1)</f>
        <v>-10</v>
      </c>
      <c r="CA45" s="52">
        <f aca="true" t="shared" si="305" ref="CA45:CA56">ROUND(BY45+BZ45,0)</f>
        <v>8119</v>
      </c>
      <c r="CB45" s="71">
        <v>8672</v>
      </c>
      <c r="CC45" s="18">
        <f aca="true" t="shared" si="306" ref="CC45:CC56">ROUND(J45*7/60,1)</f>
        <v>9</v>
      </c>
      <c r="CD45" s="19">
        <f aca="true" t="shared" si="307" ref="CD45:CD56">ROUND(CB45+CC45,0)</f>
        <v>8681</v>
      </c>
      <c r="CE45" s="26">
        <f aca="true" t="shared" si="308" ref="CE45:CE56">CH45+CK45</f>
        <v>16845</v>
      </c>
      <c r="CF45" s="18">
        <f aca="true" t="shared" si="309" ref="CF45:CF56">ROUND(H45*8/60,1)</f>
        <v>-1.2</v>
      </c>
      <c r="CG45" s="20">
        <f aca="true" t="shared" si="310" ref="CG45:CG56">ROUND(CE45+CF45,0)</f>
        <v>16844</v>
      </c>
      <c r="CH45" s="27">
        <v>8149</v>
      </c>
      <c r="CI45" s="18">
        <f aca="true" t="shared" si="311" ref="CI45:CI56">ROUND(I45*8/60,1)</f>
        <v>-11.5</v>
      </c>
      <c r="CJ45" s="52">
        <f aca="true" t="shared" si="312" ref="CJ45:CJ56">ROUND(CH45+CI45,0)</f>
        <v>8138</v>
      </c>
      <c r="CK45" s="55">
        <v>8696</v>
      </c>
      <c r="CL45" s="18">
        <f aca="true" t="shared" si="313" ref="CL45:CL56">ROUND(J45*8/60,1)</f>
        <v>10.3</v>
      </c>
      <c r="CM45" s="19">
        <f aca="true" t="shared" si="314" ref="CM45:CM56">ROUND(CK45+CL45,0)</f>
        <v>8706</v>
      </c>
      <c r="CN45" s="26">
        <f aca="true" t="shared" si="315" ref="CN45:CN56">CQ45+CT45</f>
        <v>16883</v>
      </c>
      <c r="CO45" s="18">
        <f aca="true" t="shared" si="316" ref="CO45:CO56">ROUND(H45*9/60,1)</f>
        <v>-1.4</v>
      </c>
      <c r="CP45" s="20">
        <f aca="true" t="shared" si="317" ref="CP45:CP56">ROUND(CN45+CO45,0)</f>
        <v>16882</v>
      </c>
      <c r="CQ45" s="27">
        <v>8166</v>
      </c>
      <c r="CR45" s="18">
        <f aca="true" t="shared" si="318" ref="CR45:CR56">ROUND(I45*9/60,1)</f>
        <v>-12.9</v>
      </c>
      <c r="CS45" s="52">
        <f aca="true" t="shared" si="319" ref="CS45:CS56">ROUND(CQ45+CR45,0)</f>
        <v>8153</v>
      </c>
      <c r="CT45" s="55">
        <v>8717</v>
      </c>
      <c r="CU45" s="18">
        <f aca="true" t="shared" si="320" ref="CU45:CU55">ROUND(J45*9/60,1)</f>
        <v>11.6</v>
      </c>
      <c r="CV45" s="19">
        <f aca="true" t="shared" si="321" ref="CV45:CV55">ROUND(CT45+CU45,0)</f>
        <v>8729</v>
      </c>
      <c r="CW45" s="26">
        <f aca="true" t="shared" si="322" ref="CW45:CW56">CZ45+DC45</f>
        <v>16903</v>
      </c>
      <c r="CX45" s="18">
        <f aca="true" t="shared" si="323" ref="CX45:CX56">ROUND(H45*10/60,1)</f>
        <v>-1.5</v>
      </c>
      <c r="CY45" s="20">
        <f aca="true" t="shared" si="324" ref="CY45:CY56">ROUND(CW45+CX45,0)</f>
        <v>16902</v>
      </c>
      <c r="CZ45" s="27">
        <v>8178</v>
      </c>
      <c r="DA45" s="18">
        <f aca="true" t="shared" si="325" ref="DA45:DA56">ROUND(I45*10/60,1)</f>
        <v>-14.3</v>
      </c>
      <c r="DB45" s="52">
        <f aca="true" t="shared" si="326" ref="DB45:DB56">ROUND(CZ45+DA45,0)</f>
        <v>8164</v>
      </c>
      <c r="DC45" s="55">
        <v>8725</v>
      </c>
      <c r="DD45" s="18">
        <f aca="true" t="shared" si="327" ref="DD45:DD56">ROUND(J45*10/60,1)</f>
        <v>12.8</v>
      </c>
      <c r="DE45" s="19">
        <f aca="true" t="shared" si="328" ref="DE45:DE56">ROUND(DC45+DD45,0)</f>
        <v>8738</v>
      </c>
      <c r="DF45" s="26">
        <f aca="true" t="shared" si="329" ref="DF45:DF56">DI45+DL45</f>
        <v>17007</v>
      </c>
      <c r="DG45" s="18">
        <f aca="true" t="shared" si="330" ref="DG45:DG56">ROUND(H45*11/60,1)</f>
        <v>-1.7</v>
      </c>
      <c r="DH45" s="20">
        <f aca="true" t="shared" si="331" ref="DH45:DH56">ROUND(DF45+DG45,0)</f>
        <v>17005</v>
      </c>
      <c r="DI45" s="27">
        <v>8227</v>
      </c>
      <c r="DJ45" s="18">
        <f aca="true" t="shared" si="332" ref="DJ45:DJ56">ROUND(I45*11/60,1)</f>
        <v>-15.8</v>
      </c>
      <c r="DK45" s="52">
        <f aca="true" t="shared" si="333" ref="DK45:DK56">ROUND(DI45+DJ45,0)</f>
        <v>8211</v>
      </c>
      <c r="DL45" s="55">
        <v>8780</v>
      </c>
      <c r="DM45" s="18">
        <f aca="true" t="shared" si="334" ref="DM45:DM56">ROUND(J45*11/60,1)</f>
        <v>14.1</v>
      </c>
      <c r="DN45" s="19">
        <f aca="true" t="shared" si="335" ref="DN45:DN56">ROUND(DL45+DM45,0)</f>
        <v>8794</v>
      </c>
      <c r="DO45" s="61"/>
      <c r="DP45" s="92"/>
      <c r="DQ45" s="61"/>
      <c r="DR45" s="61"/>
      <c r="DS45" s="60"/>
      <c r="DT45" s="61"/>
      <c r="DU45" s="61"/>
      <c r="DV45" s="60"/>
      <c r="DW45" s="61"/>
    </row>
    <row r="46" spans="1:127" ht="20.25" customHeight="1">
      <c r="A46" s="25" t="s">
        <v>29</v>
      </c>
      <c r="B46" s="149">
        <v>37502</v>
      </c>
      <c r="C46" s="150">
        <v>18429</v>
      </c>
      <c r="D46" s="151">
        <v>19073</v>
      </c>
      <c r="E46" s="165">
        <v>37479</v>
      </c>
      <c r="F46" s="166">
        <v>18414</v>
      </c>
      <c r="G46" s="167">
        <v>19065</v>
      </c>
      <c r="H46" s="180">
        <v>23</v>
      </c>
      <c r="I46" s="181">
        <v>15</v>
      </c>
      <c r="J46" s="182">
        <v>8</v>
      </c>
      <c r="K46" s="26">
        <f t="shared" si="252"/>
        <v>35244</v>
      </c>
      <c r="L46" s="18">
        <f t="shared" si="253"/>
        <v>0</v>
      </c>
      <c r="M46" s="20">
        <f t="shared" si="254"/>
        <v>35244</v>
      </c>
      <c r="N46" s="27">
        <v>17358</v>
      </c>
      <c r="O46" s="18">
        <f t="shared" si="255"/>
        <v>0</v>
      </c>
      <c r="P46" s="52">
        <f t="shared" si="256"/>
        <v>17358</v>
      </c>
      <c r="Q46" s="27">
        <v>17886</v>
      </c>
      <c r="R46" s="133">
        <f t="shared" si="257"/>
        <v>0</v>
      </c>
      <c r="S46" s="19">
        <f t="shared" si="258"/>
        <v>17886</v>
      </c>
      <c r="T46" s="26">
        <f t="shared" si="259"/>
        <v>35309</v>
      </c>
      <c r="U46" s="18">
        <f t="shared" si="260"/>
        <v>0.4</v>
      </c>
      <c r="V46" s="20">
        <f t="shared" si="261"/>
        <v>35309</v>
      </c>
      <c r="W46" s="27">
        <v>17386</v>
      </c>
      <c r="X46" s="18">
        <f t="shared" si="262"/>
        <v>0.3</v>
      </c>
      <c r="Y46" s="52">
        <f t="shared" si="263"/>
        <v>17386</v>
      </c>
      <c r="Z46" s="55">
        <v>17923</v>
      </c>
      <c r="AA46" s="18">
        <f t="shared" si="264"/>
        <v>0.1</v>
      </c>
      <c r="AB46" s="19">
        <f t="shared" si="265"/>
        <v>17923</v>
      </c>
      <c r="AC46" s="26">
        <f t="shared" si="266"/>
        <v>35338</v>
      </c>
      <c r="AD46" s="115">
        <f t="shared" si="267"/>
        <v>0.8</v>
      </c>
      <c r="AE46" s="20">
        <f t="shared" si="268"/>
        <v>35339</v>
      </c>
      <c r="AF46" s="27">
        <v>17394</v>
      </c>
      <c r="AG46" s="115">
        <f t="shared" si="269"/>
        <v>0.5</v>
      </c>
      <c r="AH46" s="52">
        <f t="shared" si="270"/>
        <v>17395</v>
      </c>
      <c r="AI46" s="55">
        <v>17944</v>
      </c>
      <c r="AJ46" s="115">
        <f t="shared" si="271"/>
        <v>0.3</v>
      </c>
      <c r="AK46" s="19">
        <f t="shared" si="272"/>
        <v>17944</v>
      </c>
      <c r="AL46" s="26">
        <f t="shared" si="273"/>
        <v>35366</v>
      </c>
      <c r="AM46" s="115">
        <f t="shared" si="274"/>
        <v>1.2</v>
      </c>
      <c r="AN46" s="20">
        <f t="shared" si="275"/>
        <v>35367</v>
      </c>
      <c r="AO46" s="77">
        <v>17402</v>
      </c>
      <c r="AP46" s="115">
        <f t="shared" si="276"/>
        <v>0.8</v>
      </c>
      <c r="AQ46" s="52">
        <f t="shared" si="277"/>
        <v>17403</v>
      </c>
      <c r="AR46" s="71">
        <v>17964</v>
      </c>
      <c r="AS46" s="115">
        <f t="shared" si="278"/>
        <v>0.4</v>
      </c>
      <c r="AT46" s="19">
        <f t="shared" si="279"/>
        <v>17964</v>
      </c>
      <c r="AU46" s="26">
        <f t="shared" si="280"/>
        <v>35390</v>
      </c>
      <c r="AV46" s="115">
        <f t="shared" si="281"/>
        <v>1.5</v>
      </c>
      <c r="AW46" s="20">
        <f t="shared" si="282"/>
        <v>35392</v>
      </c>
      <c r="AX46" s="27">
        <v>17418</v>
      </c>
      <c r="AY46" s="115">
        <f t="shared" si="283"/>
        <v>1</v>
      </c>
      <c r="AZ46" s="52">
        <f t="shared" si="284"/>
        <v>17419</v>
      </c>
      <c r="BA46" s="55">
        <v>17972</v>
      </c>
      <c r="BB46" s="115">
        <f t="shared" si="285"/>
        <v>0.5</v>
      </c>
      <c r="BC46" s="19">
        <f t="shared" si="286"/>
        <v>17973</v>
      </c>
      <c r="BD46" s="26">
        <f t="shared" si="287"/>
        <v>35398</v>
      </c>
      <c r="BE46" s="18">
        <f t="shared" si="288"/>
        <v>1.9</v>
      </c>
      <c r="BF46" s="20">
        <f t="shared" si="289"/>
        <v>35400</v>
      </c>
      <c r="BG46" s="27">
        <v>17423</v>
      </c>
      <c r="BH46" s="18">
        <f t="shared" si="290"/>
        <v>1.3</v>
      </c>
      <c r="BI46" s="52">
        <f t="shared" si="291"/>
        <v>17424</v>
      </c>
      <c r="BJ46" s="55">
        <v>17975</v>
      </c>
      <c r="BK46" s="18">
        <f t="shared" si="292"/>
        <v>0.7</v>
      </c>
      <c r="BL46" s="19">
        <f t="shared" si="293"/>
        <v>17976</v>
      </c>
      <c r="BM46" s="26">
        <f t="shared" si="294"/>
        <v>35376</v>
      </c>
      <c r="BN46" s="18">
        <f t="shared" si="295"/>
        <v>2.3</v>
      </c>
      <c r="BO46" s="20">
        <f t="shared" si="296"/>
        <v>35378</v>
      </c>
      <c r="BP46" s="27">
        <v>17419</v>
      </c>
      <c r="BQ46" s="18">
        <f t="shared" si="297"/>
        <v>1.5</v>
      </c>
      <c r="BR46" s="52">
        <f t="shared" si="298"/>
        <v>17421</v>
      </c>
      <c r="BS46" s="55">
        <v>17957</v>
      </c>
      <c r="BT46" s="18">
        <f t="shared" si="299"/>
        <v>0.8</v>
      </c>
      <c r="BU46" s="19">
        <f t="shared" si="300"/>
        <v>17958</v>
      </c>
      <c r="BV46" s="26">
        <f t="shared" si="301"/>
        <v>35473</v>
      </c>
      <c r="BW46" s="18">
        <f t="shared" si="302"/>
        <v>2.7</v>
      </c>
      <c r="BX46" s="20">
        <f t="shared" si="303"/>
        <v>35476</v>
      </c>
      <c r="BY46" s="27">
        <v>17454</v>
      </c>
      <c r="BZ46" s="18">
        <f t="shared" si="304"/>
        <v>1.8</v>
      </c>
      <c r="CA46" s="52">
        <f t="shared" si="305"/>
        <v>17456</v>
      </c>
      <c r="CB46" s="71">
        <v>18019</v>
      </c>
      <c r="CC46" s="18">
        <f t="shared" si="306"/>
        <v>0.9</v>
      </c>
      <c r="CD46" s="19">
        <f t="shared" si="307"/>
        <v>18020</v>
      </c>
      <c r="CE46" s="26">
        <f t="shared" si="308"/>
        <v>35520</v>
      </c>
      <c r="CF46" s="18">
        <f t="shared" si="309"/>
        <v>3.1</v>
      </c>
      <c r="CG46" s="20">
        <f t="shared" si="310"/>
        <v>35523</v>
      </c>
      <c r="CH46" s="27">
        <v>17478</v>
      </c>
      <c r="CI46" s="18">
        <f t="shared" si="311"/>
        <v>2</v>
      </c>
      <c r="CJ46" s="52">
        <f t="shared" si="312"/>
        <v>17480</v>
      </c>
      <c r="CK46" s="55">
        <v>18042</v>
      </c>
      <c r="CL46" s="18">
        <f t="shared" si="313"/>
        <v>1.1</v>
      </c>
      <c r="CM46" s="19">
        <f t="shared" si="314"/>
        <v>18043</v>
      </c>
      <c r="CN46" s="26">
        <f t="shared" si="315"/>
        <v>35613</v>
      </c>
      <c r="CO46" s="18">
        <f t="shared" si="316"/>
        <v>3.5</v>
      </c>
      <c r="CP46" s="20">
        <f t="shared" si="317"/>
        <v>35617</v>
      </c>
      <c r="CQ46" s="27">
        <v>17521</v>
      </c>
      <c r="CR46" s="18">
        <f t="shared" si="318"/>
        <v>2.3</v>
      </c>
      <c r="CS46" s="52">
        <f t="shared" si="319"/>
        <v>17523</v>
      </c>
      <c r="CT46" s="55">
        <v>18092</v>
      </c>
      <c r="CU46" s="18">
        <f t="shared" si="320"/>
        <v>1.2</v>
      </c>
      <c r="CV46" s="19">
        <f t="shared" si="321"/>
        <v>18093</v>
      </c>
      <c r="CW46" s="26">
        <f t="shared" si="322"/>
        <v>35612</v>
      </c>
      <c r="CX46" s="18">
        <f t="shared" si="323"/>
        <v>3.8</v>
      </c>
      <c r="CY46" s="20">
        <f t="shared" si="324"/>
        <v>35616</v>
      </c>
      <c r="CZ46" s="27">
        <v>17509</v>
      </c>
      <c r="DA46" s="18">
        <f t="shared" si="325"/>
        <v>2.5</v>
      </c>
      <c r="DB46" s="52">
        <f t="shared" si="326"/>
        <v>17512</v>
      </c>
      <c r="DC46" s="55">
        <v>18103</v>
      </c>
      <c r="DD46" s="18">
        <f t="shared" si="327"/>
        <v>1.3</v>
      </c>
      <c r="DE46" s="19">
        <f t="shared" si="328"/>
        <v>18104</v>
      </c>
      <c r="DF46" s="26">
        <f t="shared" si="329"/>
        <v>35678</v>
      </c>
      <c r="DG46" s="18">
        <f t="shared" si="330"/>
        <v>4.2</v>
      </c>
      <c r="DH46" s="20">
        <f t="shared" si="331"/>
        <v>35682</v>
      </c>
      <c r="DI46" s="27">
        <v>17530</v>
      </c>
      <c r="DJ46" s="18">
        <f t="shared" si="332"/>
        <v>2.8</v>
      </c>
      <c r="DK46" s="52">
        <f t="shared" si="333"/>
        <v>17533</v>
      </c>
      <c r="DL46" s="55">
        <v>18148</v>
      </c>
      <c r="DM46" s="18">
        <f t="shared" si="334"/>
        <v>1.5</v>
      </c>
      <c r="DN46" s="19">
        <f t="shared" si="335"/>
        <v>18150</v>
      </c>
      <c r="DO46" s="62"/>
      <c r="DP46" s="92"/>
      <c r="DQ46" s="61"/>
      <c r="DR46" s="62"/>
      <c r="DS46" s="60"/>
      <c r="DT46" s="61"/>
      <c r="DU46" s="62"/>
      <c r="DV46" s="60"/>
      <c r="DW46" s="61"/>
    </row>
    <row r="47" spans="1:127" ht="20.25" customHeight="1">
      <c r="A47" s="25" t="s">
        <v>30</v>
      </c>
      <c r="B47" s="149">
        <v>730</v>
      </c>
      <c r="C47" s="150">
        <v>408</v>
      </c>
      <c r="D47" s="151">
        <v>322</v>
      </c>
      <c r="E47" s="165">
        <v>736</v>
      </c>
      <c r="F47" s="166">
        <v>415</v>
      </c>
      <c r="G47" s="167">
        <v>321</v>
      </c>
      <c r="H47" s="180">
        <v>-6</v>
      </c>
      <c r="I47" s="181">
        <v>-7</v>
      </c>
      <c r="J47" s="182">
        <v>1</v>
      </c>
      <c r="K47" s="26">
        <f t="shared" si="252"/>
        <v>760</v>
      </c>
      <c r="L47" s="18">
        <f t="shared" si="253"/>
        <v>0</v>
      </c>
      <c r="M47" s="20">
        <f t="shared" si="254"/>
        <v>760</v>
      </c>
      <c r="N47" s="27">
        <v>409</v>
      </c>
      <c r="O47" s="18">
        <f t="shared" si="255"/>
        <v>0</v>
      </c>
      <c r="P47" s="52">
        <f t="shared" si="256"/>
        <v>409</v>
      </c>
      <c r="Q47" s="27">
        <v>351</v>
      </c>
      <c r="R47" s="133">
        <f t="shared" si="257"/>
        <v>0</v>
      </c>
      <c r="S47" s="19">
        <f t="shared" si="258"/>
        <v>351</v>
      </c>
      <c r="T47" s="26">
        <f t="shared" si="259"/>
        <v>756</v>
      </c>
      <c r="U47" s="18">
        <f t="shared" si="260"/>
        <v>-0.1</v>
      </c>
      <c r="V47" s="20">
        <f t="shared" si="261"/>
        <v>756</v>
      </c>
      <c r="W47" s="27">
        <v>409</v>
      </c>
      <c r="X47" s="18">
        <f t="shared" si="262"/>
        <v>-0.1</v>
      </c>
      <c r="Y47" s="52">
        <f t="shared" si="263"/>
        <v>409</v>
      </c>
      <c r="Z47" s="55">
        <v>347</v>
      </c>
      <c r="AA47" s="18">
        <f t="shared" si="264"/>
        <v>0</v>
      </c>
      <c r="AB47" s="19">
        <f t="shared" si="265"/>
        <v>347</v>
      </c>
      <c r="AC47" s="26">
        <f t="shared" si="266"/>
        <v>760</v>
      </c>
      <c r="AD47" s="115">
        <f t="shared" si="267"/>
        <v>-0.2</v>
      </c>
      <c r="AE47" s="20">
        <f t="shared" si="268"/>
        <v>760</v>
      </c>
      <c r="AF47" s="27">
        <v>413</v>
      </c>
      <c r="AG47" s="115">
        <f t="shared" si="269"/>
        <v>-0.2</v>
      </c>
      <c r="AH47" s="52">
        <f t="shared" si="270"/>
        <v>413</v>
      </c>
      <c r="AI47" s="55">
        <v>347</v>
      </c>
      <c r="AJ47" s="115">
        <f t="shared" si="271"/>
        <v>0</v>
      </c>
      <c r="AK47" s="19">
        <f t="shared" si="272"/>
        <v>347</v>
      </c>
      <c r="AL47" s="26">
        <f t="shared" si="273"/>
        <v>761</v>
      </c>
      <c r="AM47" s="115">
        <f t="shared" si="274"/>
        <v>-0.3</v>
      </c>
      <c r="AN47" s="20">
        <f t="shared" si="275"/>
        <v>761</v>
      </c>
      <c r="AO47" s="77">
        <v>413</v>
      </c>
      <c r="AP47" s="115">
        <f t="shared" si="276"/>
        <v>-0.4</v>
      </c>
      <c r="AQ47" s="52">
        <f t="shared" si="277"/>
        <v>413</v>
      </c>
      <c r="AR47" s="71">
        <v>348</v>
      </c>
      <c r="AS47" s="115">
        <f t="shared" si="278"/>
        <v>0.1</v>
      </c>
      <c r="AT47" s="19">
        <f t="shared" si="279"/>
        <v>348</v>
      </c>
      <c r="AU47" s="26">
        <f t="shared" si="280"/>
        <v>767</v>
      </c>
      <c r="AV47" s="115">
        <f t="shared" si="281"/>
        <v>-0.4</v>
      </c>
      <c r="AW47" s="20">
        <f t="shared" si="282"/>
        <v>767</v>
      </c>
      <c r="AX47" s="27">
        <v>418</v>
      </c>
      <c r="AY47" s="115">
        <f t="shared" si="283"/>
        <v>-0.5</v>
      </c>
      <c r="AZ47" s="52">
        <f t="shared" si="284"/>
        <v>418</v>
      </c>
      <c r="BA47" s="55">
        <v>349</v>
      </c>
      <c r="BB47" s="115">
        <f t="shared" si="285"/>
        <v>0.1</v>
      </c>
      <c r="BC47" s="19">
        <f t="shared" si="286"/>
        <v>349</v>
      </c>
      <c r="BD47" s="26">
        <f t="shared" si="287"/>
        <v>768</v>
      </c>
      <c r="BE47" s="18">
        <f t="shared" si="288"/>
        <v>-0.5</v>
      </c>
      <c r="BF47" s="20">
        <f t="shared" si="289"/>
        <v>768</v>
      </c>
      <c r="BG47" s="27">
        <v>418</v>
      </c>
      <c r="BH47" s="18">
        <f t="shared" si="290"/>
        <v>-0.6</v>
      </c>
      <c r="BI47" s="52">
        <f t="shared" si="291"/>
        <v>417</v>
      </c>
      <c r="BJ47" s="55">
        <v>350</v>
      </c>
      <c r="BK47" s="18">
        <f t="shared" si="292"/>
        <v>0.1</v>
      </c>
      <c r="BL47" s="19">
        <f t="shared" si="293"/>
        <v>350</v>
      </c>
      <c r="BM47" s="26">
        <f t="shared" si="294"/>
        <v>752</v>
      </c>
      <c r="BN47" s="18">
        <f t="shared" si="295"/>
        <v>-0.6</v>
      </c>
      <c r="BO47" s="20">
        <f t="shared" si="296"/>
        <v>751</v>
      </c>
      <c r="BP47" s="27">
        <v>412</v>
      </c>
      <c r="BQ47" s="18">
        <f t="shared" si="297"/>
        <v>-0.7</v>
      </c>
      <c r="BR47" s="52">
        <f t="shared" si="298"/>
        <v>411</v>
      </c>
      <c r="BS47" s="55">
        <v>340</v>
      </c>
      <c r="BT47" s="18">
        <f t="shared" si="299"/>
        <v>0.1</v>
      </c>
      <c r="BU47" s="19">
        <f t="shared" si="300"/>
        <v>340</v>
      </c>
      <c r="BV47" s="26">
        <f t="shared" si="301"/>
        <v>780</v>
      </c>
      <c r="BW47" s="18">
        <f t="shared" si="302"/>
        <v>-0.7</v>
      </c>
      <c r="BX47" s="20">
        <f t="shared" si="303"/>
        <v>779</v>
      </c>
      <c r="BY47" s="27">
        <v>429</v>
      </c>
      <c r="BZ47" s="18">
        <f t="shared" si="304"/>
        <v>-0.8</v>
      </c>
      <c r="CA47" s="52">
        <f t="shared" si="305"/>
        <v>428</v>
      </c>
      <c r="CB47" s="71">
        <v>351</v>
      </c>
      <c r="CC47" s="18">
        <f t="shared" si="306"/>
        <v>0.1</v>
      </c>
      <c r="CD47" s="19">
        <f t="shared" si="307"/>
        <v>351</v>
      </c>
      <c r="CE47" s="26">
        <f t="shared" si="308"/>
        <v>776</v>
      </c>
      <c r="CF47" s="18">
        <f t="shared" si="309"/>
        <v>-0.8</v>
      </c>
      <c r="CG47" s="20">
        <f t="shared" si="310"/>
        <v>775</v>
      </c>
      <c r="CH47" s="27">
        <v>422</v>
      </c>
      <c r="CI47" s="18">
        <f t="shared" si="311"/>
        <v>-0.9</v>
      </c>
      <c r="CJ47" s="52">
        <f t="shared" si="312"/>
        <v>421</v>
      </c>
      <c r="CK47" s="55">
        <v>354</v>
      </c>
      <c r="CL47" s="18">
        <f t="shared" si="313"/>
        <v>0.1</v>
      </c>
      <c r="CM47" s="19">
        <f t="shared" si="314"/>
        <v>354</v>
      </c>
      <c r="CN47" s="26">
        <f t="shared" si="315"/>
        <v>775</v>
      </c>
      <c r="CO47" s="18">
        <f t="shared" si="316"/>
        <v>-0.9</v>
      </c>
      <c r="CP47" s="20">
        <f t="shared" si="317"/>
        <v>774</v>
      </c>
      <c r="CQ47" s="27">
        <v>418</v>
      </c>
      <c r="CR47" s="18">
        <f t="shared" si="318"/>
        <v>-1.1</v>
      </c>
      <c r="CS47" s="52">
        <f t="shared" si="319"/>
        <v>417</v>
      </c>
      <c r="CT47" s="55">
        <v>357</v>
      </c>
      <c r="CU47" s="18">
        <f t="shared" si="320"/>
        <v>0.2</v>
      </c>
      <c r="CV47" s="19">
        <f t="shared" si="321"/>
        <v>357</v>
      </c>
      <c r="CW47" s="26">
        <f t="shared" si="322"/>
        <v>777</v>
      </c>
      <c r="CX47" s="18">
        <f t="shared" si="323"/>
        <v>-1</v>
      </c>
      <c r="CY47" s="20">
        <f t="shared" si="324"/>
        <v>776</v>
      </c>
      <c r="CZ47" s="27">
        <v>419</v>
      </c>
      <c r="DA47" s="18">
        <f t="shared" si="325"/>
        <v>-1.2</v>
      </c>
      <c r="DB47" s="52">
        <f t="shared" si="326"/>
        <v>418</v>
      </c>
      <c r="DC47" s="55">
        <v>358</v>
      </c>
      <c r="DD47" s="18">
        <f t="shared" si="327"/>
        <v>0.2</v>
      </c>
      <c r="DE47" s="19">
        <f t="shared" si="328"/>
        <v>358</v>
      </c>
      <c r="DF47" s="26">
        <f t="shared" si="329"/>
        <v>771</v>
      </c>
      <c r="DG47" s="18">
        <f t="shared" si="330"/>
        <v>-1.1</v>
      </c>
      <c r="DH47" s="20">
        <f t="shared" si="331"/>
        <v>770</v>
      </c>
      <c r="DI47" s="27">
        <v>415</v>
      </c>
      <c r="DJ47" s="18">
        <f t="shared" si="332"/>
        <v>-1.3</v>
      </c>
      <c r="DK47" s="52">
        <f t="shared" si="333"/>
        <v>414</v>
      </c>
      <c r="DL47" s="55">
        <v>356</v>
      </c>
      <c r="DM47" s="18">
        <f t="shared" si="334"/>
        <v>0.2</v>
      </c>
      <c r="DN47" s="19">
        <f t="shared" si="335"/>
        <v>356</v>
      </c>
      <c r="DO47" s="62"/>
      <c r="DP47" s="92"/>
      <c r="DQ47" s="61"/>
      <c r="DR47" s="62"/>
      <c r="DS47" s="60"/>
      <c r="DT47" s="61"/>
      <c r="DU47" s="62"/>
      <c r="DV47" s="60"/>
      <c r="DW47" s="61"/>
    </row>
    <row r="48" spans="1:127" ht="20.25" customHeight="1">
      <c r="A48" s="25" t="s">
        <v>31</v>
      </c>
      <c r="B48" s="149">
        <v>870</v>
      </c>
      <c r="C48" s="150">
        <v>465</v>
      </c>
      <c r="D48" s="151">
        <v>405</v>
      </c>
      <c r="E48" s="165">
        <v>863</v>
      </c>
      <c r="F48" s="166">
        <v>452</v>
      </c>
      <c r="G48" s="167">
        <v>411</v>
      </c>
      <c r="H48" s="180">
        <v>7</v>
      </c>
      <c r="I48" s="181">
        <v>13</v>
      </c>
      <c r="J48" s="182">
        <v>-6</v>
      </c>
      <c r="K48" s="26">
        <f t="shared" si="252"/>
        <v>865</v>
      </c>
      <c r="L48" s="18">
        <f t="shared" si="253"/>
        <v>0</v>
      </c>
      <c r="M48" s="20">
        <f t="shared" si="254"/>
        <v>865</v>
      </c>
      <c r="N48" s="27">
        <v>451</v>
      </c>
      <c r="O48" s="18">
        <f t="shared" si="255"/>
        <v>0</v>
      </c>
      <c r="P48" s="52">
        <f t="shared" si="256"/>
        <v>451</v>
      </c>
      <c r="Q48" s="27">
        <v>414</v>
      </c>
      <c r="R48" s="133">
        <f t="shared" si="257"/>
        <v>0</v>
      </c>
      <c r="S48" s="19">
        <f t="shared" si="258"/>
        <v>414</v>
      </c>
      <c r="T48" s="26">
        <f t="shared" si="259"/>
        <v>862</v>
      </c>
      <c r="U48" s="18">
        <f t="shared" si="260"/>
        <v>0.1</v>
      </c>
      <c r="V48" s="20">
        <f t="shared" si="261"/>
        <v>862</v>
      </c>
      <c r="W48" s="27">
        <v>451</v>
      </c>
      <c r="X48" s="18">
        <f t="shared" si="262"/>
        <v>0.2</v>
      </c>
      <c r="Y48" s="52">
        <f t="shared" si="263"/>
        <v>451</v>
      </c>
      <c r="Z48" s="55">
        <v>411</v>
      </c>
      <c r="AA48" s="18">
        <f t="shared" si="264"/>
        <v>-0.1</v>
      </c>
      <c r="AB48" s="19">
        <f t="shared" si="265"/>
        <v>411</v>
      </c>
      <c r="AC48" s="26">
        <f t="shared" si="266"/>
        <v>853</v>
      </c>
      <c r="AD48" s="115">
        <f t="shared" si="267"/>
        <v>0.2</v>
      </c>
      <c r="AE48" s="20">
        <f t="shared" si="268"/>
        <v>853</v>
      </c>
      <c r="AF48" s="27">
        <v>447</v>
      </c>
      <c r="AG48" s="115">
        <f t="shared" si="269"/>
        <v>0.4</v>
      </c>
      <c r="AH48" s="52">
        <f t="shared" si="270"/>
        <v>447</v>
      </c>
      <c r="AI48" s="55">
        <v>406</v>
      </c>
      <c r="AJ48" s="115">
        <f t="shared" si="271"/>
        <v>-0.2</v>
      </c>
      <c r="AK48" s="19">
        <f t="shared" si="272"/>
        <v>406</v>
      </c>
      <c r="AL48" s="26">
        <f t="shared" si="273"/>
        <v>853</v>
      </c>
      <c r="AM48" s="115">
        <f t="shared" si="274"/>
        <v>0.4</v>
      </c>
      <c r="AN48" s="20">
        <f t="shared" si="275"/>
        <v>853</v>
      </c>
      <c r="AO48" s="77">
        <v>445</v>
      </c>
      <c r="AP48" s="115">
        <f t="shared" si="276"/>
        <v>0.7</v>
      </c>
      <c r="AQ48" s="52">
        <f t="shared" si="277"/>
        <v>446</v>
      </c>
      <c r="AR48" s="71">
        <v>408</v>
      </c>
      <c r="AS48" s="115">
        <f t="shared" si="278"/>
        <v>-0.3</v>
      </c>
      <c r="AT48" s="19">
        <f t="shared" si="279"/>
        <v>408</v>
      </c>
      <c r="AU48" s="26">
        <f t="shared" si="280"/>
        <v>852</v>
      </c>
      <c r="AV48" s="115">
        <f t="shared" si="281"/>
        <v>0.5</v>
      </c>
      <c r="AW48" s="20">
        <f t="shared" si="282"/>
        <v>853</v>
      </c>
      <c r="AX48" s="27">
        <v>444</v>
      </c>
      <c r="AY48" s="115">
        <f t="shared" si="283"/>
        <v>0.9</v>
      </c>
      <c r="AZ48" s="52">
        <f t="shared" si="284"/>
        <v>445</v>
      </c>
      <c r="BA48" s="55">
        <v>408</v>
      </c>
      <c r="BB48" s="115">
        <f t="shared" si="285"/>
        <v>-0.4</v>
      </c>
      <c r="BC48" s="19">
        <f t="shared" si="286"/>
        <v>408</v>
      </c>
      <c r="BD48" s="26">
        <f t="shared" si="287"/>
        <v>857</v>
      </c>
      <c r="BE48" s="18">
        <f t="shared" si="288"/>
        <v>0.6</v>
      </c>
      <c r="BF48" s="20">
        <f t="shared" si="289"/>
        <v>858</v>
      </c>
      <c r="BG48" s="27">
        <v>441</v>
      </c>
      <c r="BH48" s="18">
        <f t="shared" si="290"/>
        <v>1.1</v>
      </c>
      <c r="BI48" s="52">
        <f t="shared" si="291"/>
        <v>442</v>
      </c>
      <c r="BJ48" s="55">
        <v>416</v>
      </c>
      <c r="BK48" s="18">
        <f t="shared" si="292"/>
        <v>-0.5</v>
      </c>
      <c r="BL48" s="19">
        <f t="shared" si="293"/>
        <v>416</v>
      </c>
      <c r="BM48" s="26">
        <f t="shared" si="294"/>
        <v>831</v>
      </c>
      <c r="BN48" s="18">
        <f t="shared" si="295"/>
        <v>0.7</v>
      </c>
      <c r="BO48" s="20">
        <f t="shared" si="296"/>
        <v>832</v>
      </c>
      <c r="BP48" s="27">
        <v>432</v>
      </c>
      <c r="BQ48" s="18">
        <f t="shared" si="297"/>
        <v>1.3</v>
      </c>
      <c r="BR48" s="52">
        <f t="shared" si="298"/>
        <v>433</v>
      </c>
      <c r="BS48" s="55">
        <v>399</v>
      </c>
      <c r="BT48" s="18">
        <f t="shared" si="299"/>
        <v>-0.6</v>
      </c>
      <c r="BU48" s="19">
        <f t="shared" si="300"/>
        <v>398</v>
      </c>
      <c r="BV48" s="26">
        <f t="shared" si="301"/>
        <v>855</v>
      </c>
      <c r="BW48" s="18">
        <f t="shared" si="302"/>
        <v>0.8</v>
      </c>
      <c r="BX48" s="20">
        <f t="shared" si="303"/>
        <v>856</v>
      </c>
      <c r="BY48" s="27">
        <v>441</v>
      </c>
      <c r="BZ48" s="18">
        <f t="shared" si="304"/>
        <v>1.5</v>
      </c>
      <c r="CA48" s="52">
        <f t="shared" si="305"/>
        <v>443</v>
      </c>
      <c r="CB48" s="71">
        <v>414</v>
      </c>
      <c r="CC48" s="18">
        <f t="shared" si="306"/>
        <v>-0.7</v>
      </c>
      <c r="CD48" s="19">
        <f t="shared" si="307"/>
        <v>413</v>
      </c>
      <c r="CE48" s="26">
        <f t="shared" si="308"/>
        <v>853</v>
      </c>
      <c r="CF48" s="18">
        <f t="shared" si="309"/>
        <v>0.9</v>
      </c>
      <c r="CG48" s="20">
        <f t="shared" si="310"/>
        <v>854</v>
      </c>
      <c r="CH48" s="27">
        <v>440</v>
      </c>
      <c r="CI48" s="18">
        <f t="shared" si="311"/>
        <v>1.7</v>
      </c>
      <c r="CJ48" s="52">
        <f t="shared" si="312"/>
        <v>442</v>
      </c>
      <c r="CK48" s="55">
        <v>413</v>
      </c>
      <c r="CL48" s="18">
        <f t="shared" si="313"/>
        <v>-0.8</v>
      </c>
      <c r="CM48" s="19">
        <f t="shared" si="314"/>
        <v>412</v>
      </c>
      <c r="CN48" s="26">
        <f t="shared" si="315"/>
        <v>851</v>
      </c>
      <c r="CO48" s="18">
        <f t="shared" si="316"/>
        <v>1.1</v>
      </c>
      <c r="CP48" s="20">
        <f t="shared" si="317"/>
        <v>852</v>
      </c>
      <c r="CQ48" s="27">
        <v>440</v>
      </c>
      <c r="CR48" s="18">
        <f t="shared" si="318"/>
        <v>2</v>
      </c>
      <c r="CS48" s="52">
        <f t="shared" si="319"/>
        <v>442</v>
      </c>
      <c r="CT48" s="55">
        <v>411</v>
      </c>
      <c r="CU48" s="18">
        <f t="shared" si="320"/>
        <v>-0.9</v>
      </c>
      <c r="CV48" s="19">
        <f t="shared" si="321"/>
        <v>410</v>
      </c>
      <c r="CW48" s="26">
        <f t="shared" si="322"/>
        <v>854</v>
      </c>
      <c r="CX48" s="18">
        <f t="shared" si="323"/>
        <v>1.2</v>
      </c>
      <c r="CY48" s="20">
        <f t="shared" si="324"/>
        <v>855</v>
      </c>
      <c r="CZ48" s="27">
        <v>442</v>
      </c>
      <c r="DA48" s="18">
        <f t="shared" si="325"/>
        <v>2.2</v>
      </c>
      <c r="DB48" s="52">
        <f t="shared" si="326"/>
        <v>444</v>
      </c>
      <c r="DC48" s="55">
        <v>412</v>
      </c>
      <c r="DD48" s="18">
        <f t="shared" si="327"/>
        <v>-1</v>
      </c>
      <c r="DE48" s="19">
        <f t="shared" si="328"/>
        <v>411</v>
      </c>
      <c r="DF48" s="26">
        <f t="shared" si="329"/>
        <v>857</v>
      </c>
      <c r="DG48" s="18">
        <f t="shared" si="330"/>
        <v>1.3</v>
      </c>
      <c r="DH48" s="20">
        <f t="shared" si="331"/>
        <v>858</v>
      </c>
      <c r="DI48" s="27">
        <v>443</v>
      </c>
      <c r="DJ48" s="18">
        <f t="shared" si="332"/>
        <v>2.4</v>
      </c>
      <c r="DK48" s="52">
        <f t="shared" si="333"/>
        <v>445</v>
      </c>
      <c r="DL48" s="55">
        <v>414</v>
      </c>
      <c r="DM48" s="18">
        <f t="shared" si="334"/>
        <v>-1.1</v>
      </c>
      <c r="DN48" s="19">
        <f t="shared" si="335"/>
        <v>413</v>
      </c>
      <c r="DO48" s="62"/>
      <c r="DP48" s="92"/>
      <c r="DQ48" s="61"/>
      <c r="DR48" s="62"/>
      <c r="DS48" s="60"/>
      <c r="DT48" s="61"/>
      <c r="DU48" s="62"/>
      <c r="DV48" s="60"/>
      <c r="DW48" s="61"/>
    </row>
    <row r="49" spans="1:127" ht="20.25" customHeight="1">
      <c r="A49" s="25" t="s">
        <v>32</v>
      </c>
      <c r="B49" s="149">
        <v>759</v>
      </c>
      <c r="C49" s="150">
        <v>434</v>
      </c>
      <c r="D49" s="151">
        <v>325</v>
      </c>
      <c r="E49" s="165">
        <v>812</v>
      </c>
      <c r="F49" s="166">
        <v>439</v>
      </c>
      <c r="G49" s="167">
        <v>373</v>
      </c>
      <c r="H49" s="180">
        <v>-53</v>
      </c>
      <c r="I49" s="181">
        <v>-5</v>
      </c>
      <c r="J49" s="182">
        <v>-48</v>
      </c>
      <c r="K49" s="26">
        <f t="shared" si="252"/>
        <v>863</v>
      </c>
      <c r="L49" s="18">
        <f t="shared" si="253"/>
        <v>0</v>
      </c>
      <c r="M49" s="20">
        <f t="shared" si="254"/>
        <v>863</v>
      </c>
      <c r="N49" s="27">
        <v>460</v>
      </c>
      <c r="O49" s="18">
        <f t="shared" si="255"/>
        <v>0</v>
      </c>
      <c r="P49" s="52">
        <f t="shared" si="256"/>
        <v>460</v>
      </c>
      <c r="Q49" s="27">
        <v>403</v>
      </c>
      <c r="R49" s="133">
        <f t="shared" si="257"/>
        <v>0</v>
      </c>
      <c r="S49" s="19">
        <f t="shared" si="258"/>
        <v>403</v>
      </c>
      <c r="T49" s="26">
        <f t="shared" si="259"/>
        <v>858</v>
      </c>
      <c r="U49" s="18">
        <f t="shared" si="260"/>
        <v>-0.9</v>
      </c>
      <c r="V49" s="20">
        <f t="shared" si="261"/>
        <v>857</v>
      </c>
      <c r="W49" s="27">
        <v>456</v>
      </c>
      <c r="X49" s="18">
        <f t="shared" si="262"/>
        <v>-0.1</v>
      </c>
      <c r="Y49" s="52">
        <f t="shared" si="263"/>
        <v>456</v>
      </c>
      <c r="Z49" s="55">
        <v>402</v>
      </c>
      <c r="AA49" s="18">
        <f t="shared" si="264"/>
        <v>-0.8</v>
      </c>
      <c r="AB49" s="19">
        <f t="shared" si="265"/>
        <v>401</v>
      </c>
      <c r="AC49" s="26">
        <f t="shared" si="266"/>
        <v>864</v>
      </c>
      <c r="AD49" s="115">
        <f t="shared" si="267"/>
        <v>-1.8</v>
      </c>
      <c r="AE49" s="20">
        <f t="shared" si="268"/>
        <v>862</v>
      </c>
      <c r="AF49" s="27">
        <v>459</v>
      </c>
      <c r="AG49" s="115">
        <f t="shared" si="269"/>
        <v>-0.2</v>
      </c>
      <c r="AH49" s="52">
        <f t="shared" si="270"/>
        <v>459</v>
      </c>
      <c r="AI49" s="55">
        <v>405</v>
      </c>
      <c r="AJ49" s="115">
        <f t="shared" si="271"/>
        <v>-1.6</v>
      </c>
      <c r="AK49" s="19">
        <f t="shared" si="272"/>
        <v>403</v>
      </c>
      <c r="AL49" s="26">
        <f t="shared" si="273"/>
        <v>865</v>
      </c>
      <c r="AM49" s="115">
        <f t="shared" si="274"/>
        <v>-2.7</v>
      </c>
      <c r="AN49" s="20">
        <f t="shared" si="275"/>
        <v>862</v>
      </c>
      <c r="AO49" s="77">
        <v>459</v>
      </c>
      <c r="AP49" s="115">
        <f t="shared" si="276"/>
        <v>-0.3</v>
      </c>
      <c r="AQ49" s="52">
        <f t="shared" si="277"/>
        <v>459</v>
      </c>
      <c r="AR49" s="71">
        <v>406</v>
      </c>
      <c r="AS49" s="115">
        <f t="shared" si="278"/>
        <v>-2.4</v>
      </c>
      <c r="AT49" s="19">
        <f t="shared" si="279"/>
        <v>404</v>
      </c>
      <c r="AU49" s="26">
        <f t="shared" si="280"/>
        <v>863</v>
      </c>
      <c r="AV49" s="115">
        <f t="shared" si="281"/>
        <v>-3.5</v>
      </c>
      <c r="AW49" s="20">
        <f t="shared" si="282"/>
        <v>860</v>
      </c>
      <c r="AX49" s="27">
        <v>458</v>
      </c>
      <c r="AY49" s="115">
        <f t="shared" si="283"/>
        <v>-0.3</v>
      </c>
      <c r="AZ49" s="52">
        <f t="shared" si="284"/>
        <v>458</v>
      </c>
      <c r="BA49" s="55">
        <v>405</v>
      </c>
      <c r="BB49" s="115">
        <f t="shared" si="285"/>
        <v>-3.2</v>
      </c>
      <c r="BC49" s="19">
        <f t="shared" si="286"/>
        <v>402</v>
      </c>
      <c r="BD49" s="26">
        <f t="shared" si="287"/>
        <v>862</v>
      </c>
      <c r="BE49" s="18">
        <f t="shared" si="288"/>
        <v>-4.4</v>
      </c>
      <c r="BF49" s="20">
        <f t="shared" si="289"/>
        <v>858</v>
      </c>
      <c r="BG49" s="27">
        <v>457</v>
      </c>
      <c r="BH49" s="18">
        <f t="shared" si="290"/>
        <v>-0.4</v>
      </c>
      <c r="BI49" s="52">
        <f t="shared" si="291"/>
        <v>457</v>
      </c>
      <c r="BJ49" s="55">
        <v>405</v>
      </c>
      <c r="BK49" s="18">
        <f t="shared" si="292"/>
        <v>-4</v>
      </c>
      <c r="BL49" s="19">
        <f t="shared" si="293"/>
        <v>401</v>
      </c>
      <c r="BM49" s="26">
        <f t="shared" si="294"/>
        <v>853</v>
      </c>
      <c r="BN49" s="18">
        <f t="shared" si="295"/>
        <v>-5.3</v>
      </c>
      <c r="BO49" s="20">
        <f t="shared" si="296"/>
        <v>848</v>
      </c>
      <c r="BP49" s="27">
        <v>455</v>
      </c>
      <c r="BQ49" s="18">
        <f t="shared" si="297"/>
        <v>-0.5</v>
      </c>
      <c r="BR49" s="52">
        <f t="shared" si="298"/>
        <v>455</v>
      </c>
      <c r="BS49" s="55">
        <v>398</v>
      </c>
      <c r="BT49" s="18">
        <f t="shared" si="299"/>
        <v>-4.8</v>
      </c>
      <c r="BU49" s="19">
        <f t="shared" si="300"/>
        <v>393</v>
      </c>
      <c r="BV49" s="26">
        <f t="shared" si="301"/>
        <v>860</v>
      </c>
      <c r="BW49" s="18">
        <f t="shared" si="302"/>
        <v>-6.2</v>
      </c>
      <c r="BX49" s="20">
        <f t="shared" si="303"/>
        <v>854</v>
      </c>
      <c r="BY49" s="27">
        <v>455</v>
      </c>
      <c r="BZ49" s="18">
        <f t="shared" si="304"/>
        <v>-0.6</v>
      </c>
      <c r="CA49" s="52">
        <f t="shared" si="305"/>
        <v>454</v>
      </c>
      <c r="CB49" s="71">
        <v>405</v>
      </c>
      <c r="CC49" s="18">
        <f t="shared" si="306"/>
        <v>-5.6</v>
      </c>
      <c r="CD49" s="19">
        <f t="shared" si="307"/>
        <v>399</v>
      </c>
      <c r="CE49" s="26">
        <f t="shared" si="308"/>
        <v>862</v>
      </c>
      <c r="CF49" s="18">
        <f t="shared" si="309"/>
        <v>-7.1</v>
      </c>
      <c r="CG49" s="20">
        <f t="shared" si="310"/>
        <v>855</v>
      </c>
      <c r="CH49" s="27">
        <v>456</v>
      </c>
      <c r="CI49" s="18">
        <f t="shared" si="311"/>
        <v>-0.7</v>
      </c>
      <c r="CJ49" s="52">
        <f t="shared" si="312"/>
        <v>455</v>
      </c>
      <c r="CK49" s="55">
        <v>406</v>
      </c>
      <c r="CL49" s="18">
        <f t="shared" si="313"/>
        <v>-6.4</v>
      </c>
      <c r="CM49" s="19">
        <f t="shared" si="314"/>
        <v>400</v>
      </c>
      <c r="CN49" s="26">
        <f t="shared" si="315"/>
        <v>853</v>
      </c>
      <c r="CO49" s="18">
        <f t="shared" si="316"/>
        <v>-8</v>
      </c>
      <c r="CP49" s="20">
        <f t="shared" si="317"/>
        <v>845</v>
      </c>
      <c r="CQ49" s="27">
        <v>452</v>
      </c>
      <c r="CR49" s="18">
        <f t="shared" si="318"/>
        <v>-0.8</v>
      </c>
      <c r="CS49" s="52">
        <f t="shared" si="319"/>
        <v>451</v>
      </c>
      <c r="CT49" s="55">
        <v>401</v>
      </c>
      <c r="CU49" s="18">
        <f t="shared" si="320"/>
        <v>-7.2</v>
      </c>
      <c r="CV49" s="19">
        <f t="shared" si="321"/>
        <v>394</v>
      </c>
      <c r="CW49" s="26">
        <f t="shared" si="322"/>
        <v>848</v>
      </c>
      <c r="CX49" s="18">
        <f t="shared" si="323"/>
        <v>-8.8</v>
      </c>
      <c r="CY49" s="20">
        <f t="shared" si="324"/>
        <v>839</v>
      </c>
      <c r="CZ49" s="27">
        <v>449</v>
      </c>
      <c r="DA49" s="18">
        <f t="shared" si="325"/>
        <v>-0.8</v>
      </c>
      <c r="DB49" s="52">
        <f t="shared" si="326"/>
        <v>448</v>
      </c>
      <c r="DC49" s="55">
        <v>399</v>
      </c>
      <c r="DD49" s="18">
        <f t="shared" si="327"/>
        <v>-8</v>
      </c>
      <c r="DE49" s="19">
        <f t="shared" si="328"/>
        <v>391</v>
      </c>
      <c r="DF49" s="26">
        <f t="shared" si="329"/>
        <v>848</v>
      </c>
      <c r="DG49" s="18">
        <f t="shared" si="330"/>
        <v>-9.7</v>
      </c>
      <c r="DH49" s="20">
        <f t="shared" si="331"/>
        <v>838</v>
      </c>
      <c r="DI49" s="27">
        <v>449</v>
      </c>
      <c r="DJ49" s="18">
        <f t="shared" si="332"/>
        <v>-0.9</v>
      </c>
      <c r="DK49" s="52">
        <f t="shared" si="333"/>
        <v>448</v>
      </c>
      <c r="DL49" s="55">
        <v>399</v>
      </c>
      <c r="DM49" s="18">
        <f t="shared" si="334"/>
        <v>-8.8</v>
      </c>
      <c r="DN49" s="19">
        <f t="shared" si="335"/>
        <v>390</v>
      </c>
      <c r="DO49" s="62"/>
      <c r="DP49" s="92"/>
      <c r="DQ49" s="61"/>
      <c r="DR49" s="62"/>
      <c r="DS49" s="60"/>
      <c r="DT49" s="61"/>
      <c r="DU49" s="62"/>
      <c r="DV49" s="60"/>
      <c r="DW49" s="61"/>
    </row>
    <row r="50" spans="1:127" ht="20.25" customHeight="1">
      <c r="A50" s="25" t="s">
        <v>33</v>
      </c>
      <c r="B50" s="149">
        <v>430</v>
      </c>
      <c r="C50" s="150">
        <v>278</v>
      </c>
      <c r="D50" s="151">
        <v>152</v>
      </c>
      <c r="E50" s="165">
        <v>424</v>
      </c>
      <c r="F50" s="166">
        <v>250</v>
      </c>
      <c r="G50" s="167">
        <v>174</v>
      </c>
      <c r="H50" s="180">
        <v>6</v>
      </c>
      <c r="I50" s="181">
        <v>28</v>
      </c>
      <c r="J50" s="182">
        <v>-22</v>
      </c>
      <c r="K50" s="26">
        <f t="shared" si="252"/>
        <v>452</v>
      </c>
      <c r="L50" s="18">
        <f t="shared" si="253"/>
        <v>0</v>
      </c>
      <c r="M50" s="20">
        <f t="shared" si="254"/>
        <v>452</v>
      </c>
      <c r="N50" s="27">
        <v>263</v>
      </c>
      <c r="O50" s="18">
        <f t="shared" si="255"/>
        <v>0</v>
      </c>
      <c r="P50" s="52">
        <f t="shared" si="256"/>
        <v>263</v>
      </c>
      <c r="Q50" s="27">
        <v>189</v>
      </c>
      <c r="R50" s="133">
        <f t="shared" si="257"/>
        <v>0</v>
      </c>
      <c r="S50" s="19">
        <f t="shared" si="258"/>
        <v>189</v>
      </c>
      <c r="T50" s="26">
        <f t="shared" si="259"/>
        <v>451</v>
      </c>
      <c r="U50" s="18">
        <f t="shared" si="260"/>
        <v>0.1</v>
      </c>
      <c r="V50" s="20">
        <f t="shared" si="261"/>
        <v>451</v>
      </c>
      <c r="W50" s="27">
        <v>263</v>
      </c>
      <c r="X50" s="18">
        <f t="shared" si="262"/>
        <v>0.5</v>
      </c>
      <c r="Y50" s="52">
        <f t="shared" si="263"/>
        <v>264</v>
      </c>
      <c r="Z50" s="55">
        <v>188</v>
      </c>
      <c r="AA50" s="18">
        <f t="shared" si="264"/>
        <v>-0.4</v>
      </c>
      <c r="AB50" s="19">
        <f t="shared" si="265"/>
        <v>188</v>
      </c>
      <c r="AC50" s="26">
        <f t="shared" si="266"/>
        <v>454</v>
      </c>
      <c r="AD50" s="115">
        <f t="shared" si="267"/>
        <v>0.2</v>
      </c>
      <c r="AE50" s="20">
        <f t="shared" si="268"/>
        <v>454</v>
      </c>
      <c r="AF50" s="27">
        <v>265</v>
      </c>
      <c r="AG50" s="115">
        <f t="shared" si="269"/>
        <v>0.9</v>
      </c>
      <c r="AH50" s="52">
        <f t="shared" si="270"/>
        <v>266</v>
      </c>
      <c r="AI50" s="55">
        <v>189</v>
      </c>
      <c r="AJ50" s="115">
        <f t="shared" si="271"/>
        <v>-0.7</v>
      </c>
      <c r="AK50" s="19">
        <f t="shared" si="272"/>
        <v>188</v>
      </c>
      <c r="AL50" s="26">
        <f t="shared" si="273"/>
        <v>454</v>
      </c>
      <c r="AM50" s="115">
        <f t="shared" si="274"/>
        <v>0.3</v>
      </c>
      <c r="AN50" s="20">
        <f t="shared" si="275"/>
        <v>454</v>
      </c>
      <c r="AO50" s="77">
        <v>265</v>
      </c>
      <c r="AP50" s="115">
        <f t="shared" si="276"/>
        <v>1.4</v>
      </c>
      <c r="AQ50" s="52">
        <f t="shared" si="277"/>
        <v>266</v>
      </c>
      <c r="AR50" s="71">
        <v>189</v>
      </c>
      <c r="AS50" s="115">
        <f t="shared" si="278"/>
        <v>-1.1</v>
      </c>
      <c r="AT50" s="19">
        <f t="shared" si="279"/>
        <v>188</v>
      </c>
      <c r="AU50" s="26">
        <f t="shared" si="280"/>
        <v>450</v>
      </c>
      <c r="AV50" s="115">
        <f t="shared" si="281"/>
        <v>0.4</v>
      </c>
      <c r="AW50" s="20">
        <f t="shared" si="282"/>
        <v>450</v>
      </c>
      <c r="AX50" s="27">
        <v>262</v>
      </c>
      <c r="AY50" s="115">
        <f t="shared" si="283"/>
        <v>1.9</v>
      </c>
      <c r="AZ50" s="52">
        <f t="shared" si="284"/>
        <v>264</v>
      </c>
      <c r="BA50" s="55">
        <v>188</v>
      </c>
      <c r="BB50" s="115">
        <f t="shared" si="285"/>
        <v>-1.5</v>
      </c>
      <c r="BC50" s="19">
        <f t="shared" si="286"/>
        <v>187</v>
      </c>
      <c r="BD50" s="26">
        <f t="shared" si="287"/>
        <v>445</v>
      </c>
      <c r="BE50" s="18">
        <f t="shared" si="288"/>
        <v>0.5</v>
      </c>
      <c r="BF50" s="20">
        <f t="shared" si="289"/>
        <v>446</v>
      </c>
      <c r="BG50" s="27">
        <v>260</v>
      </c>
      <c r="BH50" s="18">
        <f t="shared" si="290"/>
        <v>2.3</v>
      </c>
      <c r="BI50" s="52">
        <f t="shared" si="291"/>
        <v>262</v>
      </c>
      <c r="BJ50" s="55">
        <v>185</v>
      </c>
      <c r="BK50" s="18">
        <f t="shared" si="292"/>
        <v>-1.8</v>
      </c>
      <c r="BL50" s="19">
        <f t="shared" si="293"/>
        <v>183</v>
      </c>
      <c r="BM50" s="26">
        <f t="shared" si="294"/>
        <v>435</v>
      </c>
      <c r="BN50" s="18">
        <f t="shared" si="295"/>
        <v>0.6</v>
      </c>
      <c r="BO50" s="20">
        <f t="shared" si="296"/>
        <v>436</v>
      </c>
      <c r="BP50" s="27">
        <v>259</v>
      </c>
      <c r="BQ50" s="18">
        <f t="shared" si="297"/>
        <v>2.8</v>
      </c>
      <c r="BR50" s="52">
        <f t="shared" si="298"/>
        <v>262</v>
      </c>
      <c r="BS50" s="55">
        <v>176</v>
      </c>
      <c r="BT50" s="18">
        <f t="shared" si="299"/>
        <v>-2.2</v>
      </c>
      <c r="BU50" s="19">
        <f t="shared" si="300"/>
        <v>174</v>
      </c>
      <c r="BV50" s="26">
        <f t="shared" si="301"/>
        <v>441</v>
      </c>
      <c r="BW50" s="18">
        <f t="shared" si="302"/>
        <v>0.7</v>
      </c>
      <c r="BX50" s="20">
        <f t="shared" si="303"/>
        <v>442</v>
      </c>
      <c r="BY50" s="27">
        <v>259</v>
      </c>
      <c r="BZ50" s="18">
        <f t="shared" si="304"/>
        <v>3.3</v>
      </c>
      <c r="CA50" s="52">
        <f t="shared" si="305"/>
        <v>262</v>
      </c>
      <c r="CB50" s="71">
        <v>182</v>
      </c>
      <c r="CC50" s="18">
        <f t="shared" si="306"/>
        <v>-2.6</v>
      </c>
      <c r="CD50" s="19">
        <f t="shared" si="307"/>
        <v>179</v>
      </c>
      <c r="CE50" s="26">
        <f t="shared" si="308"/>
        <v>443</v>
      </c>
      <c r="CF50" s="18">
        <f t="shared" si="309"/>
        <v>0.8</v>
      </c>
      <c r="CG50" s="20">
        <f t="shared" si="310"/>
        <v>444</v>
      </c>
      <c r="CH50" s="27">
        <v>260</v>
      </c>
      <c r="CI50" s="18">
        <f t="shared" si="311"/>
        <v>3.7</v>
      </c>
      <c r="CJ50" s="52">
        <f t="shared" si="312"/>
        <v>264</v>
      </c>
      <c r="CK50" s="55">
        <v>183</v>
      </c>
      <c r="CL50" s="18">
        <f t="shared" si="313"/>
        <v>-2.9</v>
      </c>
      <c r="CM50" s="19">
        <f t="shared" si="314"/>
        <v>180</v>
      </c>
      <c r="CN50" s="26">
        <f t="shared" si="315"/>
        <v>444</v>
      </c>
      <c r="CO50" s="18">
        <f t="shared" si="316"/>
        <v>0.9</v>
      </c>
      <c r="CP50" s="20">
        <f t="shared" si="317"/>
        <v>445</v>
      </c>
      <c r="CQ50" s="27">
        <v>260</v>
      </c>
      <c r="CR50" s="18">
        <f t="shared" si="318"/>
        <v>4.2</v>
      </c>
      <c r="CS50" s="52">
        <f t="shared" si="319"/>
        <v>264</v>
      </c>
      <c r="CT50" s="55">
        <v>184</v>
      </c>
      <c r="CU50" s="18">
        <f t="shared" si="320"/>
        <v>-3.3</v>
      </c>
      <c r="CV50" s="19">
        <f t="shared" si="321"/>
        <v>181</v>
      </c>
      <c r="CW50" s="26">
        <f t="shared" si="322"/>
        <v>444</v>
      </c>
      <c r="CX50" s="18">
        <f t="shared" si="323"/>
        <v>1</v>
      </c>
      <c r="CY50" s="20">
        <f t="shared" si="324"/>
        <v>445</v>
      </c>
      <c r="CZ50" s="27">
        <v>260</v>
      </c>
      <c r="DA50" s="18">
        <f t="shared" si="325"/>
        <v>4.7</v>
      </c>
      <c r="DB50" s="52">
        <f t="shared" si="326"/>
        <v>265</v>
      </c>
      <c r="DC50" s="55">
        <v>184</v>
      </c>
      <c r="DD50" s="18">
        <f t="shared" si="327"/>
        <v>-3.7</v>
      </c>
      <c r="DE50" s="19">
        <f t="shared" si="328"/>
        <v>180</v>
      </c>
      <c r="DF50" s="26">
        <f t="shared" si="329"/>
        <v>447</v>
      </c>
      <c r="DG50" s="18">
        <f t="shared" si="330"/>
        <v>1.1</v>
      </c>
      <c r="DH50" s="20">
        <f t="shared" si="331"/>
        <v>448</v>
      </c>
      <c r="DI50" s="27">
        <v>260</v>
      </c>
      <c r="DJ50" s="18">
        <f t="shared" si="332"/>
        <v>5.1</v>
      </c>
      <c r="DK50" s="52">
        <f t="shared" si="333"/>
        <v>265</v>
      </c>
      <c r="DL50" s="55">
        <v>187</v>
      </c>
      <c r="DM50" s="18">
        <f t="shared" si="334"/>
        <v>-4</v>
      </c>
      <c r="DN50" s="19">
        <f t="shared" si="335"/>
        <v>183</v>
      </c>
      <c r="DO50" s="62"/>
      <c r="DP50" s="92"/>
      <c r="DQ50" s="61"/>
      <c r="DR50" s="62"/>
      <c r="DS50" s="60"/>
      <c r="DT50" s="61"/>
      <c r="DU50" s="62"/>
      <c r="DV50" s="60"/>
      <c r="DW50" s="61"/>
    </row>
    <row r="51" spans="1:127" ht="20.25" customHeight="1">
      <c r="A51" s="25" t="s">
        <v>34</v>
      </c>
      <c r="B51" s="149">
        <v>1329</v>
      </c>
      <c r="C51" s="150">
        <v>780</v>
      </c>
      <c r="D51" s="151">
        <v>549</v>
      </c>
      <c r="E51" s="165">
        <v>1415</v>
      </c>
      <c r="F51" s="166">
        <v>829</v>
      </c>
      <c r="G51" s="167">
        <v>586</v>
      </c>
      <c r="H51" s="180">
        <v>-86</v>
      </c>
      <c r="I51" s="181">
        <v>-49</v>
      </c>
      <c r="J51" s="182">
        <v>-37</v>
      </c>
      <c r="K51" s="26">
        <f t="shared" si="252"/>
        <v>1442</v>
      </c>
      <c r="L51" s="18">
        <f t="shared" si="253"/>
        <v>0</v>
      </c>
      <c r="M51" s="20">
        <f t="shared" si="254"/>
        <v>1442</v>
      </c>
      <c r="N51" s="27">
        <v>832</v>
      </c>
      <c r="O51" s="18">
        <f t="shared" si="255"/>
        <v>0</v>
      </c>
      <c r="P51" s="52">
        <f t="shared" si="256"/>
        <v>832</v>
      </c>
      <c r="Q51" s="27">
        <v>610</v>
      </c>
      <c r="R51" s="133">
        <f t="shared" si="257"/>
        <v>0</v>
      </c>
      <c r="S51" s="19">
        <f t="shared" si="258"/>
        <v>610</v>
      </c>
      <c r="T51" s="26">
        <f t="shared" si="259"/>
        <v>1439</v>
      </c>
      <c r="U51" s="18">
        <f t="shared" si="260"/>
        <v>-1.4</v>
      </c>
      <c r="V51" s="20">
        <f t="shared" si="261"/>
        <v>1438</v>
      </c>
      <c r="W51" s="27">
        <v>830</v>
      </c>
      <c r="X51" s="18">
        <f t="shared" si="262"/>
        <v>-0.8</v>
      </c>
      <c r="Y51" s="52">
        <f t="shared" si="263"/>
        <v>829</v>
      </c>
      <c r="Z51" s="55">
        <v>609</v>
      </c>
      <c r="AA51" s="18">
        <f t="shared" si="264"/>
        <v>-0.6</v>
      </c>
      <c r="AB51" s="19">
        <f t="shared" si="265"/>
        <v>608</v>
      </c>
      <c r="AC51" s="26">
        <f t="shared" si="266"/>
        <v>1445</v>
      </c>
      <c r="AD51" s="115">
        <f t="shared" si="267"/>
        <v>-2.9</v>
      </c>
      <c r="AE51" s="20">
        <f t="shared" si="268"/>
        <v>1442</v>
      </c>
      <c r="AF51" s="27">
        <v>833</v>
      </c>
      <c r="AG51" s="115">
        <f t="shared" si="269"/>
        <v>-1.6</v>
      </c>
      <c r="AH51" s="52">
        <f t="shared" si="270"/>
        <v>831</v>
      </c>
      <c r="AI51" s="55">
        <v>612</v>
      </c>
      <c r="AJ51" s="115">
        <f t="shared" si="271"/>
        <v>-1.2</v>
      </c>
      <c r="AK51" s="19">
        <f t="shared" si="272"/>
        <v>611</v>
      </c>
      <c r="AL51" s="26">
        <f t="shared" si="273"/>
        <v>1447</v>
      </c>
      <c r="AM51" s="115">
        <f t="shared" si="274"/>
        <v>-4.3</v>
      </c>
      <c r="AN51" s="20">
        <f t="shared" si="275"/>
        <v>1443</v>
      </c>
      <c r="AO51" s="77">
        <v>835</v>
      </c>
      <c r="AP51" s="115">
        <f t="shared" si="276"/>
        <v>-2.5</v>
      </c>
      <c r="AQ51" s="52">
        <f t="shared" si="277"/>
        <v>833</v>
      </c>
      <c r="AR51" s="71">
        <v>612</v>
      </c>
      <c r="AS51" s="115">
        <f t="shared" si="278"/>
        <v>-1.9</v>
      </c>
      <c r="AT51" s="19">
        <f t="shared" si="279"/>
        <v>610</v>
      </c>
      <c r="AU51" s="26">
        <f t="shared" si="280"/>
        <v>1445</v>
      </c>
      <c r="AV51" s="115">
        <f t="shared" si="281"/>
        <v>-5.7</v>
      </c>
      <c r="AW51" s="20">
        <f t="shared" si="282"/>
        <v>1439</v>
      </c>
      <c r="AX51" s="27">
        <v>833</v>
      </c>
      <c r="AY51" s="115">
        <f t="shared" si="283"/>
        <v>-3.3</v>
      </c>
      <c r="AZ51" s="52">
        <f t="shared" si="284"/>
        <v>830</v>
      </c>
      <c r="BA51" s="55">
        <v>612</v>
      </c>
      <c r="BB51" s="115">
        <f t="shared" si="285"/>
        <v>-2.5</v>
      </c>
      <c r="BC51" s="19">
        <f t="shared" si="286"/>
        <v>610</v>
      </c>
      <c r="BD51" s="26">
        <f t="shared" si="287"/>
        <v>1447</v>
      </c>
      <c r="BE51" s="18">
        <f t="shared" si="288"/>
        <v>-7.2</v>
      </c>
      <c r="BF51" s="20">
        <f t="shared" si="289"/>
        <v>1440</v>
      </c>
      <c r="BG51" s="27">
        <v>833</v>
      </c>
      <c r="BH51" s="18">
        <f t="shared" si="290"/>
        <v>-4.1</v>
      </c>
      <c r="BI51" s="52">
        <f t="shared" si="291"/>
        <v>829</v>
      </c>
      <c r="BJ51" s="55">
        <v>614</v>
      </c>
      <c r="BK51" s="18">
        <f t="shared" si="292"/>
        <v>-3.1</v>
      </c>
      <c r="BL51" s="19">
        <f t="shared" si="293"/>
        <v>611</v>
      </c>
      <c r="BM51" s="26">
        <f t="shared" si="294"/>
        <v>1393</v>
      </c>
      <c r="BN51" s="18">
        <f t="shared" si="295"/>
        <v>-8.6</v>
      </c>
      <c r="BO51" s="20">
        <f t="shared" si="296"/>
        <v>1384</v>
      </c>
      <c r="BP51" s="27">
        <v>807</v>
      </c>
      <c r="BQ51" s="18">
        <f t="shared" si="297"/>
        <v>-4.9</v>
      </c>
      <c r="BR51" s="52">
        <f t="shared" si="298"/>
        <v>802</v>
      </c>
      <c r="BS51" s="55">
        <v>586</v>
      </c>
      <c r="BT51" s="18">
        <f t="shared" si="299"/>
        <v>-3.7</v>
      </c>
      <c r="BU51" s="19">
        <f t="shared" si="300"/>
        <v>582</v>
      </c>
      <c r="BV51" s="26">
        <f t="shared" si="301"/>
        <v>1415</v>
      </c>
      <c r="BW51" s="18">
        <f t="shared" si="302"/>
        <v>-10</v>
      </c>
      <c r="BX51" s="20">
        <f t="shared" si="303"/>
        <v>1405</v>
      </c>
      <c r="BY51" s="27">
        <v>825</v>
      </c>
      <c r="BZ51" s="18">
        <f t="shared" si="304"/>
        <v>-5.7</v>
      </c>
      <c r="CA51" s="52">
        <f t="shared" si="305"/>
        <v>819</v>
      </c>
      <c r="CB51" s="71">
        <v>590</v>
      </c>
      <c r="CC51" s="18">
        <f t="shared" si="306"/>
        <v>-4.3</v>
      </c>
      <c r="CD51" s="19">
        <f t="shared" si="307"/>
        <v>586</v>
      </c>
      <c r="CE51" s="26">
        <f t="shared" si="308"/>
        <v>1419</v>
      </c>
      <c r="CF51" s="18">
        <f t="shared" si="309"/>
        <v>-11.5</v>
      </c>
      <c r="CG51" s="20">
        <f t="shared" si="310"/>
        <v>1408</v>
      </c>
      <c r="CH51" s="27">
        <v>826</v>
      </c>
      <c r="CI51" s="18">
        <f t="shared" si="311"/>
        <v>-6.5</v>
      </c>
      <c r="CJ51" s="52">
        <f t="shared" si="312"/>
        <v>820</v>
      </c>
      <c r="CK51" s="55">
        <v>593</v>
      </c>
      <c r="CL51" s="18">
        <f t="shared" si="313"/>
        <v>-4.9</v>
      </c>
      <c r="CM51" s="19">
        <f t="shared" si="314"/>
        <v>588</v>
      </c>
      <c r="CN51" s="26">
        <f t="shared" si="315"/>
        <v>1424</v>
      </c>
      <c r="CO51" s="18">
        <f t="shared" si="316"/>
        <v>-12.9</v>
      </c>
      <c r="CP51" s="20">
        <f t="shared" si="317"/>
        <v>1411</v>
      </c>
      <c r="CQ51" s="27">
        <v>832</v>
      </c>
      <c r="CR51" s="18">
        <f t="shared" si="318"/>
        <v>-7.4</v>
      </c>
      <c r="CS51" s="52">
        <f t="shared" si="319"/>
        <v>825</v>
      </c>
      <c r="CT51" s="55">
        <v>592</v>
      </c>
      <c r="CU51" s="18">
        <f t="shared" si="320"/>
        <v>-5.6</v>
      </c>
      <c r="CV51" s="19">
        <f t="shared" si="321"/>
        <v>586</v>
      </c>
      <c r="CW51" s="26">
        <f t="shared" si="322"/>
        <v>1421</v>
      </c>
      <c r="CX51" s="18">
        <f t="shared" si="323"/>
        <v>-14.3</v>
      </c>
      <c r="CY51" s="20">
        <f t="shared" si="324"/>
        <v>1407</v>
      </c>
      <c r="CZ51" s="27">
        <v>830</v>
      </c>
      <c r="DA51" s="18">
        <f t="shared" si="325"/>
        <v>-8.2</v>
      </c>
      <c r="DB51" s="52">
        <f t="shared" si="326"/>
        <v>822</v>
      </c>
      <c r="DC51" s="55">
        <v>591</v>
      </c>
      <c r="DD51" s="18">
        <f t="shared" si="327"/>
        <v>-6.2</v>
      </c>
      <c r="DE51" s="19">
        <f t="shared" si="328"/>
        <v>585</v>
      </c>
      <c r="DF51" s="26">
        <f t="shared" si="329"/>
        <v>1424</v>
      </c>
      <c r="DG51" s="18">
        <f t="shared" si="330"/>
        <v>-15.8</v>
      </c>
      <c r="DH51" s="20">
        <f t="shared" si="331"/>
        <v>1408</v>
      </c>
      <c r="DI51" s="27">
        <v>829</v>
      </c>
      <c r="DJ51" s="18">
        <f t="shared" si="332"/>
        <v>-9</v>
      </c>
      <c r="DK51" s="52">
        <f t="shared" si="333"/>
        <v>820</v>
      </c>
      <c r="DL51" s="55">
        <v>595</v>
      </c>
      <c r="DM51" s="18">
        <f t="shared" si="334"/>
        <v>-6.8</v>
      </c>
      <c r="DN51" s="19">
        <f t="shared" si="335"/>
        <v>588</v>
      </c>
      <c r="DO51" s="62"/>
      <c r="DP51" s="92"/>
      <c r="DQ51" s="61"/>
      <c r="DR51" s="62"/>
      <c r="DS51" s="60"/>
      <c r="DT51" s="61"/>
      <c r="DU51" s="62"/>
      <c r="DV51" s="60"/>
      <c r="DW51" s="61"/>
    </row>
    <row r="52" spans="1:127" ht="20.25" customHeight="1">
      <c r="A52" s="25" t="s">
        <v>35</v>
      </c>
      <c r="B52" s="149">
        <v>629</v>
      </c>
      <c r="C52" s="150">
        <v>379</v>
      </c>
      <c r="D52" s="151">
        <v>250</v>
      </c>
      <c r="E52" s="165">
        <v>703</v>
      </c>
      <c r="F52" s="166">
        <v>442</v>
      </c>
      <c r="G52" s="167">
        <v>261</v>
      </c>
      <c r="H52" s="180">
        <v>-74</v>
      </c>
      <c r="I52" s="181">
        <v>-63</v>
      </c>
      <c r="J52" s="182">
        <v>-11</v>
      </c>
      <c r="K52" s="26">
        <f t="shared" si="252"/>
        <v>665</v>
      </c>
      <c r="L52" s="18">
        <f t="shared" si="253"/>
        <v>0</v>
      </c>
      <c r="M52" s="20">
        <f t="shared" si="254"/>
        <v>665</v>
      </c>
      <c r="N52" s="27">
        <v>414</v>
      </c>
      <c r="O52" s="18">
        <f t="shared" si="255"/>
        <v>0</v>
      </c>
      <c r="P52" s="52">
        <f t="shared" si="256"/>
        <v>414</v>
      </c>
      <c r="Q52" s="27">
        <v>251</v>
      </c>
      <c r="R52" s="133">
        <f t="shared" si="257"/>
        <v>0</v>
      </c>
      <c r="S52" s="19">
        <f t="shared" si="258"/>
        <v>251</v>
      </c>
      <c r="T52" s="26">
        <f t="shared" si="259"/>
        <v>661</v>
      </c>
      <c r="U52" s="18">
        <f t="shared" si="260"/>
        <v>-1.2</v>
      </c>
      <c r="V52" s="20">
        <f t="shared" si="261"/>
        <v>660</v>
      </c>
      <c r="W52" s="27">
        <v>412</v>
      </c>
      <c r="X52" s="18">
        <f t="shared" si="262"/>
        <v>-1.1</v>
      </c>
      <c r="Y52" s="52">
        <f t="shared" si="263"/>
        <v>411</v>
      </c>
      <c r="Z52" s="55">
        <v>249</v>
      </c>
      <c r="AA52" s="18">
        <f t="shared" si="264"/>
        <v>-0.2</v>
      </c>
      <c r="AB52" s="19">
        <f t="shared" si="265"/>
        <v>249</v>
      </c>
      <c r="AC52" s="26">
        <f t="shared" si="266"/>
        <v>657</v>
      </c>
      <c r="AD52" s="115">
        <f t="shared" si="267"/>
        <v>-2.5</v>
      </c>
      <c r="AE52" s="20">
        <f t="shared" si="268"/>
        <v>655</v>
      </c>
      <c r="AF52" s="27">
        <v>411</v>
      </c>
      <c r="AG52" s="115">
        <f t="shared" si="269"/>
        <v>-2.1</v>
      </c>
      <c r="AH52" s="52">
        <f t="shared" si="270"/>
        <v>409</v>
      </c>
      <c r="AI52" s="55">
        <v>246</v>
      </c>
      <c r="AJ52" s="115">
        <f t="shared" si="271"/>
        <v>-0.4</v>
      </c>
      <c r="AK52" s="19">
        <f t="shared" si="272"/>
        <v>246</v>
      </c>
      <c r="AL52" s="26">
        <f t="shared" si="273"/>
        <v>654</v>
      </c>
      <c r="AM52" s="115">
        <f t="shared" si="274"/>
        <v>-3.7</v>
      </c>
      <c r="AN52" s="20">
        <f t="shared" si="275"/>
        <v>650</v>
      </c>
      <c r="AO52" s="77">
        <v>411</v>
      </c>
      <c r="AP52" s="115">
        <f t="shared" si="276"/>
        <v>-3.2</v>
      </c>
      <c r="AQ52" s="52">
        <f t="shared" si="277"/>
        <v>408</v>
      </c>
      <c r="AR52" s="71">
        <v>243</v>
      </c>
      <c r="AS52" s="115">
        <f t="shared" si="278"/>
        <v>-0.6</v>
      </c>
      <c r="AT52" s="19">
        <f t="shared" si="279"/>
        <v>242</v>
      </c>
      <c r="AU52" s="26">
        <f t="shared" si="280"/>
        <v>656</v>
      </c>
      <c r="AV52" s="115">
        <f t="shared" si="281"/>
        <v>-4.9</v>
      </c>
      <c r="AW52" s="20">
        <f t="shared" si="282"/>
        <v>651</v>
      </c>
      <c r="AX52" s="27">
        <v>412</v>
      </c>
      <c r="AY52" s="115">
        <f t="shared" si="283"/>
        <v>-4.2</v>
      </c>
      <c r="AZ52" s="52">
        <f t="shared" si="284"/>
        <v>408</v>
      </c>
      <c r="BA52" s="55">
        <v>244</v>
      </c>
      <c r="BB52" s="115">
        <f t="shared" si="285"/>
        <v>-0.7</v>
      </c>
      <c r="BC52" s="19">
        <f t="shared" si="286"/>
        <v>243</v>
      </c>
      <c r="BD52" s="26">
        <f t="shared" si="287"/>
        <v>656</v>
      </c>
      <c r="BE52" s="18">
        <f t="shared" si="288"/>
        <v>-6.2</v>
      </c>
      <c r="BF52" s="20">
        <f t="shared" si="289"/>
        <v>650</v>
      </c>
      <c r="BG52" s="27">
        <v>412</v>
      </c>
      <c r="BH52" s="18">
        <f t="shared" si="290"/>
        <v>-5.3</v>
      </c>
      <c r="BI52" s="52">
        <f t="shared" si="291"/>
        <v>407</v>
      </c>
      <c r="BJ52" s="55">
        <v>244</v>
      </c>
      <c r="BK52" s="18">
        <f t="shared" si="292"/>
        <v>-0.9</v>
      </c>
      <c r="BL52" s="19">
        <f t="shared" si="293"/>
        <v>243</v>
      </c>
      <c r="BM52" s="26">
        <f t="shared" si="294"/>
        <v>643</v>
      </c>
      <c r="BN52" s="18">
        <f t="shared" si="295"/>
        <v>-7.4</v>
      </c>
      <c r="BO52" s="20">
        <f t="shared" si="296"/>
        <v>636</v>
      </c>
      <c r="BP52" s="27">
        <v>403</v>
      </c>
      <c r="BQ52" s="18">
        <f t="shared" si="297"/>
        <v>-6.3</v>
      </c>
      <c r="BR52" s="52">
        <f t="shared" si="298"/>
        <v>397</v>
      </c>
      <c r="BS52" s="55">
        <v>240</v>
      </c>
      <c r="BT52" s="18">
        <f t="shared" si="299"/>
        <v>-1.1</v>
      </c>
      <c r="BU52" s="19">
        <f t="shared" si="300"/>
        <v>239</v>
      </c>
      <c r="BV52" s="26">
        <f t="shared" si="301"/>
        <v>659</v>
      </c>
      <c r="BW52" s="18">
        <f t="shared" si="302"/>
        <v>-8.6</v>
      </c>
      <c r="BX52" s="20">
        <f t="shared" si="303"/>
        <v>650</v>
      </c>
      <c r="BY52" s="27">
        <v>409</v>
      </c>
      <c r="BZ52" s="18">
        <f t="shared" si="304"/>
        <v>-7.4</v>
      </c>
      <c r="CA52" s="52">
        <f t="shared" si="305"/>
        <v>402</v>
      </c>
      <c r="CB52" s="71">
        <v>250</v>
      </c>
      <c r="CC52" s="18">
        <f t="shared" si="306"/>
        <v>-1.3</v>
      </c>
      <c r="CD52" s="19">
        <f t="shared" si="307"/>
        <v>249</v>
      </c>
      <c r="CE52" s="26">
        <f t="shared" si="308"/>
        <v>661</v>
      </c>
      <c r="CF52" s="18">
        <f t="shared" si="309"/>
        <v>-9.9</v>
      </c>
      <c r="CG52" s="20">
        <f t="shared" si="310"/>
        <v>651</v>
      </c>
      <c r="CH52" s="27">
        <v>409</v>
      </c>
      <c r="CI52" s="18">
        <f t="shared" si="311"/>
        <v>-8.4</v>
      </c>
      <c r="CJ52" s="52">
        <f t="shared" si="312"/>
        <v>401</v>
      </c>
      <c r="CK52" s="55">
        <v>252</v>
      </c>
      <c r="CL52" s="18">
        <f t="shared" si="313"/>
        <v>-1.5</v>
      </c>
      <c r="CM52" s="19">
        <f t="shared" si="314"/>
        <v>251</v>
      </c>
      <c r="CN52" s="26">
        <f t="shared" si="315"/>
        <v>661</v>
      </c>
      <c r="CO52" s="18">
        <f t="shared" si="316"/>
        <v>-11.1</v>
      </c>
      <c r="CP52" s="20">
        <f t="shared" si="317"/>
        <v>650</v>
      </c>
      <c r="CQ52" s="27">
        <v>410</v>
      </c>
      <c r="CR52" s="18">
        <f t="shared" si="318"/>
        <v>-9.5</v>
      </c>
      <c r="CS52" s="52">
        <f t="shared" si="319"/>
        <v>401</v>
      </c>
      <c r="CT52" s="55">
        <v>251</v>
      </c>
      <c r="CU52" s="18">
        <f t="shared" si="320"/>
        <v>-1.7</v>
      </c>
      <c r="CV52" s="19">
        <f t="shared" si="321"/>
        <v>249</v>
      </c>
      <c r="CW52" s="26">
        <f t="shared" si="322"/>
        <v>665</v>
      </c>
      <c r="CX52" s="18">
        <f t="shared" si="323"/>
        <v>-12.3</v>
      </c>
      <c r="CY52" s="20">
        <f t="shared" si="324"/>
        <v>653</v>
      </c>
      <c r="CZ52" s="27">
        <v>412</v>
      </c>
      <c r="DA52" s="18">
        <f t="shared" si="325"/>
        <v>-10.5</v>
      </c>
      <c r="DB52" s="52">
        <f t="shared" si="326"/>
        <v>402</v>
      </c>
      <c r="DC52" s="55">
        <v>253</v>
      </c>
      <c r="DD52" s="18">
        <f t="shared" si="327"/>
        <v>-1.8</v>
      </c>
      <c r="DE52" s="19">
        <f t="shared" si="328"/>
        <v>251</v>
      </c>
      <c r="DF52" s="26">
        <f t="shared" si="329"/>
        <v>662</v>
      </c>
      <c r="DG52" s="18">
        <f t="shared" si="330"/>
        <v>-13.6</v>
      </c>
      <c r="DH52" s="20">
        <f t="shared" si="331"/>
        <v>648</v>
      </c>
      <c r="DI52" s="27">
        <v>412</v>
      </c>
      <c r="DJ52" s="18">
        <f t="shared" si="332"/>
        <v>-11.6</v>
      </c>
      <c r="DK52" s="52">
        <f t="shared" si="333"/>
        <v>400</v>
      </c>
      <c r="DL52" s="55">
        <v>250</v>
      </c>
      <c r="DM52" s="18">
        <f t="shared" si="334"/>
        <v>-2</v>
      </c>
      <c r="DN52" s="19">
        <f t="shared" si="335"/>
        <v>248</v>
      </c>
      <c r="DO52" s="62"/>
      <c r="DP52" s="92"/>
      <c r="DQ52" s="61"/>
      <c r="DR52" s="62"/>
      <c r="DS52" s="60"/>
      <c r="DT52" s="61"/>
      <c r="DU52" s="62"/>
      <c r="DV52" s="60"/>
      <c r="DW52" s="61"/>
    </row>
    <row r="53" spans="1:127" ht="20.25" customHeight="1">
      <c r="A53" s="25" t="s">
        <v>36</v>
      </c>
      <c r="B53" s="149">
        <v>1238</v>
      </c>
      <c r="C53" s="150">
        <v>666</v>
      </c>
      <c r="D53" s="151">
        <v>572</v>
      </c>
      <c r="E53" s="165">
        <v>1285</v>
      </c>
      <c r="F53" s="166">
        <v>686</v>
      </c>
      <c r="G53" s="167">
        <v>599</v>
      </c>
      <c r="H53" s="180">
        <v>-47</v>
      </c>
      <c r="I53" s="181">
        <v>-20</v>
      </c>
      <c r="J53" s="182">
        <v>-27</v>
      </c>
      <c r="K53" s="26">
        <f t="shared" si="252"/>
        <v>1385</v>
      </c>
      <c r="L53" s="18">
        <f t="shared" si="253"/>
        <v>0</v>
      </c>
      <c r="M53" s="20">
        <f t="shared" si="254"/>
        <v>1385</v>
      </c>
      <c r="N53" s="27">
        <v>714</v>
      </c>
      <c r="O53" s="18">
        <f t="shared" si="255"/>
        <v>0</v>
      </c>
      <c r="P53" s="52">
        <f t="shared" si="256"/>
        <v>714</v>
      </c>
      <c r="Q53" s="27">
        <v>671</v>
      </c>
      <c r="R53" s="133">
        <f t="shared" si="257"/>
        <v>0</v>
      </c>
      <c r="S53" s="19">
        <f t="shared" si="258"/>
        <v>671</v>
      </c>
      <c r="T53" s="26">
        <f t="shared" si="259"/>
        <v>1385</v>
      </c>
      <c r="U53" s="18">
        <f t="shared" si="260"/>
        <v>-0.8</v>
      </c>
      <c r="V53" s="20">
        <f t="shared" si="261"/>
        <v>1384</v>
      </c>
      <c r="W53" s="27">
        <v>714</v>
      </c>
      <c r="X53" s="18">
        <f t="shared" si="262"/>
        <v>-0.3</v>
      </c>
      <c r="Y53" s="52">
        <f t="shared" si="263"/>
        <v>714</v>
      </c>
      <c r="Z53" s="55">
        <v>671</v>
      </c>
      <c r="AA53" s="18">
        <f t="shared" si="264"/>
        <v>-0.5</v>
      </c>
      <c r="AB53" s="19">
        <f t="shared" si="265"/>
        <v>671</v>
      </c>
      <c r="AC53" s="26">
        <f t="shared" si="266"/>
        <v>1382</v>
      </c>
      <c r="AD53" s="115">
        <f t="shared" si="267"/>
        <v>-1.6</v>
      </c>
      <c r="AE53" s="20">
        <f t="shared" si="268"/>
        <v>1380</v>
      </c>
      <c r="AF53" s="27">
        <v>712</v>
      </c>
      <c r="AG53" s="115">
        <f t="shared" si="269"/>
        <v>-0.7</v>
      </c>
      <c r="AH53" s="52">
        <f t="shared" si="270"/>
        <v>711</v>
      </c>
      <c r="AI53" s="55">
        <v>670</v>
      </c>
      <c r="AJ53" s="115">
        <f t="shared" si="271"/>
        <v>-0.9</v>
      </c>
      <c r="AK53" s="19">
        <f t="shared" si="272"/>
        <v>669</v>
      </c>
      <c r="AL53" s="26">
        <f t="shared" si="273"/>
        <v>1378</v>
      </c>
      <c r="AM53" s="115">
        <f t="shared" si="274"/>
        <v>-2.4</v>
      </c>
      <c r="AN53" s="20">
        <f t="shared" si="275"/>
        <v>1376</v>
      </c>
      <c r="AO53" s="77">
        <v>710</v>
      </c>
      <c r="AP53" s="115">
        <f t="shared" si="276"/>
        <v>-1</v>
      </c>
      <c r="AQ53" s="52">
        <f t="shared" si="277"/>
        <v>709</v>
      </c>
      <c r="AR53" s="71">
        <v>668</v>
      </c>
      <c r="AS53" s="115">
        <f t="shared" si="278"/>
        <v>-1.4</v>
      </c>
      <c r="AT53" s="19">
        <f t="shared" si="279"/>
        <v>667</v>
      </c>
      <c r="AU53" s="26">
        <f t="shared" si="280"/>
        <v>1381</v>
      </c>
      <c r="AV53" s="115">
        <f t="shared" si="281"/>
        <v>-3.1</v>
      </c>
      <c r="AW53" s="20">
        <f t="shared" si="282"/>
        <v>1378</v>
      </c>
      <c r="AX53" s="27">
        <v>710</v>
      </c>
      <c r="AY53" s="115">
        <f t="shared" si="283"/>
        <v>-1.3</v>
      </c>
      <c r="AZ53" s="52">
        <f t="shared" si="284"/>
        <v>709</v>
      </c>
      <c r="BA53" s="55">
        <v>671</v>
      </c>
      <c r="BB53" s="115">
        <f t="shared" si="285"/>
        <v>-1.8</v>
      </c>
      <c r="BC53" s="19">
        <f t="shared" si="286"/>
        <v>669</v>
      </c>
      <c r="BD53" s="26">
        <f t="shared" si="287"/>
        <v>1378</v>
      </c>
      <c r="BE53" s="18">
        <f t="shared" si="288"/>
        <v>-3.9</v>
      </c>
      <c r="BF53" s="20">
        <f t="shared" si="289"/>
        <v>1374</v>
      </c>
      <c r="BG53" s="27">
        <v>710</v>
      </c>
      <c r="BH53" s="18">
        <f t="shared" si="290"/>
        <v>-1.7</v>
      </c>
      <c r="BI53" s="52">
        <f t="shared" si="291"/>
        <v>708</v>
      </c>
      <c r="BJ53" s="55">
        <v>668</v>
      </c>
      <c r="BK53" s="18">
        <f t="shared" si="292"/>
        <v>-2.3</v>
      </c>
      <c r="BL53" s="19">
        <f t="shared" si="293"/>
        <v>666</v>
      </c>
      <c r="BM53" s="26">
        <f t="shared" si="294"/>
        <v>1330</v>
      </c>
      <c r="BN53" s="18">
        <f t="shared" si="295"/>
        <v>-4.7</v>
      </c>
      <c r="BO53" s="20">
        <f t="shared" si="296"/>
        <v>1325</v>
      </c>
      <c r="BP53" s="27">
        <v>685</v>
      </c>
      <c r="BQ53" s="18">
        <f t="shared" si="297"/>
        <v>-2</v>
      </c>
      <c r="BR53" s="52">
        <f t="shared" si="298"/>
        <v>683</v>
      </c>
      <c r="BS53" s="55">
        <v>645</v>
      </c>
      <c r="BT53" s="18">
        <f t="shared" si="299"/>
        <v>-2.7</v>
      </c>
      <c r="BU53" s="19">
        <f t="shared" si="300"/>
        <v>642</v>
      </c>
      <c r="BV53" s="26">
        <f t="shared" si="301"/>
        <v>1354</v>
      </c>
      <c r="BW53" s="18">
        <f t="shared" si="302"/>
        <v>-5.5</v>
      </c>
      <c r="BX53" s="20">
        <f t="shared" si="303"/>
        <v>1349</v>
      </c>
      <c r="BY53" s="27">
        <v>699</v>
      </c>
      <c r="BZ53" s="18">
        <f t="shared" si="304"/>
        <v>-2.3</v>
      </c>
      <c r="CA53" s="52">
        <f t="shared" si="305"/>
        <v>697</v>
      </c>
      <c r="CB53" s="71">
        <v>655</v>
      </c>
      <c r="CC53" s="18">
        <f t="shared" si="306"/>
        <v>-3.2</v>
      </c>
      <c r="CD53" s="19">
        <f t="shared" si="307"/>
        <v>652</v>
      </c>
      <c r="CE53" s="26">
        <f t="shared" si="308"/>
        <v>1348</v>
      </c>
      <c r="CF53" s="18">
        <f t="shared" si="309"/>
        <v>-6.3</v>
      </c>
      <c r="CG53" s="20">
        <f t="shared" si="310"/>
        <v>1342</v>
      </c>
      <c r="CH53" s="27">
        <v>699</v>
      </c>
      <c r="CI53" s="18">
        <f t="shared" si="311"/>
        <v>-2.7</v>
      </c>
      <c r="CJ53" s="52">
        <f t="shared" si="312"/>
        <v>696</v>
      </c>
      <c r="CK53" s="55">
        <v>649</v>
      </c>
      <c r="CL53" s="18">
        <f t="shared" si="313"/>
        <v>-3.6</v>
      </c>
      <c r="CM53" s="19">
        <f t="shared" si="314"/>
        <v>645</v>
      </c>
      <c r="CN53" s="26">
        <f t="shared" si="315"/>
        <v>1341</v>
      </c>
      <c r="CO53" s="18">
        <f t="shared" si="316"/>
        <v>-7.1</v>
      </c>
      <c r="CP53" s="20">
        <f t="shared" si="317"/>
        <v>1334</v>
      </c>
      <c r="CQ53" s="27">
        <v>694</v>
      </c>
      <c r="CR53" s="18">
        <f t="shared" si="318"/>
        <v>-3</v>
      </c>
      <c r="CS53" s="52">
        <f t="shared" si="319"/>
        <v>691</v>
      </c>
      <c r="CT53" s="55">
        <v>647</v>
      </c>
      <c r="CU53" s="18">
        <f t="shared" si="320"/>
        <v>-4.1</v>
      </c>
      <c r="CV53" s="19">
        <f t="shared" si="321"/>
        <v>643</v>
      </c>
      <c r="CW53" s="26">
        <f t="shared" si="322"/>
        <v>1341</v>
      </c>
      <c r="CX53" s="18">
        <f t="shared" si="323"/>
        <v>-7.8</v>
      </c>
      <c r="CY53" s="20">
        <f t="shared" si="324"/>
        <v>1333</v>
      </c>
      <c r="CZ53" s="27">
        <v>695</v>
      </c>
      <c r="DA53" s="18">
        <f t="shared" si="325"/>
        <v>-3.3</v>
      </c>
      <c r="DB53" s="52">
        <f t="shared" si="326"/>
        <v>692</v>
      </c>
      <c r="DC53" s="55">
        <v>646</v>
      </c>
      <c r="DD53" s="18">
        <f t="shared" si="327"/>
        <v>-4.5</v>
      </c>
      <c r="DE53" s="19">
        <f t="shared" si="328"/>
        <v>642</v>
      </c>
      <c r="DF53" s="26">
        <f t="shared" si="329"/>
        <v>1339</v>
      </c>
      <c r="DG53" s="18">
        <f t="shared" si="330"/>
        <v>-8.6</v>
      </c>
      <c r="DH53" s="20">
        <f t="shared" si="331"/>
        <v>1330</v>
      </c>
      <c r="DI53" s="27">
        <v>693</v>
      </c>
      <c r="DJ53" s="18">
        <f t="shared" si="332"/>
        <v>-3.7</v>
      </c>
      <c r="DK53" s="52">
        <f t="shared" si="333"/>
        <v>689</v>
      </c>
      <c r="DL53" s="55">
        <v>646</v>
      </c>
      <c r="DM53" s="18">
        <f t="shared" si="334"/>
        <v>-5</v>
      </c>
      <c r="DN53" s="19">
        <f t="shared" si="335"/>
        <v>641</v>
      </c>
      <c r="DO53" s="62"/>
      <c r="DP53" s="92"/>
      <c r="DQ53" s="61"/>
      <c r="DR53" s="62"/>
      <c r="DS53" s="60"/>
      <c r="DT53" s="61"/>
      <c r="DU53" s="62"/>
      <c r="DV53" s="60"/>
      <c r="DW53" s="61"/>
    </row>
    <row r="54" spans="1:127" ht="20.25" customHeight="1">
      <c r="A54" s="25" t="s">
        <v>37</v>
      </c>
      <c r="B54" s="149">
        <v>1517</v>
      </c>
      <c r="C54" s="150">
        <v>821</v>
      </c>
      <c r="D54" s="151">
        <v>696</v>
      </c>
      <c r="E54" s="165">
        <v>1476</v>
      </c>
      <c r="F54" s="166">
        <v>805</v>
      </c>
      <c r="G54" s="167">
        <v>671</v>
      </c>
      <c r="H54" s="180">
        <v>41</v>
      </c>
      <c r="I54" s="181">
        <v>16</v>
      </c>
      <c r="J54" s="182">
        <v>25</v>
      </c>
      <c r="K54" s="26">
        <f t="shared" si="252"/>
        <v>1589</v>
      </c>
      <c r="L54" s="18">
        <f t="shared" si="253"/>
        <v>0</v>
      </c>
      <c r="M54" s="20">
        <f t="shared" si="254"/>
        <v>1589</v>
      </c>
      <c r="N54" s="27">
        <v>848</v>
      </c>
      <c r="O54" s="18">
        <f t="shared" si="255"/>
        <v>0</v>
      </c>
      <c r="P54" s="52">
        <f t="shared" si="256"/>
        <v>848</v>
      </c>
      <c r="Q54" s="27">
        <v>741</v>
      </c>
      <c r="R54" s="133">
        <f t="shared" si="257"/>
        <v>0</v>
      </c>
      <c r="S54" s="19">
        <f t="shared" si="258"/>
        <v>741</v>
      </c>
      <c r="T54" s="26">
        <f t="shared" si="259"/>
        <v>1585</v>
      </c>
      <c r="U54" s="18">
        <f t="shared" si="260"/>
        <v>0.7</v>
      </c>
      <c r="V54" s="20">
        <f t="shared" si="261"/>
        <v>1586</v>
      </c>
      <c r="W54" s="27">
        <v>843</v>
      </c>
      <c r="X54" s="18">
        <f t="shared" si="262"/>
        <v>0.3</v>
      </c>
      <c r="Y54" s="52">
        <f t="shared" si="263"/>
        <v>843</v>
      </c>
      <c r="Z54" s="55">
        <v>742</v>
      </c>
      <c r="AA54" s="18">
        <f t="shared" si="264"/>
        <v>0.4</v>
      </c>
      <c r="AB54" s="19">
        <f t="shared" si="265"/>
        <v>742</v>
      </c>
      <c r="AC54" s="26">
        <f t="shared" si="266"/>
        <v>1586</v>
      </c>
      <c r="AD54" s="115">
        <f t="shared" si="267"/>
        <v>1.4</v>
      </c>
      <c r="AE54" s="20">
        <f t="shared" si="268"/>
        <v>1587</v>
      </c>
      <c r="AF54" s="27">
        <v>846</v>
      </c>
      <c r="AG54" s="115">
        <f t="shared" si="269"/>
        <v>0.5</v>
      </c>
      <c r="AH54" s="52">
        <f t="shared" si="270"/>
        <v>847</v>
      </c>
      <c r="AI54" s="55">
        <v>740</v>
      </c>
      <c r="AJ54" s="115">
        <f t="shared" si="271"/>
        <v>0.8</v>
      </c>
      <c r="AK54" s="19">
        <f t="shared" si="272"/>
        <v>741</v>
      </c>
      <c r="AL54" s="26">
        <f t="shared" si="273"/>
        <v>1578</v>
      </c>
      <c r="AM54" s="115">
        <f t="shared" si="274"/>
        <v>2.1</v>
      </c>
      <c r="AN54" s="20">
        <f t="shared" si="275"/>
        <v>1580</v>
      </c>
      <c r="AO54" s="77">
        <v>842</v>
      </c>
      <c r="AP54" s="115">
        <f t="shared" si="276"/>
        <v>0.8</v>
      </c>
      <c r="AQ54" s="52">
        <f t="shared" si="277"/>
        <v>843</v>
      </c>
      <c r="AR54" s="71">
        <v>736</v>
      </c>
      <c r="AS54" s="115">
        <f t="shared" si="278"/>
        <v>1.3</v>
      </c>
      <c r="AT54" s="19">
        <f t="shared" si="279"/>
        <v>737</v>
      </c>
      <c r="AU54" s="26">
        <f t="shared" si="280"/>
        <v>1578</v>
      </c>
      <c r="AV54" s="115">
        <f t="shared" si="281"/>
        <v>2.7</v>
      </c>
      <c r="AW54" s="20">
        <f t="shared" si="282"/>
        <v>1581</v>
      </c>
      <c r="AX54" s="27">
        <v>840</v>
      </c>
      <c r="AY54" s="115">
        <f t="shared" si="283"/>
        <v>1.1</v>
      </c>
      <c r="AZ54" s="52">
        <f t="shared" si="284"/>
        <v>841</v>
      </c>
      <c r="BA54" s="55">
        <v>738</v>
      </c>
      <c r="BB54" s="115">
        <f t="shared" si="285"/>
        <v>1.7</v>
      </c>
      <c r="BC54" s="19">
        <f t="shared" si="286"/>
        <v>740</v>
      </c>
      <c r="BD54" s="26">
        <f t="shared" si="287"/>
        <v>1576</v>
      </c>
      <c r="BE54" s="18">
        <f t="shared" si="288"/>
        <v>3.4</v>
      </c>
      <c r="BF54" s="20">
        <f t="shared" si="289"/>
        <v>1579</v>
      </c>
      <c r="BG54" s="27">
        <v>839</v>
      </c>
      <c r="BH54" s="18">
        <f t="shared" si="290"/>
        <v>1.3</v>
      </c>
      <c r="BI54" s="52">
        <f t="shared" si="291"/>
        <v>840</v>
      </c>
      <c r="BJ54" s="55">
        <v>737</v>
      </c>
      <c r="BK54" s="18">
        <f t="shared" si="292"/>
        <v>2.1</v>
      </c>
      <c r="BL54" s="19">
        <f t="shared" si="293"/>
        <v>739</v>
      </c>
      <c r="BM54" s="26">
        <f t="shared" si="294"/>
        <v>1545</v>
      </c>
      <c r="BN54" s="18">
        <f t="shared" si="295"/>
        <v>4.1</v>
      </c>
      <c r="BO54" s="20">
        <f t="shared" si="296"/>
        <v>1549</v>
      </c>
      <c r="BP54" s="27">
        <v>826</v>
      </c>
      <c r="BQ54" s="18">
        <f t="shared" si="297"/>
        <v>1.6</v>
      </c>
      <c r="BR54" s="52">
        <f t="shared" si="298"/>
        <v>828</v>
      </c>
      <c r="BS54" s="55">
        <v>719</v>
      </c>
      <c r="BT54" s="18">
        <f t="shared" si="299"/>
        <v>2.5</v>
      </c>
      <c r="BU54" s="19">
        <f t="shared" si="300"/>
        <v>722</v>
      </c>
      <c r="BV54" s="26">
        <f t="shared" si="301"/>
        <v>1557</v>
      </c>
      <c r="BW54" s="18">
        <f t="shared" si="302"/>
        <v>4.8</v>
      </c>
      <c r="BX54" s="20">
        <f t="shared" si="303"/>
        <v>1562</v>
      </c>
      <c r="BY54" s="27">
        <v>834</v>
      </c>
      <c r="BZ54" s="18">
        <f t="shared" si="304"/>
        <v>1.9</v>
      </c>
      <c r="CA54" s="52">
        <f t="shared" si="305"/>
        <v>836</v>
      </c>
      <c r="CB54" s="71">
        <v>723</v>
      </c>
      <c r="CC54" s="18">
        <f t="shared" si="306"/>
        <v>2.9</v>
      </c>
      <c r="CD54" s="19">
        <f t="shared" si="307"/>
        <v>726</v>
      </c>
      <c r="CE54" s="26">
        <f t="shared" si="308"/>
        <v>1549</v>
      </c>
      <c r="CF54" s="18">
        <f t="shared" si="309"/>
        <v>5.5</v>
      </c>
      <c r="CG54" s="20">
        <f t="shared" si="310"/>
        <v>1555</v>
      </c>
      <c r="CH54" s="27">
        <v>829</v>
      </c>
      <c r="CI54" s="18">
        <f t="shared" si="311"/>
        <v>2.1</v>
      </c>
      <c r="CJ54" s="52">
        <f t="shared" si="312"/>
        <v>831</v>
      </c>
      <c r="CK54" s="55">
        <v>720</v>
      </c>
      <c r="CL54" s="18">
        <f t="shared" si="313"/>
        <v>3.3</v>
      </c>
      <c r="CM54" s="19">
        <f t="shared" si="314"/>
        <v>723</v>
      </c>
      <c r="CN54" s="26">
        <f t="shared" si="315"/>
        <v>1549</v>
      </c>
      <c r="CO54" s="18">
        <f t="shared" si="316"/>
        <v>6.2</v>
      </c>
      <c r="CP54" s="20">
        <f t="shared" si="317"/>
        <v>1555</v>
      </c>
      <c r="CQ54" s="27">
        <v>828</v>
      </c>
      <c r="CR54" s="18">
        <f t="shared" si="318"/>
        <v>2.4</v>
      </c>
      <c r="CS54" s="52">
        <f t="shared" si="319"/>
        <v>830</v>
      </c>
      <c r="CT54" s="55">
        <v>721</v>
      </c>
      <c r="CU54" s="18">
        <f t="shared" si="320"/>
        <v>3.8</v>
      </c>
      <c r="CV54" s="19">
        <f t="shared" si="321"/>
        <v>725</v>
      </c>
      <c r="CW54" s="26">
        <f t="shared" si="322"/>
        <v>1540</v>
      </c>
      <c r="CX54" s="18">
        <f t="shared" si="323"/>
        <v>6.8</v>
      </c>
      <c r="CY54" s="20">
        <f t="shared" si="324"/>
        <v>1547</v>
      </c>
      <c r="CZ54" s="27">
        <v>826</v>
      </c>
      <c r="DA54" s="18">
        <f t="shared" si="325"/>
        <v>2.7</v>
      </c>
      <c r="DB54" s="52">
        <f t="shared" si="326"/>
        <v>829</v>
      </c>
      <c r="DC54" s="55">
        <v>714</v>
      </c>
      <c r="DD54" s="18">
        <f t="shared" si="327"/>
        <v>4.2</v>
      </c>
      <c r="DE54" s="19">
        <f t="shared" si="328"/>
        <v>718</v>
      </c>
      <c r="DF54" s="26">
        <f t="shared" si="329"/>
        <v>1546</v>
      </c>
      <c r="DG54" s="18">
        <f t="shared" si="330"/>
        <v>7.5</v>
      </c>
      <c r="DH54" s="20">
        <f t="shared" si="331"/>
        <v>1554</v>
      </c>
      <c r="DI54" s="27">
        <v>827</v>
      </c>
      <c r="DJ54" s="18">
        <f t="shared" si="332"/>
        <v>2.9</v>
      </c>
      <c r="DK54" s="52">
        <f t="shared" si="333"/>
        <v>830</v>
      </c>
      <c r="DL54" s="55">
        <v>719</v>
      </c>
      <c r="DM54" s="18">
        <f t="shared" si="334"/>
        <v>4.6</v>
      </c>
      <c r="DN54" s="19">
        <f t="shared" si="335"/>
        <v>724</v>
      </c>
      <c r="DO54" s="62"/>
      <c r="DP54" s="92"/>
      <c r="DQ54" s="61"/>
      <c r="DR54" s="62"/>
      <c r="DS54" s="60"/>
      <c r="DT54" s="61"/>
      <c r="DU54" s="62"/>
      <c r="DV54" s="60"/>
      <c r="DW54" s="61"/>
    </row>
    <row r="55" spans="1:127" ht="20.25" customHeight="1">
      <c r="A55" s="25" t="s">
        <v>49</v>
      </c>
      <c r="B55" s="149">
        <v>7755</v>
      </c>
      <c r="C55" s="150">
        <v>4086</v>
      </c>
      <c r="D55" s="151">
        <v>3669</v>
      </c>
      <c r="E55" s="165">
        <v>8047</v>
      </c>
      <c r="F55" s="166">
        <v>4247</v>
      </c>
      <c r="G55" s="167">
        <v>3800</v>
      </c>
      <c r="H55" s="180">
        <v>-292</v>
      </c>
      <c r="I55" s="181">
        <v>-161</v>
      </c>
      <c r="J55" s="182">
        <v>-131</v>
      </c>
      <c r="K55" s="26">
        <f t="shared" si="252"/>
        <v>8519</v>
      </c>
      <c r="L55" s="18">
        <f t="shared" si="253"/>
        <v>0</v>
      </c>
      <c r="M55" s="20">
        <f t="shared" si="254"/>
        <v>8519</v>
      </c>
      <c r="N55" s="27">
        <v>4492</v>
      </c>
      <c r="O55" s="18">
        <f t="shared" si="255"/>
        <v>0</v>
      </c>
      <c r="P55" s="52">
        <f t="shared" si="256"/>
        <v>4492</v>
      </c>
      <c r="Q55" s="27">
        <v>4027</v>
      </c>
      <c r="R55" s="133">
        <f t="shared" si="257"/>
        <v>0</v>
      </c>
      <c r="S55" s="19">
        <f t="shared" si="258"/>
        <v>4027</v>
      </c>
      <c r="T55" s="26">
        <f t="shared" si="259"/>
        <v>8520</v>
      </c>
      <c r="U55" s="18">
        <f t="shared" si="260"/>
        <v>-4.9</v>
      </c>
      <c r="V55" s="20">
        <f t="shared" si="261"/>
        <v>8515</v>
      </c>
      <c r="W55" s="27">
        <v>4501</v>
      </c>
      <c r="X55" s="18">
        <f t="shared" si="262"/>
        <v>-2.7</v>
      </c>
      <c r="Y55" s="52">
        <f t="shared" si="263"/>
        <v>4498</v>
      </c>
      <c r="Z55" s="55">
        <v>4019</v>
      </c>
      <c r="AA55" s="18">
        <f t="shared" si="264"/>
        <v>-2.2</v>
      </c>
      <c r="AB55" s="19">
        <f t="shared" si="265"/>
        <v>4017</v>
      </c>
      <c r="AC55" s="26">
        <f t="shared" si="266"/>
        <v>8528</v>
      </c>
      <c r="AD55" s="115">
        <f t="shared" si="267"/>
        <v>-9.7</v>
      </c>
      <c r="AE55" s="20">
        <f t="shared" si="268"/>
        <v>8518</v>
      </c>
      <c r="AF55" s="27">
        <v>4500</v>
      </c>
      <c r="AG55" s="115">
        <f t="shared" si="269"/>
        <v>-5.4</v>
      </c>
      <c r="AH55" s="52">
        <f t="shared" si="270"/>
        <v>4495</v>
      </c>
      <c r="AI55" s="55">
        <v>4028</v>
      </c>
      <c r="AJ55" s="115">
        <f t="shared" si="271"/>
        <v>-4.4</v>
      </c>
      <c r="AK55" s="19">
        <f t="shared" si="272"/>
        <v>4024</v>
      </c>
      <c r="AL55" s="26">
        <f t="shared" si="273"/>
        <v>8513</v>
      </c>
      <c r="AM55" s="115">
        <f t="shared" si="274"/>
        <v>-14.6</v>
      </c>
      <c r="AN55" s="20">
        <f t="shared" si="275"/>
        <v>8498</v>
      </c>
      <c r="AO55" s="77">
        <v>4490</v>
      </c>
      <c r="AP55" s="115">
        <f t="shared" si="276"/>
        <v>-8.1</v>
      </c>
      <c r="AQ55" s="52">
        <f t="shared" si="277"/>
        <v>4482</v>
      </c>
      <c r="AR55" s="71">
        <v>4023</v>
      </c>
      <c r="AS55" s="115">
        <f t="shared" si="278"/>
        <v>-6.6</v>
      </c>
      <c r="AT55" s="19">
        <f t="shared" si="279"/>
        <v>4016</v>
      </c>
      <c r="AU55" s="26">
        <f t="shared" si="280"/>
        <v>8518</v>
      </c>
      <c r="AV55" s="115">
        <f t="shared" si="281"/>
        <v>-19.5</v>
      </c>
      <c r="AW55" s="20">
        <f t="shared" si="282"/>
        <v>8499</v>
      </c>
      <c r="AX55" s="27">
        <v>4489</v>
      </c>
      <c r="AY55" s="115">
        <f t="shared" si="283"/>
        <v>-10.7</v>
      </c>
      <c r="AZ55" s="52">
        <f t="shared" si="284"/>
        <v>4478</v>
      </c>
      <c r="BA55" s="55">
        <v>4029</v>
      </c>
      <c r="BB55" s="115">
        <f t="shared" si="285"/>
        <v>-8.7</v>
      </c>
      <c r="BC55" s="19">
        <f t="shared" si="286"/>
        <v>4020</v>
      </c>
      <c r="BD55" s="26">
        <f t="shared" si="287"/>
        <v>8503</v>
      </c>
      <c r="BE55" s="18">
        <f t="shared" si="288"/>
        <v>-24.3</v>
      </c>
      <c r="BF55" s="20">
        <f t="shared" si="289"/>
        <v>8479</v>
      </c>
      <c r="BG55" s="27">
        <v>4479</v>
      </c>
      <c r="BH55" s="18">
        <f t="shared" si="290"/>
        <v>-13.4</v>
      </c>
      <c r="BI55" s="52">
        <f t="shared" si="291"/>
        <v>4466</v>
      </c>
      <c r="BJ55" s="55">
        <v>4024</v>
      </c>
      <c r="BK55" s="18">
        <f t="shared" si="292"/>
        <v>-10.9</v>
      </c>
      <c r="BL55" s="19">
        <f t="shared" si="293"/>
        <v>4013</v>
      </c>
      <c r="BM55" s="26">
        <f t="shared" si="294"/>
        <v>8352</v>
      </c>
      <c r="BN55" s="18">
        <f t="shared" si="295"/>
        <v>-29.2</v>
      </c>
      <c r="BO55" s="20">
        <f t="shared" si="296"/>
        <v>8323</v>
      </c>
      <c r="BP55" s="27">
        <v>4403</v>
      </c>
      <c r="BQ55" s="18">
        <f t="shared" si="297"/>
        <v>-16.1</v>
      </c>
      <c r="BR55" s="52">
        <f t="shared" si="298"/>
        <v>4387</v>
      </c>
      <c r="BS55" s="55">
        <v>3949</v>
      </c>
      <c r="BT55" s="18">
        <f t="shared" si="299"/>
        <v>-13.1</v>
      </c>
      <c r="BU55" s="19">
        <f t="shared" si="300"/>
        <v>3936</v>
      </c>
      <c r="BV55" s="26">
        <f t="shared" si="301"/>
        <v>8441</v>
      </c>
      <c r="BW55" s="18">
        <f t="shared" si="302"/>
        <v>-34.1</v>
      </c>
      <c r="BX55" s="20">
        <f t="shared" si="303"/>
        <v>8407</v>
      </c>
      <c r="BY55" s="27">
        <v>4433</v>
      </c>
      <c r="BZ55" s="18">
        <f t="shared" si="304"/>
        <v>-18.8</v>
      </c>
      <c r="CA55" s="52">
        <f t="shared" si="305"/>
        <v>4414</v>
      </c>
      <c r="CB55" s="71">
        <v>4008</v>
      </c>
      <c r="CC55" s="18">
        <f t="shared" si="306"/>
        <v>-15.3</v>
      </c>
      <c r="CD55" s="19">
        <f t="shared" si="307"/>
        <v>3993</v>
      </c>
      <c r="CE55" s="26">
        <f t="shared" si="308"/>
        <v>8421</v>
      </c>
      <c r="CF55" s="18">
        <f t="shared" si="309"/>
        <v>-38.9</v>
      </c>
      <c r="CG55" s="20">
        <f t="shared" si="310"/>
        <v>8382</v>
      </c>
      <c r="CH55" s="27">
        <v>4420</v>
      </c>
      <c r="CI55" s="18">
        <f t="shared" si="311"/>
        <v>-21.5</v>
      </c>
      <c r="CJ55" s="52">
        <f t="shared" si="312"/>
        <v>4399</v>
      </c>
      <c r="CK55" s="55">
        <v>4001</v>
      </c>
      <c r="CL55" s="18">
        <f t="shared" si="313"/>
        <v>-17.5</v>
      </c>
      <c r="CM55" s="19">
        <f t="shared" si="314"/>
        <v>3984</v>
      </c>
      <c r="CN55" s="26">
        <f t="shared" si="315"/>
        <v>8422</v>
      </c>
      <c r="CO55" s="18">
        <f t="shared" si="316"/>
        <v>-43.8</v>
      </c>
      <c r="CP55" s="20">
        <f t="shared" si="317"/>
        <v>8378</v>
      </c>
      <c r="CQ55" s="27">
        <v>4419</v>
      </c>
      <c r="CR55" s="18">
        <f t="shared" si="318"/>
        <v>-24.2</v>
      </c>
      <c r="CS55" s="52">
        <f t="shared" si="319"/>
        <v>4395</v>
      </c>
      <c r="CT55" s="55">
        <v>4003</v>
      </c>
      <c r="CU55" s="18">
        <f t="shared" si="320"/>
        <v>-19.7</v>
      </c>
      <c r="CV55" s="19">
        <f t="shared" si="321"/>
        <v>3983</v>
      </c>
      <c r="CW55" s="26">
        <f t="shared" si="322"/>
        <v>8416</v>
      </c>
      <c r="CX55" s="18">
        <f t="shared" si="323"/>
        <v>-48.7</v>
      </c>
      <c r="CY55" s="20">
        <f t="shared" si="324"/>
        <v>8367</v>
      </c>
      <c r="CZ55" s="27">
        <v>4416</v>
      </c>
      <c r="DA55" s="18">
        <f t="shared" si="325"/>
        <v>-26.8</v>
      </c>
      <c r="DB55" s="52">
        <f t="shared" si="326"/>
        <v>4389</v>
      </c>
      <c r="DC55" s="55">
        <v>4000</v>
      </c>
      <c r="DD55" s="18">
        <f t="shared" si="327"/>
        <v>-21.8</v>
      </c>
      <c r="DE55" s="19">
        <f t="shared" si="328"/>
        <v>3978</v>
      </c>
      <c r="DF55" s="26">
        <f t="shared" si="329"/>
        <v>8436</v>
      </c>
      <c r="DG55" s="18">
        <f t="shared" si="330"/>
        <v>-53.5</v>
      </c>
      <c r="DH55" s="20">
        <f t="shared" si="331"/>
        <v>8383</v>
      </c>
      <c r="DI55" s="27">
        <v>4434</v>
      </c>
      <c r="DJ55" s="18">
        <f t="shared" si="332"/>
        <v>-29.5</v>
      </c>
      <c r="DK55" s="52">
        <f t="shared" si="333"/>
        <v>4405</v>
      </c>
      <c r="DL55" s="55">
        <v>4002</v>
      </c>
      <c r="DM55" s="18">
        <f t="shared" si="334"/>
        <v>-24</v>
      </c>
      <c r="DN55" s="19">
        <f t="shared" si="335"/>
        <v>3978</v>
      </c>
      <c r="DO55" s="62"/>
      <c r="DP55" s="92"/>
      <c r="DQ55" s="61"/>
      <c r="DR55" s="62"/>
      <c r="DS55" s="60"/>
      <c r="DT55" s="61"/>
      <c r="DU55" s="62"/>
      <c r="DV55" s="60"/>
      <c r="DW55" s="61"/>
    </row>
    <row r="56" spans="1:127" ht="20.25" customHeight="1">
      <c r="A56" s="25" t="s">
        <v>53</v>
      </c>
      <c r="B56" s="149">
        <v>29066</v>
      </c>
      <c r="C56" s="150">
        <v>14247</v>
      </c>
      <c r="D56" s="151">
        <v>14819</v>
      </c>
      <c r="E56" s="165">
        <v>29036</v>
      </c>
      <c r="F56" s="166">
        <v>14238</v>
      </c>
      <c r="G56" s="167">
        <v>14798</v>
      </c>
      <c r="H56" s="180">
        <v>30</v>
      </c>
      <c r="I56" s="181">
        <v>9</v>
      </c>
      <c r="J56" s="182">
        <v>21</v>
      </c>
      <c r="K56" s="26">
        <f t="shared" si="252"/>
        <v>26681</v>
      </c>
      <c r="L56" s="18">
        <f t="shared" si="253"/>
        <v>0</v>
      </c>
      <c r="M56" s="20">
        <f t="shared" si="254"/>
        <v>26681</v>
      </c>
      <c r="N56" s="27">
        <v>13170</v>
      </c>
      <c r="O56" s="56">
        <f t="shared" si="255"/>
        <v>0</v>
      </c>
      <c r="P56" s="52">
        <f t="shared" si="256"/>
        <v>13170</v>
      </c>
      <c r="Q56" s="27">
        <v>13511</v>
      </c>
      <c r="R56" s="133">
        <f t="shared" si="257"/>
        <v>0</v>
      </c>
      <c r="S56" s="19">
        <f t="shared" si="258"/>
        <v>13511</v>
      </c>
      <c r="T56" s="26">
        <f t="shared" si="259"/>
        <v>26713</v>
      </c>
      <c r="U56" s="18">
        <f t="shared" si="260"/>
        <v>0.5</v>
      </c>
      <c r="V56" s="20">
        <f t="shared" si="261"/>
        <v>26714</v>
      </c>
      <c r="W56" s="27">
        <v>13172</v>
      </c>
      <c r="X56" s="18">
        <f t="shared" si="262"/>
        <v>0.2</v>
      </c>
      <c r="Y56" s="52">
        <f t="shared" si="263"/>
        <v>13172</v>
      </c>
      <c r="Z56" s="55">
        <v>13541</v>
      </c>
      <c r="AA56" s="18">
        <f t="shared" si="264"/>
        <v>0.4</v>
      </c>
      <c r="AB56" s="19">
        <f t="shared" si="265"/>
        <v>13541</v>
      </c>
      <c r="AC56" s="26">
        <f t="shared" si="266"/>
        <v>26714</v>
      </c>
      <c r="AD56" s="115">
        <f t="shared" si="267"/>
        <v>1</v>
      </c>
      <c r="AE56" s="20">
        <f>ROUND(AC56+AD56,0)</f>
        <v>26715</v>
      </c>
      <c r="AF56" s="27">
        <v>13173</v>
      </c>
      <c r="AG56" s="115">
        <f t="shared" si="269"/>
        <v>0.3</v>
      </c>
      <c r="AH56" s="52">
        <f t="shared" si="270"/>
        <v>13173</v>
      </c>
      <c r="AI56" s="55">
        <v>13541</v>
      </c>
      <c r="AJ56" s="115">
        <f t="shared" si="271"/>
        <v>0.7</v>
      </c>
      <c r="AK56" s="19">
        <f t="shared" si="272"/>
        <v>13542</v>
      </c>
      <c r="AL56" s="26">
        <f t="shared" si="273"/>
        <v>26748</v>
      </c>
      <c r="AM56" s="115">
        <f t="shared" si="274"/>
        <v>1.5</v>
      </c>
      <c r="AN56" s="20">
        <f t="shared" si="275"/>
        <v>26750</v>
      </c>
      <c r="AO56" s="77">
        <v>13202</v>
      </c>
      <c r="AP56" s="115">
        <f t="shared" si="276"/>
        <v>0.5</v>
      </c>
      <c r="AQ56" s="52">
        <f t="shared" si="277"/>
        <v>13203</v>
      </c>
      <c r="AR56" s="71">
        <v>13546</v>
      </c>
      <c r="AS56" s="115">
        <f t="shared" si="278"/>
        <v>1.1</v>
      </c>
      <c r="AT56" s="19">
        <f t="shared" si="279"/>
        <v>13547</v>
      </c>
      <c r="AU56" s="26">
        <f t="shared" si="280"/>
        <v>26773</v>
      </c>
      <c r="AV56" s="115">
        <f t="shared" si="281"/>
        <v>2</v>
      </c>
      <c r="AW56" s="20">
        <f t="shared" si="282"/>
        <v>26775</v>
      </c>
      <c r="AX56" s="27">
        <v>13214</v>
      </c>
      <c r="AY56" s="115">
        <f t="shared" si="283"/>
        <v>0.6</v>
      </c>
      <c r="AZ56" s="52">
        <f t="shared" si="284"/>
        <v>13215</v>
      </c>
      <c r="BA56" s="55">
        <v>13559</v>
      </c>
      <c r="BB56" s="115">
        <f t="shared" si="285"/>
        <v>1.4</v>
      </c>
      <c r="BC56" s="19">
        <f t="shared" si="286"/>
        <v>13560</v>
      </c>
      <c r="BD56" s="26">
        <f t="shared" si="287"/>
        <v>26804</v>
      </c>
      <c r="BE56" s="18">
        <f t="shared" si="288"/>
        <v>2.5</v>
      </c>
      <c r="BF56" s="20">
        <f t="shared" si="289"/>
        <v>26807</v>
      </c>
      <c r="BG56" s="27">
        <v>13239</v>
      </c>
      <c r="BH56" s="18">
        <f t="shared" si="290"/>
        <v>0.8</v>
      </c>
      <c r="BI56" s="52">
        <f t="shared" si="291"/>
        <v>13240</v>
      </c>
      <c r="BJ56" s="55">
        <v>13565</v>
      </c>
      <c r="BK56" s="18">
        <f t="shared" si="292"/>
        <v>1.8</v>
      </c>
      <c r="BL56" s="19">
        <f t="shared" si="293"/>
        <v>13567</v>
      </c>
      <c r="BM56" s="26">
        <f t="shared" si="294"/>
        <v>26773</v>
      </c>
      <c r="BN56" s="18">
        <f t="shared" si="295"/>
        <v>3</v>
      </c>
      <c r="BO56" s="20">
        <f t="shared" si="296"/>
        <v>26776</v>
      </c>
      <c r="BP56" s="27">
        <v>13226</v>
      </c>
      <c r="BQ56" s="18">
        <f t="shared" si="297"/>
        <v>0.9</v>
      </c>
      <c r="BR56" s="52">
        <f t="shared" si="298"/>
        <v>13227</v>
      </c>
      <c r="BS56" s="55">
        <v>13547</v>
      </c>
      <c r="BT56" s="18">
        <f t="shared" si="299"/>
        <v>2.1</v>
      </c>
      <c r="BU56" s="19">
        <f t="shared" si="300"/>
        <v>13549</v>
      </c>
      <c r="BV56" s="26">
        <f t="shared" si="301"/>
        <v>26855</v>
      </c>
      <c r="BW56" s="18">
        <f t="shared" si="302"/>
        <v>3.5</v>
      </c>
      <c r="BX56" s="20">
        <f t="shared" si="303"/>
        <v>26859</v>
      </c>
      <c r="BY56" s="27">
        <v>13266</v>
      </c>
      <c r="BZ56" s="18">
        <f t="shared" si="304"/>
        <v>1.1</v>
      </c>
      <c r="CA56" s="52">
        <f t="shared" si="305"/>
        <v>13267</v>
      </c>
      <c r="CB56" s="71">
        <v>13589</v>
      </c>
      <c r="CC56" s="18">
        <f t="shared" si="306"/>
        <v>2.5</v>
      </c>
      <c r="CD56" s="19">
        <f t="shared" si="307"/>
        <v>13592</v>
      </c>
      <c r="CE56" s="26">
        <f t="shared" si="308"/>
        <v>26899</v>
      </c>
      <c r="CF56" s="18">
        <f t="shared" si="309"/>
        <v>4</v>
      </c>
      <c r="CG56" s="20">
        <f t="shared" si="310"/>
        <v>26903</v>
      </c>
      <c r="CH56" s="27">
        <v>13280</v>
      </c>
      <c r="CI56" s="18">
        <f t="shared" si="311"/>
        <v>1.2</v>
      </c>
      <c r="CJ56" s="52">
        <f t="shared" si="312"/>
        <v>13281</v>
      </c>
      <c r="CK56" s="55">
        <v>13619</v>
      </c>
      <c r="CL56" s="18">
        <f t="shared" si="313"/>
        <v>2.8</v>
      </c>
      <c r="CM56" s="19">
        <f t="shared" si="314"/>
        <v>13622</v>
      </c>
      <c r="CN56" s="26">
        <f t="shared" si="315"/>
        <v>26949</v>
      </c>
      <c r="CO56" s="18">
        <f t="shared" si="316"/>
        <v>4.5</v>
      </c>
      <c r="CP56" s="20">
        <f t="shared" si="317"/>
        <v>26954</v>
      </c>
      <c r="CQ56" s="27">
        <v>13302</v>
      </c>
      <c r="CR56" s="18">
        <f t="shared" si="318"/>
        <v>1.4</v>
      </c>
      <c r="CS56" s="52">
        <f t="shared" si="319"/>
        <v>13303</v>
      </c>
      <c r="CT56" s="55">
        <v>13647</v>
      </c>
      <c r="CU56" s="18">
        <f>ROUND(J56*9/60,1)</f>
        <v>3.2</v>
      </c>
      <c r="CV56" s="19">
        <f>ROUND(CT56+CU56,0)</f>
        <v>13650</v>
      </c>
      <c r="CW56" s="26">
        <f t="shared" si="322"/>
        <v>26950</v>
      </c>
      <c r="CX56" s="18">
        <f t="shared" si="323"/>
        <v>5</v>
      </c>
      <c r="CY56" s="20">
        <f t="shared" si="324"/>
        <v>26955</v>
      </c>
      <c r="CZ56" s="27">
        <v>13300</v>
      </c>
      <c r="DA56" s="18">
        <f t="shared" si="325"/>
        <v>1.5</v>
      </c>
      <c r="DB56" s="52">
        <f t="shared" si="326"/>
        <v>13302</v>
      </c>
      <c r="DC56" s="55">
        <v>13650</v>
      </c>
      <c r="DD56" s="18">
        <f t="shared" si="327"/>
        <v>3.5</v>
      </c>
      <c r="DE56" s="19">
        <f t="shared" si="328"/>
        <v>13654</v>
      </c>
      <c r="DF56" s="26">
        <f t="shared" si="329"/>
        <v>26994</v>
      </c>
      <c r="DG56" s="18">
        <f t="shared" si="330"/>
        <v>5.5</v>
      </c>
      <c r="DH56" s="20">
        <f t="shared" si="331"/>
        <v>27000</v>
      </c>
      <c r="DI56" s="27">
        <v>13318</v>
      </c>
      <c r="DJ56" s="18">
        <f t="shared" si="332"/>
        <v>1.7</v>
      </c>
      <c r="DK56" s="52">
        <f t="shared" si="333"/>
        <v>13320</v>
      </c>
      <c r="DL56" s="55">
        <v>13676</v>
      </c>
      <c r="DM56" s="18">
        <f t="shared" si="334"/>
        <v>3.9</v>
      </c>
      <c r="DN56" s="19">
        <f t="shared" si="335"/>
        <v>13680</v>
      </c>
      <c r="DO56" s="62"/>
      <c r="DP56" s="92"/>
      <c r="DQ56" s="61"/>
      <c r="DR56" s="62"/>
      <c r="DS56" s="60"/>
      <c r="DT56" s="61"/>
      <c r="DU56" s="62"/>
      <c r="DV56" s="60"/>
      <c r="DW56" s="61"/>
    </row>
    <row r="57" spans="1:127" ht="20.25" customHeight="1">
      <c r="A57" s="25"/>
      <c r="B57" s="149"/>
      <c r="C57" s="150"/>
      <c r="D57" s="151"/>
      <c r="E57" s="165"/>
      <c r="F57" s="166"/>
      <c r="G57" s="167"/>
      <c r="H57" s="180"/>
      <c r="I57" s="181"/>
      <c r="J57" s="182"/>
      <c r="K57" s="26"/>
      <c r="L57" s="56"/>
      <c r="M57" s="30"/>
      <c r="N57" s="27"/>
      <c r="O57" s="56"/>
      <c r="P57" s="54"/>
      <c r="Q57" s="27"/>
      <c r="R57" s="136"/>
      <c r="S57" s="29"/>
      <c r="T57" s="26"/>
      <c r="U57" s="56"/>
      <c r="V57" s="30"/>
      <c r="W57" s="27"/>
      <c r="X57" s="56"/>
      <c r="Y57" s="54"/>
      <c r="Z57" s="55"/>
      <c r="AA57" s="56"/>
      <c r="AB57" s="29"/>
      <c r="AC57" s="26"/>
      <c r="AD57" s="116"/>
      <c r="AE57" s="30"/>
      <c r="AF57" s="27"/>
      <c r="AG57" s="116"/>
      <c r="AH57" s="54"/>
      <c r="AI57" s="55"/>
      <c r="AJ57" s="116"/>
      <c r="AK57" s="29"/>
      <c r="AL57" s="26"/>
      <c r="AM57" s="116"/>
      <c r="AN57" s="30"/>
      <c r="AO57" s="77"/>
      <c r="AP57" s="116"/>
      <c r="AQ57" s="54"/>
      <c r="AR57" s="71"/>
      <c r="AS57" s="116"/>
      <c r="AT57" s="29"/>
      <c r="AU57" s="26"/>
      <c r="AV57" s="116"/>
      <c r="AW57" s="30"/>
      <c r="AX57" s="27"/>
      <c r="AY57" s="116"/>
      <c r="AZ57" s="54"/>
      <c r="BA57" s="55"/>
      <c r="BB57" s="116"/>
      <c r="BC57" s="29"/>
      <c r="BD57" s="26"/>
      <c r="BE57" s="56"/>
      <c r="BF57" s="30"/>
      <c r="BG57" s="27"/>
      <c r="BH57" s="56"/>
      <c r="BI57" s="54"/>
      <c r="BJ57" s="55"/>
      <c r="BK57" s="56"/>
      <c r="BL57" s="29"/>
      <c r="BM57" s="26"/>
      <c r="BN57" s="56"/>
      <c r="BO57" s="30"/>
      <c r="BP57" s="27"/>
      <c r="BQ57" s="56"/>
      <c r="BR57" s="54"/>
      <c r="BS57" s="55"/>
      <c r="BT57" s="56"/>
      <c r="BU57" s="29"/>
      <c r="BV57" s="26"/>
      <c r="BW57" s="56"/>
      <c r="BX57" s="30"/>
      <c r="BY57" s="27"/>
      <c r="BZ57" s="56"/>
      <c r="CA57" s="54"/>
      <c r="CB57" s="71"/>
      <c r="CC57" s="56"/>
      <c r="CD57" s="29"/>
      <c r="CE57" s="26"/>
      <c r="CF57" s="56"/>
      <c r="CG57" s="30"/>
      <c r="CH57" s="27"/>
      <c r="CI57" s="56"/>
      <c r="CJ57" s="54"/>
      <c r="CK57" s="55"/>
      <c r="CL57" s="56"/>
      <c r="CM57" s="29"/>
      <c r="CN57" s="26"/>
      <c r="CO57" s="56"/>
      <c r="CP57" s="30"/>
      <c r="CQ57" s="27"/>
      <c r="CR57" s="56"/>
      <c r="CS57" s="54"/>
      <c r="CT57" s="55"/>
      <c r="CU57" s="56"/>
      <c r="CV57" s="29"/>
      <c r="CW57" s="26"/>
      <c r="CX57" s="56"/>
      <c r="CY57" s="30"/>
      <c r="CZ57" s="27"/>
      <c r="DA57" s="56"/>
      <c r="DB57" s="54"/>
      <c r="DC57" s="55"/>
      <c r="DD57" s="56"/>
      <c r="DE57" s="29"/>
      <c r="DF57" s="26"/>
      <c r="DG57" s="56"/>
      <c r="DH57" s="30"/>
      <c r="DI57" s="27"/>
      <c r="DJ57" s="56"/>
      <c r="DK57" s="54"/>
      <c r="DL57" s="55"/>
      <c r="DM57" s="56"/>
      <c r="DN57" s="29"/>
      <c r="DO57" s="62"/>
      <c r="DP57" s="92"/>
      <c r="DQ57" s="61"/>
      <c r="DR57" s="62"/>
      <c r="DS57" s="92"/>
      <c r="DT57" s="62"/>
      <c r="DU57" s="62"/>
      <c r="DV57" s="92"/>
      <c r="DW57" s="62"/>
    </row>
    <row r="58" spans="1:127" s="16" customFormat="1" ht="20.25" customHeight="1">
      <c r="A58" s="23" t="s">
        <v>38</v>
      </c>
      <c r="B58" s="145">
        <v>1194</v>
      </c>
      <c r="C58" s="148">
        <v>639</v>
      </c>
      <c r="D58" s="147">
        <v>555</v>
      </c>
      <c r="E58" s="162">
        <v>1085</v>
      </c>
      <c r="F58" s="163">
        <v>588</v>
      </c>
      <c r="G58" s="164">
        <v>497</v>
      </c>
      <c r="H58" s="177">
        <v>109</v>
      </c>
      <c r="I58" s="178">
        <v>51</v>
      </c>
      <c r="J58" s="179">
        <v>58</v>
      </c>
      <c r="K58" s="17">
        <f>SUM(K60)</f>
        <v>1231</v>
      </c>
      <c r="L58" s="18">
        <f>ROUND(H58*0/60,1)</f>
        <v>0</v>
      </c>
      <c r="M58" s="20">
        <f>ROUND(K58+L58,0)</f>
        <v>1231</v>
      </c>
      <c r="N58" s="24">
        <f>SUM(N60)</f>
        <v>651</v>
      </c>
      <c r="O58" s="18">
        <f>ROUND(I58*0/60,1)</f>
        <v>0</v>
      </c>
      <c r="P58" s="52">
        <f>ROUND(N58+O58,0)</f>
        <v>651</v>
      </c>
      <c r="Q58" s="24">
        <f>SUM(Q60)</f>
        <v>580</v>
      </c>
      <c r="R58" s="133">
        <f>ROUND(J58*0/60,1)</f>
        <v>0</v>
      </c>
      <c r="S58" s="19">
        <f>ROUND(Q58+R58,0)</f>
        <v>580</v>
      </c>
      <c r="T58" s="17">
        <f>SUM(T60)</f>
        <v>1227</v>
      </c>
      <c r="U58" s="18">
        <f>ROUND(H58*1/60,1)</f>
        <v>1.8</v>
      </c>
      <c r="V58" s="20">
        <f>ROUND(T58+U58,0)</f>
        <v>1229</v>
      </c>
      <c r="W58" s="24">
        <f>SUM(W60)</f>
        <v>650</v>
      </c>
      <c r="X58" s="18">
        <f>ROUND(I58*1/60,1)</f>
        <v>0.9</v>
      </c>
      <c r="Y58" s="52">
        <f>ROUND(W58+X58,0)</f>
        <v>651</v>
      </c>
      <c r="Z58" s="53">
        <f>SUM(Z60)</f>
        <v>577</v>
      </c>
      <c r="AA58" s="18">
        <f>ROUND(J58*1/60,1)</f>
        <v>1</v>
      </c>
      <c r="AB58" s="19">
        <f>ROUND(Z58+AA58,0)</f>
        <v>578</v>
      </c>
      <c r="AC58" s="17">
        <f>SUM(AC60)</f>
        <v>1226</v>
      </c>
      <c r="AD58" s="115">
        <f>ROUND(H58*2/60,1)</f>
        <v>3.6</v>
      </c>
      <c r="AE58" s="20">
        <f>ROUND(AC58+AD58,0)</f>
        <v>1230</v>
      </c>
      <c r="AF58" s="24">
        <f>SUM(AF60)</f>
        <v>651</v>
      </c>
      <c r="AG58" s="115">
        <f>ROUND(I58*2/60,1)</f>
        <v>1.7</v>
      </c>
      <c r="AH58" s="52">
        <f>ROUND(AF58+AG58,0)</f>
        <v>653</v>
      </c>
      <c r="AI58" s="53">
        <f>SUM(AI60)</f>
        <v>575</v>
      </c>
      <c r="AJ58" s="115">
        <f>ROUND(J58*2/60,1)</f>
        <v>1.9</v>
      </c>
      <c r="AK58" s="19">
        <f>ROUND(AI58+AJ58,0)</f>
        <v>577</v>
      </c>
      <c r="AL58" s="17">
        <f>SUM(AL60)</f>
        <v>1221</v>
      </c>
      <c r="AM58" s="115">
        <f>ROUND(H58*3/60,1)</f>
        <v>5.5</v>
      </c>
      <c r="AN58" s="20">
        <f>ROUND(AL58+AM58,0)</f>
        <v>1227</v>
      </c>
      <c r="AO58" s="72">
        <f>SUM(AO60)</f>
        <v>650</v>
      </c>
      <c r="AP58" s="115">
        <f>ROUND(I58*3/60,1)</f>
        <v>2.6</v>
      </c>
      <c r="AQ58" s="52">
        <f>ROUND(AO58+AP58,0)</f>
        <v>653</v>
      </c>
      <c r="AR58" s="70">
        <f>SUM(AR60)</f>
        <v>571</v>
      </c>
      <c r="AS58" s="115">
        <f>ROUND(J58*3/60,1)</f>
        <v>2.9</v>
      </c>
      <c r="AT58" s="19">
        <f>ROUND(AR58+AS58,0)</f>
        <v>574</v>
      </c>
      <c r="AU58" s="17">
        <f>SUM(AU60)</f>
        <v>1218</v>
      </c>
      <c r="AV58" s="115">
        <f>ROUND(H58*4/60,1)</f>
        <v>7.3</v>
      </c>
      <c r="AW58" s="20">
        <f>ROUND(AU58+AV58,0)</f>
        <v>1225</v>
      </c>
      <c r="AX58" s="24">
        <f>SUM(AX60)</f>
        <v>649</v>
      </c>
      <c r="AY58" s="115">
        <f>ROUND(I58*4/60,1)</f>
        <v>3.4</v>
      </c>
      <c r="AZ58" s="52">
        <f>ROUND(AX58+AY58,0)</f>
        <v>652</v>
      </c>
      <c r="BA58" s="53">
        <f>SUM(BA60)</f>
        <v>569</v>
      </c>
      <c r="BB58" s="115">
        <f>ROUND(J58*4/60,1)</f>
        <v>3.9</v>
      </c>
      <c r="BC58" s="19">
        <f>ROUND(BA58+BB58,0)</f>
        <v>573</v>
      </c>
      <c r="BD58" s="17">
        <f>SUM(BD60)</f>
        <v>1216</v>
      </c>
      <c r="BE58" s="18">
        <f>ROUND(H58*5/60,1)</f>
        <v>9.1</v>
      </c>
      <c r="BF58" s="20">
        <f>ROUND(BD58+BE58,0)</f>
        <v>1225</v>
      </c>
      <c r="BG58" s="24">
        <f>SUM(BG60)</f>
        <v>647</v>
      </c>
      <c r="BH58" s="18">
        <f>ROUND(I58*5/60,1)</f>
        <v>4.3</v>
      </c>
      <c r="BI58" s="52">
        <f>ROUND(BG58+BH58,0)</f>
        <v>651</v>
      </c>
      <c r="BJ58" s="53">
        <f>SUM(BJ60)</f>
        <v>569</v>
      </c>
      <c r="BK58" s="18">
        <f>ROUND(J58*5/60,1)</f>
        <v>4.8</v>
      </c>
      <c r="BL58" s="19">
        <f>ROUND(BJ58+BK58,0)</f>
        <v>574</v>
      </c>
      <c r="BM58" s="17">
        <f>SUM(BM60)</f>
        <v>1207</v>
      </c>
      <c r="BN58" s="18">
        <f>ROUND(H58*6/60,1)</f>
        <v>10.9</v>
      </c>
      <c r="BO58" s="20">
        <f>ROUND(BM58+BN58,0)</f>
        <v>1218</v>
      </c>
      <c r="BP58" s="24">
        <f>SUM(BP60)</f>
        <v>644</v>
      </c>
      <c r="BQ58" s="18">
        <f>ROUND(I58*6/60,1)</f>
        <v>5.1</v>
      </c>
      <c r="BR58" s="52">
        <f>ROUND(BP58+BQ58,0)</f>
        <v>649</v>
      </c>
      <c r="BS58" s="53">
        <f>SUM(BS60)</f>
        <v>563</v>
      </c>
      <c r="BT58" s="18">
        <f>ROUND(J58*6/60,1)</f>
        <v>5.8</v>
      </c>
      <c r="BU58" s="19">
        <f>ROUND(BS58+BT58,0)</f>
        <v>569</v>
      </c>
      <c r="BV58" s="17">
        <f>SUM(BV60)</f>
        <v>1194</v>
      </c>
      <c r="BW58" s="18">
        <f>ROUND(H58*7/60,1)</f>
        <v>12.7</v>
      </c>
      <c r="BX58" s="20">
        <f>ROUND(BV58+BW58,0)</f>
        <v>1207</v>
      </c>
      <c r="BY58" s="24">
        <f>SUM(BY60)</f>
        <v>636</v>
      </c>
      <c r="BZ58" s="18">
        <f>ROUND(I58*7/60,1)</f>
        <v>6</v>
      </c>
      <c r="CA58" s="52">
        <f>ROUND(BY58+BZ58,0)</f>
        <v>642</v>
      </c>
      <c r="CB58" s="70">
        <f>SUM(CB60)</f>
        <v>558</v>
      </c>
      <c r="CC58" s="18">
        <f>ROUND(J58*7/60,1)</f>
        <v>6.8</v>
      </c>
      <c r="CD58" s="19">
        <f>ROUND(CB58+CC58,0)</f>
        <v>565</v>
      </c>
      <c r="CE58" s="17">
        <f>SUM(CE60)</f>
        <v>1190</v>
      </c>
      <c r="CF58" s="18">
        <f>ROUND(H58*8/60,1)</f>
        <v>14.5</v>
      </c>
      <c r="CG58" s="20">
        <f>ROUND(CE58+CF58,0)</f>
        <v>1205</v>
      </c>
      <c r="CH58" s="24">
        <f>SUM(CH60)</f>
        <v>634</v>
      </c>
      <c r="CI58" s="18">
        <f>ROUND(I58*8/60,1)</f>
        <v>6.8</v>
      </c>
      <c r="CJ58" s="52">
        <f>ROUND(CH58+CI58,0)</f>
        <v>641</v>
      </c>
      <c r="CK58" s="53">
        <f>SUM(CK60)</f>
        <v>556</v>
      </c>
      <c r="CL58" s="18">
        <f>ROUND(J58*8/60,1)</f>
        <v>7.7</v>
      </c>
      <c r="CM58" s="19">
        <f>ROUND(CK58+CL58,0)</f>
        <v>564</v>
      </c>
      <c r="CN58" s="17">
        <f>SUM(CN60)</f>
        <v>1190</v>
      </c>
      <c r="CO58" s="18">
        <f>ROUND(H58*9/60,1)</f>
        <v>16.4</v>
      </c>
      <c r="CP58" s="20">
        <f>ROUND(CN58+CO58,0)</f>
        <v>1206</v>
      </c>
      <c r="CQ58" s="24">
        <f>SUM(CQ60)</f>
        <v>634</v>
      </c>
      <c r="CR58" s="18">
        <f>ROUND(I58*9/60,1)</f>
        <v>7.7</v>
      </c>
      <c r="CS58" s="52">
        <f>ROUND(CQ58+CR58,0)</f>
        <v>642</v>
      </c>
      <c r="CT58" s="53">
        <f>SUM(CT60)</f>
        <v>556</v>
      </c>
      <c r="CU58" s="18">
        <f>ROUND(J58*9/60,1)</f>
        <v>8.7</v>
      </c>
      <c r="CV58" s="19">
        <f>ROUND(CT58+CU58,0)</f>
        <v>565</v>
      </c>
      <c r="CW58" s="17">
        <f>SUM(CW60)</f>
        <v>1192</v>
      </c>
      <c r="CX58" s="18">
        <f>ROUND(H58*10/60,1)</f>
        <v>18.2</v>
      </c>
      <c r="CY58" s="20">
        <f>ROUND(CW58+CX58,0)</f>
        <v>1210</v>
      </c>
      <c r="CZ58" s="24">
        <f>SUM(CZ60)</f>
        <v>634</v>
      </c>
      <c r="DA58" s="18">
        <f>ROUND(I58*10/60,1)</f>
        <v>8.5</v>
      </c>
      <c r="DB58" s="52">
        <f>ROUND(CZ58+DA58,0)</f>
        <v>643</v>
      </c>
      <c r="DC58" s="53">
        <f>SUM(DC60)</f>
        <v>558</v>
      </c>
      <c r="DD58" s="18">
        <f>ROUND(J58*10/60,1)</f>
        <v>9.7</v>
      </c>
      <c r="DE58" s="19">
        <f>ROUND(DC58+DD58,0)</f>
        <v>568</v>
      </c>
      <c r="DF58" s="17">
        <f>SUM(DF60)</f>
        <v>1186</v>
      </c>
      <c r="DG58" s="18">
        <f>ROUND(H58*11/60,1)</f>
        <v>20</v>
      </c>
      <c r="DH58" s="20">
        <f>ROUND(DF58+DG58,0)</f>
        <v>1206</v>
      </c>
      <c r="DI58" s="24">
        <f>SUM(DI60)</f>
        <v>631</v>
      </c>
      <c r="DJ58" s="18">
        <f>ROUND(I58*11/60,1)</f>
        <v>9.4</v>
      </c>
      <c r="DK58" s="52">
        <f>ROUND(DI58+DJ58,0)</f>
        <v>640</v>
      </c>
      <c r="DL58" s="53">
        <f>SUM(DL60)</f>
        <v>555</v>
      </c>
      <c r="DM58" s="18">
        <f>ROUND(J58*11/60,1)</f>
        <v>10.6</v>
      </c>
      <c r="DN58" s="19">
        <f>ROUND(DL58+DM58,0)</f>
        <v>566</v>
      </c>
      <c r="DO58" s="62"/>
      <c r="DP58" s="62"/>
      <c r="DQ58" s="62"/>
      <c r="DR58" s="62"/>
      <c r="DS58" s="62"/>
      <c r="DT58" s="62"/>
      <c r="DU58" s="62"/>
      <c r="DV58" s="62"/>
      <c r="DW58" s="62"/>
    </row>
    <row r="59" spans="1:127" s="16" customFormat="1" ht="20.25" customHeight="1">
      <c r="A59" s="23"/>
      <c r="B59" s="145"/>
      <c r="C59" s="148"/>
      <c r="D59" s="147"/>
      <c r="E59" s="162"/>
      <c r="F59" s="163"/>
      <c r="G59" s="164"/>
      <c r="H59" s="177"/>
      <c r="I59" s="178"/>
      <c r="J59" s="179"/>
      <c r="K59" s="17"/>
      <c r="L59" s="18"/>
      <c r="M59" s="20"/>
      <c r="N59" s="24"/>
      <c r="O59" s="18"/>
      <c r="P59" s="52"/>
      <c r="Q59" s="24"/>
      <c r="R59" s="133"/>
      <c r="S59" s="19"/>
      <c r="T59" s="17"/>
      <c r="U59" s="18"/>
      <c r="V59" s="20"/>
      <c r="W59" s="24"/>
      <c r="X59" s="18"/>
      <c r="Y59" s="52"/>
      <c r="Z59" s="53"/>
      <c r="AA59" s="18"/>
      <c r="AB59" s="19"/>
      <c r="AC59" s="17"/>
      <c r="AD59" s="115"/>
      <c r="AE59" s="20"/>
      <c r="AF59" s="24"/>
      <c r="AG59" s="115"/>
      <c r="AH59" s="52"/>
      <c r="AI59" s="53"/>
      <c r="AJ59" s="115"/>
      <c r="AK59" s="19"/>
      <c r="AL59" s="17"/>
      <c r="AM59" s="115"/>
      <c r="AN59" s="20"/>
      <c r="AO59" s="77"/>
      <c r="AP59" s="115"/>
      <c r="AQ59" s="52"/>
      <c r="AR59" s="71"/>
      <c r="AS59" s="115"/>
      <c r="AT59" s="19"/>
      <c r="AU59" s="17"/>
      <c r="AV59" s="115"/>
      <c r="AW59" s="20"/>
      <c r="AX59" s="24"/>
      <c r="AY59" s="115"/>
      <c r="AZ59" s="52"/>
      <c r="BA59" s="53"/>
      <c r="BB59" s="115"/>
      <c r="BC59" s="19"/>
      <c r="BD59" s="17"/>
      <c r="BE59" s="18"/>
      <c r="BF59" s="20"/>
      <c r="BG59" s="24"/>
      <c r="BH59" s="18"/>
      <c r="BI59" s="52"/>
      <c r="BJ59" s="53"/>
      <c r="BK59" s="18"/>
      <c r="BL59" s="19"/>
      <c r="BM59" s="17"/>
      <c r="BN59" s="18"/>
      <c r="BO59" s="20"/>
      <c r="BP59" s="24"/>
      <c r="BQ59" s="18"/>
      <c r="BR59" s="52"/>
      <c r="BS59" s="53"/>
      <c r="BT59" s="18"/>
      <c r="BU59" s="19"/>
      <c r="BV59" s="17"/>
      <c r="BW59" s="18"/>
      <c r="BX59" s="20"/>
      <c r="BY59" s="24"/>
      <c r="BZ59" s="18"/>
      <c r="CA59" s="52"/>
      <c r="CB59" s="71"/>
      <c r="CC59" s="18"/>
      <c r="CD59" s="19"/>
      <c r="CE59" s="17"/>
      <c r="CF59" s="18"/>
      <c r="CG59" s="20"/>
      <c r="CH59" s="24"/>
      <c r="CI59" s="18"/>
      <c r="CJ59" s="52"/>
      <c r="CK59" s="53"/>
      <c r="CL59" s="18"/>
      <c r="CM59" s="19"/>
      <c r="CN59" s="17"/>
      <c r="CO59" s="18"/>
      <c r="CP59" s="20"/>
      <c r="CQ59" s="24"/>
      <c r="CR59" s="18"/>
      <c r="CS59" s="52"/>
      <c r="CT59" s="53"/>
      <c r="CU59" s="18"/>
      <c r="CV59" s="19"/>
      <c r="CW59" s="17"/>
      <c r="CX59" s="18"/>
      <c r="CY59" s="20"/>
      <c r="CZ59" s="24"/>
      <c r="DA59" s="18"/>
      <c r="DB59" s="52"/>
      <c r="DC59" s="53"/>
      <c r="DD59" s="18"/>
      <c r="DE59" s="19"/>
      <c r="DF59" s="17"/>
      <c r="DG59" s="18"/>
      <c r="DH59" s="20"/>
      <c r="DI59" s="24"/>
      <c r="DJ59" s="18"/>
      <c r="DK59" s="52"/>
      <c r="DL59" s="53"/>
      <c r="DM59" s="18"/>
      <c r="DN59" s="19"/>
      <c r="DO59" s="61"/>
      <c r="DP59" s="61"/>
      <c r="DQ59" s="61"/>
      <c r="DR59" s="61"/>
      <c r="DS59" s="61"/>
      <c r="DT59" s="61"/>
      <c r="DU59" s="61"/>
      <c r="DV59" s="61"/>
      <c r="DW59" s="61"/>
    </row>
    <row r="60" spans="1:127" ht="20.25" customHeight="1">
      <c r="A60" s="25" t="s">
        <v>39</v>
      </c>
      <c r="B60" s="149">
        <v>1194</v>
      </c>
      <c r="C60" s="150">
        <v>639</v>
      </c>
      <c r="D60" s="151">
        <v>555</v>
      </c>
      <c r="E60" s="165">
        <v>1085</v>
      </c>
      <c r="F60" s="166">
        <v>588</v>
      </c>
      <c r="G60" s="167">
        <v>497</v>
      </c>
      <c r="H60" s="180">
        <v>109</v>
      </c>
      <c r="I60" s="181">
        <v>51</v>
      </c>
      <c r="J60" s="182">
        <v>58</v>
      </c>
      <c r="K60" s="26">
        <f>N60+Q60</f>
        <v>1231</v>
      </c>
      <c r="L60" s="18">
        <f>ROUND(H60*0/60,1)</f>
        <v>0</v>
      </c>
      <c r="M60" s="20">
        <f>ROUND(K60+L60,0)</f>
        <v>1231</v>
      </c>
      <c r="N60" s="27">
        <v>651</v>
      </c>
      <c r="O60" s="18">
        <f>ROUND(I60*0/60,1)</f>
        <v>0</v>
      </c>
      <c r="P60" s="52">
        <f>ROUND(N60+O60,0)</f>
        <v>651</v>
      </c>
      <c r="Q60" s="27">
        <v>580</v>
      </c>
      <c r="R60" s="133">
        <f>ROUND(J60*0/60,1)</f>
        <v>0</v>
      </c>
      <c r="S60" s="19">
        <f>ROUND(Q60+R60,0)</f>
        <v>580</v>
      </c>
      <c r="T60" s="26">
        <f>W60+Z60</f>
        <v>1227</v>
      </c>
      <c r="U60" s="18">
        <f>ROUND(H60*1/60,1)</f>
        <v>1.8</v>
      </c>
      <c r="V60" s="20">
        <f>ROUND(T60+U60,0)</f>
        <v>1229</v>
      </c>
      <c r="W60" s="27">
        <v>650</v>
      </c>
      <c r="X60" s="18">
        <f>ROUND(I60*1/60,1)</f>
        <v>0.9</v>
      </c>
      <c r="Y60" s="52">
        <f>ROUND(W60+X60,0)</f>
        <v>651</v>
      </c>
      <c r="Z60" s="55">
        <v>577</v>
      </c>
      <c r="AA60" s="18">
        <f>ROUND(J60*1/60,1)</f>
        <v>1</v>
      </c>
      <c r="AB60" s="19">
        <f>ROUND(Z60+AA60,0)</f>
        <v>578</v>
      </c>
      <c r="AC60" s="26">
        <f>AF60+AI60</f>
        <v>1226</v>
      </c>
      <c r="AD60" s="115">
        <f>ROUND(H60*2/60,1)</f>
        <v>3.6</v>
      </c>
      <c r="AE60" s="20">
        <f>ROUND(AC60+AD60,0)</f>
        <v>1230</v>
      </c>
      <c r="AF60" s="27">
        <v>651</v>
      </c>
      <c r="AG60" s="115">
        <f>ROUND(I60*2/60,1)</f>
        <v>1.7</v>
      </c>
      <c r="AH60" s="52">
        <f>ROUND(AF60+AG60,0)</f>
        <v>653</v>
      </c>
      <c r="AI60" s="55">
        <v>575</v>
      </c>
      <c r="AJ60" s="115">
        <f>ROUND(J60*2/60,1)</f>
        <v>1.9</v>
      </c>
      <c r="AK60" s="19">
        <f>ROUND(AI60+AJ60,0)</f>
        <v>577</v>
      </c>
      <c r="AL60" s="26">
        <f>AO60+AR60</f>
        <v>1221</v>
      </c>
      <c r="AM60" s="115">
        <f>ROUND(H60*3/60,1)</f>
        <v>5.5</v>
      </c>
      <c r="AN60" s="20">
        <f>ROUND(AL60+AM60,0)</f>
        <v>1227</v>
      </c>
      <c r="AO60" s="77">
        <v>650</v>
      </c>
      <c r="AP60" s="115">
        <f>ROUND(I60*3/60,1)</f>
        <v>2.6</v>
      </c>
      <c r="AQ60" s="52">
        <f>ROUND(AO60+AP60,0)</f>
        <v>653</v>
      </c>
      <c r="AR60" s="71">
        <v>571</v>
      </c>
      <c r="AS60" s="115">
        <f>ROUND(J60*3/60,1)</f>
        <v>2.9</v>
      </c>
      <c r="AT60" s="19">
        <f>ROUND(AR60+AS60,0)</f>
        <v>574</v>
      </c>
      <c r="AU60" s="26">
        <f>AX60+BA60</f>
        <v>1218</v>
      </c>
      <c r="AV60" s="115">
        <f>ROUND(H60*4/60,1)</f>
        <v>7.3</v>
      </c>
      <c r="AW60" s="20">
        <f>ROUND(AU60+AV60,0)</f>
        <v>1225</v>
      </c>
      <c r="AX60" s="27">
        <v>649</v>
      </c>
      <c r="AY60" s="115">
        <f>ROUND(I60*4/60,1)</f>
        <v>3.4</v>
      </c>
      <c r="AZ60" s="52">
        <f>ROUND(AX60+AY60,0)</f>
        <v>652</v>
      </c>
      <c r="BA60" s="55">
        <v>569</v>
      </c>
      <c r="BB60" s="115">
        <f>ROUND(J60*4/60,1)</f>
        <v>3.9</v>
      </c>
      <c r="BC60" s="19">
        <f>ROUND(BA60+BB60,0)</f>
        <v>573</v>
      </c>
      <c r="BD60" s="26">
        <f>BG60+BJ60</f>
        <v>1216</v>
      </c>
      <c r="BE60" s="18">
        <f>ROUND(H60*5/60,1)</f>
        <v>9.1</v>
      </c>
      <c r="BF60" s="20">
        <f>ROUND(BD60+BE60,0)</f>
        <v>1225</v>
      </c>
      <c r="BG60" s="27">
        <v>647</v>
      </c>
      <c r="BH60" s="18">
        <f>ROUND(I60*5/60,1)</f>
        <v>4.3</v>
      </c>
      <c r="BI60" s="52">
        <f>ROUND(BG60+BH60,0)</f>
        <v>651</v>
      </c>
      <c r="BJ60" s="55">
        <v>569</v>
      </c>
      <c r="BK60" s="18">
        <f>ROUND(J60*5/60,1)</f>
        <v>4.8</v>
      </c>
      <c r="BL60" s="19">
        <f>ROUND(BJ60+BK60,0)</f>
        <v>574</v>
      </c>
      <c r="BM60" s="26">
        <f>BP60+BS60</f>
        <v>1207</v>
      </c>
      <c r="BN60" s="18">
        <f>ROUND(H60*6/60,1)</f>
        <v>10.9</v>
      </c>
      <c r="BO60" s="20">
        <f>ROUND(BM60+BN60,0)</f>
        <v>1218</v>
      </c>
      <c r="BP60" s="27">
        <v>644</v>
      </c>
      <c r="BQ60" s="18">
        <f>ROUND(I60*6/60,1)</f>
        <v>5.1</v>
      </c>
      <c r="BR60" s="52">
        <f>ROUND(BP60+BQ60,0)</f>
        <v>649</v>
      </c>
      <c r="BS60" s="55">
        <v>563</v>
      </c>
      <c r="BT60" s="18">
        <f>ROUND(J60*6/60,1)</f>
        <v>5.8</v>
      </c>
      <c r="BU60" s="19">
        <f>ROUND(BS60+BT60,0)</f>
        <v>569</v>
      </c>
      <c r="BV60" s="26">
        <f>BY60+CB60</f>
        <v>1194</v>
      </c>
      <c r="BW60" s="18">
        <f>ROUND(H60*7/60,1)</f>
        <v>12.7</v>
      </c>
      <c r="BX60" s="20">
        <f>ROUND(BV60+BW60,0)</f>
        <v>1207</v>
      </c>
      <c r="BY60" s="27">
        <v>636</v>
      </c>
      <c r="BZ60" s="18">
        <f>ROUND(I60*7/60,1)</f>
        <v>6</v>
      </c>
      <c r="CA60" s="52">
        <f>ROUND(BY60+BZ60,0)</f>
        <v>642</v>
      </c>
      <c r="CB60" s="71">
        <v>558</v>
      </c>
      <c r="CC60" s="18">
        <f>ROUND(J60*7/60,1)</f>
        <v>6.8</v>
      </c>
      <c r="CD60" s="19">
        <f>ROUND(CB60+CC60,0)</f>
        <v>565</v>
      </c>
      <c r="CE60" s="26">
        <f>CH60+CK60</f>
        <v>1190</v>
      </c>
      <c r="CF60" s="18">
        <f>ROUND(H60*8/60,1)</f>
        <v>14.5</v>
      </c>
      <c r="CG60" s="20">
        <f>ROUND(CE60+CF60,0)</f>
        <v>1205</v>
      </c>
      <c r="CH60" s="27">
        <v>634</v>
      </c>
      <c r="CI60" s="18">
        <f>ROUND(I60*8/60,1)</f>
        <v>6.8</v>
      </c>
      <c r="CJ60" s="52">
        <f>ROUND(CH60+CI60,0)</f>
        <v>641</v>
      </c>
      <c r="CK60" s="55">
        <v>556</v>
      </c>
      <c r="CL60" s="18">
        <f>ROUND(J60*8/60,1)</f>
        <v>7.7</v>
      </c>
      <c r="CM60" s="19">
        <f>ROUND(CK60+CL60,0)</f>
        <v>564</v>
      </c>
      <c r="CN60" s="26">
        <f>CQ60+CT60</f>
        <v>1190</v>
      </c>
      <c r="CO60" s="18">
        <f>ROUND(H60*9/60,1)</f>
        <v>16.4</v>
      </c>
      <c r="CP60" s="20">
        <f>ROUND(CN60+CO60,0)</f>
        <v>1206</v>
      </c>
      <c r="CQ60" s="27">
        <v>634</v>
      </c>
      <c r="CR60" s="18">
        <f>ROUND(I60*9/60,1)</f>
        <v>7.7</v>
      </c>
      <c r="CS60" s="52">
        <f>ROUND(CQ60+CR60,0)</f>
        <v>642</v>
      </c>
      <c r="CT60" s="55">
        <v>556</v>
      </c>
      <c r="CU60" s="18">
        <f>ROUND(J60*9/60,1)</f>
        <v>8.7</v>
      </c>
      <c r="CV60" s="19">
        <f>ROUND(CT60+CU60,0)</f>
        <v>565</v>
      </c>
      <c r="CW60" s="26">
        <f>CZ60+DC60</f>
        <v>1192</v>
      </c>
      <c r="CX60" s="18">
        <f>ROUND(H60*10/60,1)</f>
        <v>18.2</v>
      </c>
      <c r="CY60" s="20">
        <f>ROUND(CW60+CX60,0)</f>
        <v>1210</v>
      </c>
      <c r="CZ60" s="27">
        <v>634</v>
      </c>
      <c r="DA60" s="18">
        <f>ROUND(I60*10/60,1)</f>
        <v>8.5</v>
      </c>
      <c r="DB60" s="52">
        <f>ROUND(CZ60+DA60,0)</f>
        <v>643</v>
      </c>
      <c r="DC60" s="55">
        <v>558</v>
      </c>
      <c r="DD60" s="18">
        <f>ROUND(J60*10/60,1)</f>
        <v>9.7</v>
      </c>
      <c r="DE60" s="19">
        <f>ROUND(DC60+DD60,0)</f>
        <v>568</v>
      </c>
      <c r="DF60" s="26">
        <f>DI60+DL60</f>
        <v>1186</v>
      </c>
      <c r="DG60" s="18">
        <f>ROUND(H60*11/60,1)</f>
        <v>20</v>
      </c>
      <c r="DH60" s="20">
        <f>ROUND(DF60+DG60,0)</f>
        <v>1206</v>
      </c>
      <c r="DI60" s="27">
        <v>631</v>
      </c>
      <c r="DJ60" s="18">
        <f>ROUND(I60*11/60,1)</f>
        <v>9.4</v>
      </c>
      <c r="DK60" s="52">
        <f>ROUND(DI60+DJ60,0)</f>
        <v>640</v>
      </c>
      <c r="DL60" s="55">
        <v>555</v>
      </c>
      <c r="DM60" s="18">
        <f>ROUND(J60*11/60,1)</f>
        <v>10.6</v>
      </c>
      <c r="DN60" s="19">
        <f>ROUND(DL60+DM60,0)</f>
        <v>566</v>
      </c>
      <c r="DO60" s="61"/>
      <c r="DP60" s="92"/>
      <c r="DQ60" s="61"/>
      <c r="DR60" s="61"/>
      <c r="DS60" s="60"/>
      <c r="DT60" s="61"/>
      <c r="DU60" s="61"/>
      <c r="DV60" s="60"/>
      <c r="DW60" s="61"/>
    </row>
    <row r="61" spans="1:127" ht="20.25" customHeight="1">
      <c r="A61" s="25"/>
      <c r="B61" s="149"/>
      <c r="C61" s="150"/>
      <c r="D61" s="151"/>
      <c r="E61" s="165"/>
      <c r="F61" s="166"/>
      <c r="G61" s="167"/>
      <c r="H61" s="180"/>
      <c r="I61" s="181"/>
      <c r="J61" s="182"/>
      <c r="K61" s="26"/>
      <c r="L61" s="18"/>
      <c r="M61" s="20"/>
      <c r="N61" s="27"/>
      <c r="O61" s="18"/>
      <c r="P61" s="52"/>
      <c r="Q61" s="27"/>
      <c r="R61" s="133"/>
      <c r="S61" s="19"/>
      <c r="T61" s="26"/>
      <c r="U61" s="18"/>
      <c r="V61" s="20"/>
      <c r="W61" s="27"/>
      <c r="X61" s="18"/>
      <c r="Y61" s="52"/>
      <c r="Z61" s="55"/>
      <c r="AA61" s="18"/>
      <c r="AB61" s="19"/>
      <c r="AC61" s="26"/>
      <c r="AD61" s="115"/>
      <c r="AE61" s="20"/>
      <c r="AF61" s="27"/>
      <c r="AG61" s="115"/>
      <c r="AH61" s="52"/>
      <c r="AI61" s="55"/>
      <c r="AJ61" s="115"/>
      <c r="AK61" s="19"/>
      <c r="AL61" s="26"/>
      <c r="AM61" s="115"/>
      <c r="AN61" s="20"/>
      <c r="AO61" s="77"/>
      <c r="AP61" s="115"/>
      <c r="AQ61" s="52"/>
      <c r="AR61" s="71"/>
      <c r="AS61" s="115"/>
      <c r="AT61" s="19"/>
      <c r="AU61" s="26"/>
      <c r="AV61" s="115"/>
      <c r="AW61" s="20"/>
      <c r="AX61" s="27"/>
      <c r="AY61" s="115"/>
      <c r="AZ61" s="52"/>
      <c r="BA61" s="55"/>
      <c r="BB61" s="115"/>
      <c r="BC61" s="19"/>
      <c r="BD61" s="26"/>
      <c r="BE61" s="18"/>
      <c r="BF61" s="20"/>
      <c r="BG61" s="27"/>
      <c r="BH61" s="18"/>
      <c r="BI61" s="52"/>
      <c r="BJ61" s="55"/>
      <c r="BK61" s="18"/>
      <c r="BL61" s="19"/>
      <c r="BM61" s="26"/>
      <c r="BN61" s="18"/>
      <c r="BO61" s="20"/>
      <c r="BP61" s="27"/>
      <c r="BQ61" s="18"/>
      <c r="BR61" s="52"/>
      <c r="BS61" s="55"/>
      <c r="BT61" s="18"/>
      <c r="BU61" s="19"/>
      <c r="BV61" s="26"/>
      <c r="BW61" s="18"/>
      <c r="BX61" s="20"/>
      <c r="BY61" s="27"/>
      <c r="BZ61" s="18"/>
      <c r="CA61" s="52"/>
      <c r="CB61" s="71"/>
      <c r="CC61" s="18"/>
      <c r="CD61" s="19"/>
      <c r="CE61" s="26"/>
      <c r="CF61" s="18"/>
      <c r="CG61" s="20"/>
      <c r="CH61" s="27"/>
      <c r="CI61" s="18"/>
      <c r="CJ61" s="52"/>
      <c r="CK61" s="55"/>
      <c r="CL61" s="18"/>
      <c r="CM61" s="19"/>
      <c r="CN61" s="26"/>
      <c r="CO61" s="18"/>
      <c r="CP61" s="20"/>
      <c r="CQ61" s="27"/>
      <c r="CR61" s="18"/>
      <c r="CS61" s="52"/>
      <c r="CT61" s="55"/>
      <c r="CU61" s="18"/>
      <c r="CV61" s="19"/>
      <c r="CW61" s="26"/>
      <c r="CX61" s="18"/>
      <c r="CY61" s="20"/>
      <c r="CZ61" s="27"/>
      <c r="DA61" s="18"/>
      <c r="DB61" s="52"/>
      <c r="DC61" s="55"/>
      <c r="DD61" s="18"/>
      <c r="DE61" s="19"/>
      <c r="DF61" s="26"/>
      <c r="DG61" s="18"/>
      <c r="DH61" s="20"/>
      <c r="DI61" s="27"/>
      <c r="DJ61" s="18"/>
      <c r="DK61" s="52"/>
      <c r="DL61" s="55"/>
      <c r="DM61" s="18"/>
      <c r="DN61" s="19"/>
      <c r="DO61" s="62"/>
      <c r="DP61" s="61"/>
      <c r="DQ61" s="61"/>
      <c r="DR61" s="62"/>
      <c r="DS61" s="60"/>
      <c r="DT61" s="61"/>
      <c r="DU61" s="62"/>
      <c r="DV61" s="60"/>
      <c r="DW61" s="61"/>
    </row>
    <row r="62" spans="1:127" s="16" customFormat="1" ht="20.25" customHeight="1">
      <c r="A62" s="23" t="s">
        <v>40</v>
      </c>
      <c r="B62" s="145">
        <v>5841</v>
      </c>
      <c r="C62" s="148">
        <v>3204</v>
      </c>
      <c r="D62" s="147">
        <v>2637</v>
      </c>
      <c r="E62" s="162">
        <v>5585</v>
      </c>
      <c r="F62" s="163">
        <v>2852</v>
      </c>
      <c r="G62" s="164">
        <v>2733</v>
      </c>
      <c r="H62" s="177">
        <v>256</v>
      </c>
      <c r="I62" s="178">
        <v>352</v>
      </c>
      <c r="J62" s="179">
        <v>-96</v>
      </c>
      <c r="K62" s="17">
        <f>SUM(K64:K65)</f>
        <v>5516</v>
      </c>
      <c r="L62" s="18">
        <f>ROUND(H62*0/60,1)</f>
        <v>0</v>
      </c>
      <c r="M62" s="20">
        <f>ROUND(K62+L62,0)</f>
        <v>5516</v>
      </c>
      <c r="N62" s="24">
        <f>SUM(N64:N65)</f>
        <v>2832</v>
      </c>
      <c r="O62" s="18">
        <f>ROUND(I62*0/60,1)</f>
        <v>0</v>
      </c>
      <c r="P62" s="52">
        <f>ROUND(N62+O62,0)</f>
        <v>2832</v>
      </c>
      <c r="Q62" s="24">
        <f>SUM(Q64:Q65)</f>
        <v>2684</v>
      </c>
      <c r="R62" s="133">
        <f>ROUND(J62*0/60,1)</f>
        <v>0</v>
      </c>
      <c r="S62" s="19">
        <f>ROUND(Q62+R62,0)</f>
        <v>2684</v>
      </c>
      <c r="T62" s="17">
        <f>SUM(T64:T65)</f>
        <v>5508</v>
      </c>
      <c r="U62" s="18">
        <f>ROUND(H62*1/60,1)</f>
        <v>4.3</v>
      </c>
      <c r="V62" s="20">
        <f>ROUND(T62+U62,0)</f>
        <v>5512</v>
      </c>
      <c r="W62" s="24">
        <f>SUM(W64:W65)</f>
        <v>2822</v>
      </c>
      <c r="X62" s="18">
        <f>ROUND(I62*1/60,1)</f>
        <v>5.9</v>
      </c>
      <c r="Y62" s="52">
        <f>ROUND(W62+X62,0)</f>
        <v>2828</v>
      </c>
      <c r="Z62" s="53">
        <f>SUM(Z64:Z65)</f>
        <v>2686</v>
      </c>
      <c r="AA62" s="18">
        <f>ROUND(J62*1/60,1)</f>
        <v>-1.6</v>
      </c>
      <c r="AB62" s="19">
        <f>ROUND(Z62+AA62,0)</f>
        <v>2684</v>
      </c>
      <c r="AC62" s="17">
        <f>SUM(AC64:AC65)</f>
        <v>5503</v>
      </c>
      <c r="AD62" s="115">
        <f>ROUND(H62*2/60,1)</f>
        <v>8.5</v>
      </c>
      <c r="AE62" s="20">
        <f>ROUND(AC62+AD62,0)</f>
        <v>5512</v>
      </c>
      <c r="AF62" s="24">
        <f>SUM(AF64:AF65)</f>
        <v>2821</v>
      </c>
      <c r="AG62" s="115">
        <f>ROUND(I62*2/60,1)</f>
        <v>11.7</v>
      </c>
      <c r="AH62" s="52">
        <f>ROUND(AF62+AG62,0)</f>
        <v>2833</v>
      </c>
      <c r="AI62" s="53">
        <f>SUM(AI64:AI65)</f>
        <v>2682</v>
      </c>
      <c r="AJ62" s="115">
        <f>ROUND(J62*2/60,1)</f>
        <v>-3.2</v>
      </c>
      <c r="AK62" s="19">
        <f>ROUND(AI62+AJ62,0)</f>
        <v>2679</v>
      </c>
      <c r="AL62" s="17">
        <f>SUM(AL64:AL65)</f>
        <v>5514</v>
      </c>
      <c r="AM62" s="115">
        <f>ROUND(H62*3/60,1)</f>
        <v>12.8</v>
      </c>
      <c r="AN62" s="20">
        <f>ROUND(AL62+AM62,0)</f>
        <v>5527</v>
      </c>
      <c r="AO62" s="72">
        <f>SUM(AO64:AO65)</f>
        <v>2825</v>
      </c>
      <c r="AP62" s="115">
        <f>ROUND(I62*3/60,1)</f>
        <v>17.6</v>
      </c>
      <c r="AQ62" s="52">
        <f>ROUND(AO62+AP62,0)</f>
        <v>2843</v>
      </c>
      <c r="AR62" s="70">
        <f>SUM(AR64:AR65)</f>
        <v>2689</v>
      </c>
      <c r="AS62" s="115">
        <f>ROUND(J62*3/60,1)</f>
        <v>-4.8</v>
      </c>
      <c r="AT62" s="19">
        <f>ROUND(AR62+AS62,0)</f>
        <v>2684</v>
      </c>
      <c r="AU62" s="17">
        <f>SUM(AU64:AU65)</f>
        <v>5511</v>
      </c>
      <c r="AV62" s="115">
        <f>ROUND(H62*4/60,1)</f>
        <v>17.1</v>
      </c>
      <c r="AW62" s="20">
        <f>ROUND(AU62+AV62,0)</f>
        <v>5528</v>
      </c>
      <c r="AX62" s="24">
        <f>SUM(AX64:AX65)</f>
        <v>2821</v>
      </c>
      <c r="AY62" s="115">
        <f>ROUND(I62*4/60,1)</f>
        <v>23.5</v>
      </c>
      <c r="AZ62" s="52">
        <f>ROUND(AX62+AY62,0)</f>
        <v>2845</v>
      </c>
      <c r="BA62" s="53">
        <f>SUM(BA64:BA65)</f>
        <v>2690</v>
      </c>
      <c r="BB62" s="115">
        <f>ROUND(J62*4/60,1)</f>
        <v>-6.4</v>
      </c>
      <c r="BC62" s="19">
        <f>ROUND(BA62+BB62,0)</f>
        <v>2684</v>
      </c>
      <c r="BD62" s="17">
        <f>SUM(BD64:BD65)</f>
        <v>5502</v>
      </c>
      <c r="BE62" s="18">
        <f>ROUND(H62*5/60,1)</f>
        <v>21.3</v>
      </c>
      <c r="BF62" s="20">
        <f>ROUND(BD62+BE62,0)</f>
        <v>5523</v>
      </c>
      <c r="BG62" s="24">
        <f>SUM(BG64:BG65)</f>
        <v>2812</v>
      </c>
      <c r="BH62" s="18">
        <f>ROUND(I62*5/60,1)</f>
        <v>29.3</v>
      </c>
      <c r="BI62" s="52">
        <f>ROUND(BG62+BH62,0)</f>
        <v>2841</v>
      </c>
      <c r="BJ62" s="53">
        <f>SUM(BJ64:BJ65)</f>
        <v>2690</v>
      </c>
      <c r="BK62" s="18">
        <f>ROUND(J62*5/60,1)</f>
        <v>-8</v>
      </c>
      <c r="BL62" s="19">
        <f>ROUND(BJ62+BK62,0)</f>
        <v>2682</v>
      </c>
      <c r="BM62" s="17">
        <f>SUM(BM64:BM65)</f>
        <v>5394</v>
      </c>
      <c r="BN62" s="18">
        <f>ROUND(H62*6/60,1)</f>
        <v>25.6</v>
      </c>
      <c r="BO62" s="20">
        <f>ROUND(BM62+BN62,0)</f>
        <v>5420</v>
      </c>
      <c r="BP62" s="24">
        <f>SUM(BP64:BP65)</f>
        <v>2750</v>
      </c>
      <c r="BQ62" s="18">
        <f>ROUND(I62*6/60,1)</f>
        <v>35.2</v>
      </c>
      <c r="BR62" s="52">
        <f>ROUND(BP62+BQ62,0)</f>
        <v>2785</v>
      </c>
      <c r="BS62" s="53">
        <f>SUM(BS64:BS65)</f>
        <v>2644</v>
      </c>
      <c r="BT62" s="18">
        <f>ROUND(J62*6/60,1)</f>
        <v>-9.6</v>
      </c>
      <c r="BU62" s="19">
        <f>ROUND(BS62+BT62,0)</f>
        <v>2634</v>
      </c>
      <c r="BV62" s="17">
        <f>SUM(BV64:BV65)</f>
        <v>5508</v>
      </c>
      <c r="BW62" s="18">
        <f>ROUND(H62*7/60,1)</f>
        <v>29.9</v>
      </c>
      <c r="BX62" s="20">
        <f>ROUND(BV62+BW62,0)</f>
        <v>5538</v>
      </c>
      <c r="BY62" s="24">
        <f>SUM(BY64:BY65)</f>
        <v>2807</v>
      </c>
      <c r="BZ62" s="18">
        <f>ROUND(I62*7/60,1)</f>
        <v>41.1</v>
      </c>
      <c r="CA62" s="52">
        <f>ROUND(BY62+BZ62,0)</f>
        <v>2848</v>
      </c>
      <c r="CB62" s="70">
        <f>SUM(CB64:CB65)</f>
        <v>2701</v>
      </c>
      <c r="CC62" s="18">
        <f>ROUND(J62*7/60,1)</f>
        <v>-11.2</v>
      </c>
      <c r="CD62" s="19">
        <f>ROUND(CB62+CC62,0)</f>
        <v>2690</v>
      </c>
      <c r="CE62" s="17">
        <f>SUM(CE64:CE65)</f>
        <v>5510</v>
      </c>
      <c r="CF62" s="18">
        <f>ROUND(H62*8/60,1)</f>
        <v>34.1</v>
      </c>
      <c r="CG62" s="20">
        <f>ROUND(CE62+CF62,0)</f>
        <v>5544</v>
      </c>
      <c r="CH62" s="24">
        <f>SUM(CH64:CH65)</f>
        <v>2809</v>
      </c>
      <c r="CI62" s="18">
        <f>ROUND(I62*8/60,1)</f>
        <v>46.9</v>
      </c>
      <c r="CJ62" s="52">
        <f>ROUND(CH62+CI62,0)</f>
        <v>2856</v>
      </c>
      <c r="CK62" s="53">
        <f>SUM(CK64:CK65)</f>
        <v>2701</v>
      </c>
      <c r="CL62" s="18">
        <f>ROUND(J62*8/60,1)</f>
        <v>-12.8</v>
      </c>
      <c r="CM62" s="19">
        <f>ROUND(CK62+CL62,0)</f>
        <v>2688</v>
      </c>
      <c r="CN62" s="17">
        <f>SUM(CN64:CN65)</f>
        <v>5512</v>
      </c>
      <c r="CO62" s="18">
        <f>ROUND(H62*9/60,1)</f>
        <v>38.4</v>
      </c>
      <c r="CP62" s="20">
        <f>ROUND(CN62+CO62,0)</f>
        <v>5550</v>
      </c>
      <c r="CQ62" s="24">
        <f>SUM(CQ64:CQ65)</f>
        <v>2809</v>
      </c>
      <c r="CR62" s="18">
        <f>ROUND(I62*9/60,1)</f>
        <v>52.8</v>
      </c>
      <c r="CS62" s="52">
        <f>ROUND(CQ62+CR62,0)</f>
        <v>2862</v>
      </c>
      <c r="CT62" s="53">
        <f>SUM(CT64:CT65)</f>
        <v>2703</v>
      </c>
      <c r="CU62" s="18">
        <f>ROUND(J62*9/60,1)</f>
        <v>-14.4</v>
      </c>
      <c r="CV62" s="19">
        <f>ROUND(CT62+CU62,0)</f>
        <v>2689</v>
      </c>
      <c r="CW62" s="17">
        <f>SUM(CW64:CW65)</f>
        <v>5517</v>
      </c>
      <c r="CX62" s="18">
        <f>ROUND(H62*10/60,1)</f>
        <v>42.7</v>
      </c>
      <c r="CY62" s="20">
        <f>ROUND(CW62+CX62,0)</f>
        <v>5560</v>
      </c>
      <c r="CZ62" s="24">
        <f>SUM(CZ64:CZ65)</f>
        <v>2813</v>
      </c>
      <c r="DA62" s="18">
        <f>ROUND(I62*10/60,1)</f>
        <v>58.7</v>
      </c>
      <c r="DB62" s="52">
        <f>ROUND(CZ62+DA62,0)</f>
        <v>2872</v>
      </c>
      <c r="DC62" s="53">
        <f>SUM(DC64:DC65)</f>
        <v>2704</v>
      </c>
      <c r="DD62" s="18">
        <f>ROUND(J62*10/60,1)</f>
        <v>-16</v>
      </c>
      <c r="DE62" s="19">
        <f>ROUND(DC62+DD62,0)</f>
        <v>2688</v>
      </c>
      <c r="DF62" s="17">
        <f>SUM(DF64:DF65)</f>
        <v>5516</v>
      </c>
      <c r="DG62" s="18">
        <f>ROUND(H62*11/60,1)</f>
        <v>46.9</v>
      </c>
      <c r="DH62" s="20">
        <f>ROUND(DF62+DG62,0)</f>
        <v>5563</v>
      </c>
      <c r="DI62" s="24">
        <f>SUM(DI64:DI65)</f>
        <v>2807</v>
      </c>
      <c r="DJ62" s="18">
        <f>ROUND(I62*11/60,1)</f>
        <v>64.5</v>
      </c>
      <c r="DK62" s="52">
        <f>ROUND(DI62+DJ62,0)</f>
        <v>2872</v>
      </c>
      <c r="DL62" s="53">
        <f>SUM(DL64:DL65)</f>
        <v>2709</v>
      </c>
      <c r="DM62" s="18">
        <f>ROUND(J62*11/60,1)</f>
        <v>-17.6</v>
      </c>
      <c r="DN62" s="19">
        <f>ROUND(DL62+DM62,0)</f>
        <v>2691</v>
      </c>
      <c r="DO62" s="62"/>
      <c r="DP62" s="92"/>
      <c r="DQ62" s="61"/>
      <c r="DR62" s="62"/>
      <c r="DS62" s="60"/>
      <c r="DT62" s="61"/>
      <c r="DU62" s="62"/>
      <c r="DV62" s="60"/>
      <c r="DW62" s="61"/>
    </row>
    <row r="63" spans="1:127" s="16" customFormat="1" ht="20.25" customHeight="1">
      <c r="A63" s="23"/>
      <c r="B63" s="145"/>
      <c r="C63" s="148"/>
      <c r="D63" s="147"/>
      <c r="E63" s="162"/>
      <c r="F63" s="163"/>
      <c r="G63" s="164"/>
      <c r="H63" s="177"/>
      <c r="I63" s="178"/>
      <c r="J63" s="179"/>
      <c r="K63" s="17"/>
      <c r="L63" s="18"/>
      <c r="M63" s="20"/>
      <c r="N63" s="24"/>
      <c r="O63" s="18"/>
      <c r="P63" s="52"/>
      <c r="Q63" s="24"/>
      <c r="R63" s="133"/>
      <c r="S63" s="19"/>
      <c r="T63" s="17"/>
      <c r="U63" s="18"/>
      <c r="V63" s="20"/>
      <c r="W63" s="24"/>
      <c r="X63" s="18"/>
      <c r="Y63" s="52"/>
      <c r="Z63" s="53"/>
      <c r="AA63" s="18"/>
      <c r="AB63" s="19"/>
      <c r="AC63" s="17"/>
      <c r="AD63" s="115"/>
      <c r="AE63" s="20"/>
      <c r="AF63" s="24"/>
      <c r="AG63" s="115"/>
      <c r="AH63" s="52"/>
      <c r="AI63" s="53"/>
      <c r="AJ63" s="115"/>
      <c r="AK63" s="19"/>
      <c r="AL63" s="17"/>
      <c r="AM63" s="115"/>
      <c r="AN63" s="20"/>
      <c r="AO63" s="77"/>
      <c r="AP63" s="115"/>
      <c r="AQ63" s="52"/>
      <c r="AR63" s="71"/>
      <c r="AS63" s="115"/>
      <c r="AT63" s="19"/>
      <c r="AU63" s="17"/>
      <c r="AV63" s="115"/>
      <c r="AW63" s="20"/>
      <c r="AX63" s="24"/>
      <c r="AY63" s="115"/>
      <c r="AZ63" s="52"/>
      <c r="BA63" s="53"/>
      <c r="BB63" s="115"/>
      <c r="BC63" s="19"/>
      <c r="BD63" s="17"/>
      <c r="BE63" s="18"/>
      <c r="BF63" s="20"/>
      <c r="BG63" s="24"/>
      <c r="BH63" s="18"/>
      <c r="BI63" s="52"/>
      <c r="BJ63" s="53"/>
      <c r="BK63" s="18"/>
      <c r="BL63" s="19"/>
      <c r="BM63" s="17"/>
      <c r="BN63" s="18"/>
      <c r="BO63" s="20"/>
      <c r="BP63" s="24"/>
      <c r="BQ63" s="18"/>
      <c r="BR63" s="52"/>
      <c r="BS63" s="53"/>
      <c r="BT63" s="18"/>
      <c r="BU63" s="19"/>
      <c r="BV63" s="17"/>
      <c r="BW63" s="18"/>
      <c r="BX63" s="20"/>
      <c r="BY63" s="24"/>
      <c r="BZ63" s="18"/>
      <c r="CA63" s="52"/>
      <c r="CB63" s="71"/>
      <c r="CC63" s="18"/>
      <c r="CD63" s="19"/>
      <c r="CE63" s="17"/>
      <c r="CF63" s="18"/>
      <c r="CG63" s="20"/>
      <c r="CH63" s="24"/>
      <c r="CI63" s="18"/>
      <c r="CJ63" s="52"/>
      <c r="CK63" s="53"/>
      <c r="CL63" s="18"/>
      <c r="CM63" s="19"/>
      <c r="CN63" s="17"/>
      <c r="CO63" s="18"/>
      <c r="CP63" s="20"/>
      <c r="CQ63" s="24"/>
      <c r="CR63" s="18"/>
      <c r="CS63" s="52"/>
      <c r="CT63" s="53"/>
      <c r="CU63" s="18"/>
      <c r="CV63" s="19"/>
      <c r="CW63" s="17"/>
      <c r="CX63" s="18"/>
      <c r="CY63" s="20"/>
      <c r="CZ63" s="24"/>
      <c r="DA63" s="18"/>
      <c r="DB63" s="52"/>
      <c r="DC63" s="53"/>
      <c r="DD63" s="18"/>
      <c r="DE63" s="19"/>
      <c r="DF63" s="17"/>
      <c r="DG63" s="18"/>
      <c r="DH63" s="20"/>
      <c r="DI63" s="24"/>
      <c r="DJ63" s="18"/>
      <c r="DK63" s="52"/>
      <c r="DL63" s="53"/>
      <c r="DM63" s="18"/>
      <c r="DN63" s="19"/>
      <c r="DO63" s="61"/>
      <c r="DP63" s="61"/>
      <c r="DQ63" s="61"/>
      <c r="DR63" s="61"/>
      <c r="DS63" s="61"/>
      <c r="DT63" s="61"/>
      <c r="DU63" s="61"/>
      <c r="DV63" s="61"/>
      <c r="DW63" s="61"/>
    </row>
    <row r="64" spans="1:127" ht="20.25" customHeight="1">
      <c r="A64" s="25" t="s">
        <v>41</v>
      </c>
      <c r="B64" s="149">
        <v>3998</v>
      </c>
      <c r="C64" s="150">
        <v>2057</v>
      </c>
      <c r="D64" s="151">
        <v>1941</v>
      </c>
      <c r="E64" s="165">
        <v>4055</v>
      </c>
      <c r="F64" s="166">
        <v>2076</v>
      </c>
      <c r="G64" s="167">
        <v>1979</v>
      </c>
      <c r="H64" s="180">
        <v>-57</v>
      </c>
      <c r="I64" s="181">
        <v>-19</v>
      </c>
      <c r="J64" s="182">
        <v>-38</v>
      </c>
      <c r="K64" s="26">
        <f>N64+Q64</f>
        <v>3859</v>
      </c>
      <c r="L64" s="18">
        <f>ROUND(H64*0/60,1)</f>
        <v>0</v>
      </c>
      <c r="M64" s="20">
        <f>ROUND(K64+L64,0)</f>
        <v>3859</v>
      </c>
      <c r="N64" s="27">
        <v>1991</v>
      </c>
      <c r="O64" s="18">
        <f>ROUND(I64*0/60,1)</f>
        <v>0</v>
      </c>
      <c r="P64" s="52">
        <f>ROUND(N64+O64,0)</f>
        <v>1991</v>
      </c>
      <c r="Q64" s="27">
        <v>1868</v>
      </c>
      <c r="R64" s="133">
        <f>ROUND(J64*0/60,1)</f>
        <v>0</v>
      </c>
      <c r="S64" s="19">
        <f>ROUND(Q64+R64,0)</f>
        <v>1868</v>
      </c>
      <c r="T64" s="26">
        <f>W64+Z64</f>
        <v>3853</v>
      </c>
      <c r="U64" s="18">
        <f>ROUND(H64*1/60,1)</f>
        <v>-1</v>
      </c>
      <c r="V64" s="20">
        <f>ROUND(T64+U64,0)</f>
        <v>3852</v>
      </c>
      <c r="W64" s="27">
        <v>1984</v>
      </c>
      <c r="X64" s="18">
        <f>ROUND(I64*1/60,1)</f>
        <v>-0.3</v>
      </c>
      <c r="Y64" s="52">
        <f>ROUND(W64+X64,0)</f>
        <v>1984</v>
      </c>
      <c r="Z64" s="55">
        <v>1869</v>
      </c>
      <c r="AA64" s="18">
        <f>ROUND(J64*1/60,1)</f>
        <v>-0.6</v>
      </c>
      <c r="AB64" s="19">
        <f>ROUND(Z64+AA64,0)</f>
        <v>1868</v>
      </c>
      <c r="AC64" s="26">
        <f>AF64+AI64</f>
        <v>3846</v>
      </c>
      <c r="AD64" s="115">
        <f>ROUND(H64*2/60,1)</f>
        <v>-1.9</v>
      </c>
      <c r="AE64" s="20">
        <f>ROUND(AC64+AD64,0)</f>
        <v>3844</v>
      </c>
      <c r="AF64" s="27">
        <v>1983</v>
      </c>
      <c r="AG64" s="115">
        <f>ROUND(I64*2/60,1)</f>
        <v>-0.6</v>
      </c>
      <c r="AH64" s="52">
        <f>ROUND(AF64+AG64,0)</f>
        <v>1982</v>
      </c>
      <c r="AI64" s="55">
        <v>1863</v>
      </c>
      <c r="AJ64" s="115">
        <f>ROUND(J64*2/60,1)</f>
        <v>-1.3</v>
      </c>
      <c r="AK64" s="19">
        <f>ROUND(AI64+AJ64,0)</f>
        <v>1862</v>
      </c>
      <c r="AL64" s="26">
        <f>AO64+AR64</f>
        <v>3848</v>
      </c>
      <c r="AM64" s="115">
        <f>ROUND(H64*3/60,1)</f>
        <v>-2.9</v>
      </c>
      <c r="AN64" s="20">
        <f>ROUND(AL64+AM64,0)</f>
        <v>3845</v>
      </c>
      <c r="AO64" s="77">
        <v>1984</v>
      </c>
      <c r="AP64" s="115">
        <f>ROUND(I64*3/60,1)</f>
        <v>-1</v>
      </c>
      <c r="AQ64" s="52">
        <f>ROUND(AO64+AP64,0)</f>
        <v>1983</v>
      </c>
      <c r="AR64" s="71">
        <v>1864</v>
      </c>
      <c r="AS64" s="115">
        <f>ROUND(J64*3/60,1)</f>
        <v>-1.9</v>
      </c>
      <c r="AT64" s="19">
        <f>ROUND(AR64+AS64,0)</f>
        <v>1862</v>
      </c>
      <c r="AU64" s="26">
        <f>AX64+BA64</f>
        <v>3850</v>
      </c>
      <c r="AV64" s="115">
        <f>ROUND(H64*4/60,1)</f>
        <v>-3.8</v>
      </c>
      <c r="AW64" s="20">
        <f>ROUND(AU64+AV64,0)</f>
        <v>3846</v>
      </c>
      <c r="AX64" s="27">
        <v>1985</v>
      </c>
      <c r="AY64" s="115">
        <f>ROUND(I64*4/60,1)</f>
        <v>-1.3</v>
      </c>
      <c r="AZ64" s="52">
        <f>ROUND(AX64+AY64,0)</f>
        <v>1984</v>
      </c>
      <c r="BA64" s="55">
        <v>1865</v>
      </c>
      <c r="BB64" s="115">
        <f>ROUND(J64*4/60,1)</f>
        <v>-2.5</v>
      </c>
      <c r="BC64" s="19">
        <f>ROUND(BA64+BB64,0)</f>
        <v>1863</v>
      </c>
      <c r="BD64" s="26">
        <f>BG64+BJ64</f>
        <v>3838</v>
      </c>
      <c r="BE64" s="18">
        <f>ROUND(H64*5/60,1)</f>
        <v>-4.8</v>
      </c>
      <c r="BF64" s="20">
        <f>ROUND(BD64+BE64,0)</f>
        <v>3833</v>
      </c>
      <c r="BG64" s="27">
        <v>1976</v>
      </c>
      <c r="BH64" s="18">
        <f>ROUND(I64*5/60,1)</f>
        <v>-1.6</v>
      </c>
      <c r="BI64" s="52">
        <f>ROUND(BG64+BH64,0)</f>
        <v>1974</v>
      </c>
      <c r="BJ64" s="55">
        <v>1862</v>
      </c>
      <c r="BK64" s="18">
        <f>ROUND(J64*5/60,1)</f>
        <v>-3.2</v>
      </c>
      <c r="BL64" s="19">
        <f>ROUND(BJ64+BK64,0)</f>
        <v>1859</v>
      </c>
      <c r="BM64" s="26">
        <f>BP64+BS64</f>
        <v>3761</v>
      </c>
      <c r="BN64" s="18">
        <f>ROUND(H64*6/60,1)</f>
        <v>-5.7</v>
      </c>
      <c r="BO64" s="20">
        <f>ROUND(BM64+BN64,0)</f>
        <v>3755</v>
      </c>
      <c r="BP64" s="27">
        <v>1931</v>
      </c>
      <c r="BQ64" s="18">
        <f>ROUND(I64*6/60,1)</f>
        <v>-1.9</v>
      </c>
      <c r="BR64" s="52">
        <f>ROUND(BP64+BQ64,0)</f>
        <v>1929</v>
      </c>
      <c r="BS64" s="55">
        <v>1830</v>
      </c>
      <c r="BT64" s="18">
        <f>ROUND(J64*6/60,1)</f>
        <v>-3.8</v>
      </c>
      <c r="BU64" s="19">
        <f>ROUND(BS64+BT64,0)</f>
        <v>1826</v>
      </c>
      <c r="BV64" s="26">
        <f>BY64+CB64</f>
        <v>3844</v>
      </c>
      <c r="BW64" s="18">
        <f>ROUND(H64*7/60,1)</f>
        <v>-6.7</v>
      </c>
      <c r="BX64" s="20">
        <f>ROUND(BV64+BW64,0)</f>
        <v>3837</v>
      </c>
      <c r="BY64" s="27">
        <v>1970</v>
      </c>
      <c r="BZ64" s="18">
        <f>ROUND(I64*7/60,1)</f>
        <v>-2.2</v>
      </c>
      <c r="CA64" s="52">
        <f>ROUND(BY64+BZ64,0)</f>
        <v>1968</v>
      </c>
      <c r="CB64" s="71">
        <v>1874</v>
      </c>
      <c r="CC64" s="18">
        <f>ROUND(J64*7/60,1)</f>
        <v>-4.4</v>
      </c>
      <c r="CD64" s="19">
        <f>ROUND(CB64+CC64,0)</f>
        <v>1870</v>
      </c>
      <c r="CE64" s="26">
        <f>CH64+CK64</f>
        <v>3839</v>
      </c>
      <c r="CF64" s="18">
        <f>ROUND(H64*8/60,1)</f>
        <v>-7.6</v>
      </c>
      <c r="CG64" s="20">
        <f>ROUND(CE64+CF64,0)</f>
        <v>3831</v>
      </c>
      <c r="CH64" s="27">
        <v>1969</v>
      </c>
      <c r="CI64" s="18">
        <f>ROUND(I64*8/60,1)</f>
        <v>-2.5</v>
      </c>
      <c r="CJ64" s="52">
        <f>ROUND(CH64+CI64,0)</f>
        <v>1967</v>
      </c>
      <c r="CK64" s="55">
        <v>1870</v>
      </c>
      <c r="CL64" s="18">
        <f>ROUND(J64*8/60,1)</f>
        <v>-5.1</v>
      </c>
      <c r="CM64" s="19">
        <f>ROUND(CK64+CL64,0)</f>
        <v>1865</v>
      </c>
      <c r="CN64" s="26">
        <f>CQ64+CT64</f>
        <v>3842</v>
      </c>
      <c r="CO64" s="18">
        <f>ROUND(H64*9/60,1)</f>
        <v>-8.6</v>
      </c>
      <c r="CP64" s="20">
        <f>ROUND(CN64+CO64,0)</f>
        <v>3833</v>
      </c>
      <c r="CQ64" s="27">
        <v>1971</v>
      </c>
      <c r="CR64" s="18">
        <f>ROUND(I64*9/60,1)</f>
        <v>-2.9</v>
      </c>
      <c r="CS64" s="52">
        <f>ROUND(CQ64+CR64,0)</f>
        <v>1968</v>
      </c>
      <c r="CT64" s="55">
        <v>1871</v>
      </c>
      <c r="CU64" s="18">
        <f>ROUND(J64*9/60,1)</f>
        <v>-5.7</v>
      </c>
      <c r="CV64" s="19">
        <f>ROUND(CT64+CU64,0)</f>
        <v>1865</v>
      </c>
      <c r="CW64" s="26">
        <f>CZ64+DC64</f>
        <v>3847</v>
      </c>
      <c r="CX64" s="18">
        <f>ROUND(H64*10/60,1)</f>
        <v>-9.5</v>
      </c>
      <c r="CY64" s="20">
        <f>ROUND(CW64+CX64,0)</f>
        <v>3838</v>
      </c>
      <c r="CZ64" s="27">
        <v>1973</v>
      </c>
      <c r="DA64" s="18">
        <f>ROUND(I64*10/60,1)</f>
        <v>-3.2</v>
      </c>
      <c r="DB64" s="52">
        <f>ROUND(CZ64+DA64,0)</f>
        <v>1970</v>
      </c>
      <c r="DC64" s="55">
        <v>1874</v>
      </c>
      <c r="DD64" s="18">
        <f>ROUND(J64*10/60,1)</f>
        <v>-6.3</v>
      </c>
      <c r="DE64" s="19">
        <f>ROUND(DC64+DD64,0)</f>
        <v>1868</v>
      </c>
      <c r="DF64" s="26">
        <f>DI64+DL64</f>
        <v>3846</v>
      </c>
      <c r="DG64" s="18">
        <f>ROUND(H64*11/60,1)</f>
        <v>-10.5</v>
      </c>
      <c r="DH64" s="20">
        <f>ROUND(DF64+DG64,0)</f>
        <v>3836</v>
      </c>
      <c r="DI64" s="27">
        <v>1966</v>
      </c>
      <c r="DJ64" s="18">
        <f>ROUND(I64*11/60,1)</f>
        <v>-3.5</v>
      </c>
      <c r="DK64" s="52">
        <f>ROUND(DI64+DJ64,0)</f>
        <v>1963</v>
      </c>
      <c r="DL64" s="55">
        <v>1880</v>
      </c>
      <c r="DM64" s="18">
        <f>ROUND(J64*11/60,1)</f>
        <v>-7</v>
      </c>
      <c r="DN64" s="19">
        <f>ROUND(DL64+DM64,0)</f>
        <v>1873</v>
      </c>
      <c r="DO64" s="61"/>
      <c r="DP64" s="92"/>
      <c r="DQ64" s="61"/>
      <c r="DR64" s="61"/>
      <c r="DS64" s="60"/>
      <c r="DT64" s="61"/>
      <c r="DU64" s="61"/>
      <c r="DV64" s="60"/>
      <c r="DW64" s="61"/>
    </row>
    <row r="65" spans="1:127" ht="20.25" customHeight="1" thickBot="1">
      <c r="A65" s="31" t="s">
        <v>42</v>
      </c>
      <c r="B65" s="153">
        <v>1843</v>
      </c>
      <c r="C65" s="154">
        <v>1147</v>
      </c>
      <c r="D65" s="155">
        <v>696</v>
      </c>
      <c r="E65" s="168">
        <v>1530</v>
      </c>
      <c r="F65" s="169">
        <v>776</v>
      </c>
      <c r="G65" s="170">
        <v>754</v>
      </c>
      <c r="H65" s="183">
        <v>313</v>
      </c>
      <c r="I65" s="184">
        <v>371</v>
      </c>
      <c r="J65" s="185">
        <v>-58</v>
      </c>
      <c r="K65" s="32">
        <f>N65+Q65</f>
        <v>1657</v>
      </c>
      <c r="L65" s="34">
        <f>ROUND(H65*0/60,1)</f>
        <v>0</v>
      </c>
      <c r="M65" s="36">
        <f>ROUND(K65+L65,0)</f>
        <v>1657</v>
      </c>
      <c r="N65" s="33">
        <v>841</v>
      </c>
      <c r="O65" s="34">
        <f>ROUND(I65*0/60,1)</f>
        <v>0</v>
      </c>
      <c r="P65" s="63">
        <f>ROUND(N65+O65,0)</f>
        <v>841</v>
      </c>
      <c r="Q65" s="33">
        <v>816</v>
      </c>
      <c r="R65" s="137">
        <f>ROUND(J65*0/60,1)</f>
        <v>0</v>
      </c>
      <c r="S65" s="35">
        <f>ROUND(Q65+R65,0)</f>
        <v>816</v>
      </c>
      <c r="T65" s="32">
        <f>W65+Z65</f>
        <v>1655</v>
      </c>
      <c r="U65" s="34">
        <f>ROUND(H65*1/60,1)</f>
        <v>5.2</v>
      </c>
      <c r="V65" s="36">
        <f>ROUND(T65+U65,0)</f>
        <v>1660</v>
      </c>
      <c r="W65" s="33">
        <v>838</v>
      </c>
      <c r="X65" s="34">
        <f>ROUND(I65*1/60,1)</f>
        <v>6.2</v>
      </c>
      <c r="Y65" s="63">
        <f>ROUND(W65+X65,0)</f>
        <v>844</v>
      </c>
      <c r="Z65" s="59">
        <v>817</v>
      </c>
      <c r="AA65" s="34">
        <f>ROUND(J65*1/60,1)</f>
        <v>-1</v>
      </c>
      <c r="AB65" s="35">
        <f>ROUND(Z65+AA65,0)</f>
        <v>816</v>
      </c>
      <c r="AC65" s="32">
        <f>AF65+AI65</f>
        <v>1657</v>
      </c>
      <c r="AD65" s="117">
        <f>ROUND(H65*2/60,1)</f>
        <v>10.4</v>
      </c>
      <c r="AE65" s="36">
        <f>ROUND(AC65+AD65,0)</f>
        <v>1667</v>
      </c>
      <c r="AF65" s="33">
        <v>838</v>
      </c>
      <c r="AG65" s="117">
        <f>ROUND(I65*2/60,1)</f>
        <v>12.4</v>
      </c>
      <c r="AH65" s="63">
        <f>ROUND(AF65+AG65,0)</f>
        <v>850</v>
      </c>
      <c r="AI65" s="59">
        <v>819</v>
      </c>
      <c r="AJ65" s="117">
        <f>ROUND(J65*2/60,1)</f>
        <v>-1.9</v>
      </c>
      <c r="AK65" s="35">
        <f>ROUND(AI65+AJ65,0)</f>
        <v>817</v>
      </c>
      <c r="AL65" s="32">
        <f>AO65+AR65</f>
        <v>1666</v>
      </c>
      <c r="AM65" s="117">
        <f>ROUND(H65*3/60,1)</f>
        <v>15.7</v>
      </c>
      <c r="AN65" s="36">
        <f>ROUND(AL65+AM65,0)</f>
        <v>1682</v>
      </c>
      <c r="AO65" s="79">
        <v>841</v>
      </c>
      <c r="AP65" s="117">
        <f>ROUND(I65*3/60,1)</f>
        <v>18.6</v>
      </c>
      <c r="AQ65" s="63">
        <f>ROUND(AO65+AP65,0)</f>
        <v>860</v>
      </c>
      <c r="AR65" s="80">
        <v>825</v>
      </c>
      <c r="AS65" s="117">
        <f>ROUND(J65*3/60,1)</f>
        <v>-2.9</v>
      </c>
      <c r="AT65" s="35">
        <f>ROUND(AR65+AS65,0)</f>
        <v>822</v>
      </c>
      <c r="AU65" s="32">
        <f>AX65+BA65</f>
        <v>1661</v>
      </c>
      <c r="AV65" s="117">
        <f>ROUND(H65*4/60,1)</f>
        <v>20.9</v>
      </c>
      <c r="AW65" s="36">
        <f>ROUND(AU65+AV65,0)</f>
        <v>1682</v>
      </c>
      <c r="AX65" s="33">
        <v>836</v>
      </c>
      <c r="AY65" s="117">
        <f>ROUND(I65*4/60,1)</f>
        <v>24.7</v>
      </c>
      <c r="AZ65" s="63">
        <f>ROUND(AX65+AY65,0)</f>
        <v>861</v>
      </c>
      <c r="BA65" s="59">
        <v>825</v>
      </c>
      <c r="BB65" s="117">
        <f>ROUND(J65*4/60,1)</f>
        <v>-3.9</v>
      </c>
      <c r="BC65" s="35">
        <f>ROUND(BA65+BB65,0)</f>
        <v>821</v>
      </c>
      <c r="BD65" s="32">
        <f>BG65+BJ65</f>
        <v>1664</v>
      </c>
      <c r="BE65" s="34">
        <f>ROUND(H65*5/60,1)</f>
        <v>26.1</v>
      </c>
      <c r="BF65" s="36">
        <f>ROUND(BD65+BE65,0)</f>
        <v>1690</v>
      </c>
      <c r="BG65" s="33">
        <v>836</v>
      </c>
      <c r="BH65" s="34">
        <f>ROUND(I65*5/60,1)</f>
        <v>30.9</v>
      </c>
      <c r="BI65" s="63">
        <f>ROUND(BG65+BH65,0)</f>
        <v>867</v>
      </c>
      <c r="BJ65" s="59">
        <v>828</v>
      </c>
      <c r="BK65" s="34">
        <f>ROUND(J65*5/60,1)</f>
        <v>-4.8</v>
      </c>
      <c r="BL65" s="35">
        <f>ROUND(BJ65+BK65,0)</f>
        <v>823</v>
      </c>
      <c r="BM65" s="32">
        <f>BP65+BS65</f>
        <v>1633</v>
      </c>
      <c r="BN65" s="34">
        <f>ROUND(H65*6/60,1)</f>
        <v>31.3</v>
      </c>
      <c r="BO65" s="36">
        <f>ROUND(BM65+BN65,0)</f>
        <v>1664</v>
      </c>
      <c r="BP65" s="33">
        <v>819</v>
      </c>
      <c r="BQ65" s="34">
        <f>ROUND(I65*6/60,1)</f>
        <v>37.1</v>
      </c>
      <c r="BR65" s="63">
        <f>ROUND(BP65+BQ65,0)</f>
        <v>856</v>
      </c>
      <c r="BS65" s="59">
        <v>814</v>
      </c>
      <c r="BT65" s="34">
        <f>ROUND(J65*6/60,1)</f>
        <v>-5.8</v>
      </c>
      <c r="BU65" s="35">
        <f>ROUND(BS65+BT65,0)</f>
        <v>808</v>
      </c>
      <c r="BV65" s="32">
        <f>BY65+CB65</f>
        <v>1664</v>
      </c>
      <c r="BW65" s="34">
        <f>ROUND(H65*7/60,1)</f>
        <v>36.5</v>
      </c>
      <c r="BX65" s="36">
        <f>ROUND(BV65+BW65,0)</f>
        <v>1701</v>
      </c>
      <c r="BY65" s="33">
        <v>837</v>
      </c>
      <c r="BZ65" s="34">
        <f>ROUND(I65*7/60,1)</f>
        <v>43.3</v>
      </c>
      <c r="CA65" s="63">
        <f>ROUND(BY65+BZ65,0)</f>
        <v>880</v>
      </c>
      <c r="CB65" s="80">
        <v>827</v>
      </c>
      <c r="CC65" s="34">
        <f>ROUND(J65*7/60,1)</f>
        <v>-6.8</v>
      </c>
      <c r="CD65" s="35">
        <f>ROUND(CB65+CC65,0)</f>
        <v>820</v>
      </c>
      <c r="CE65" s="32">
        <f>CH65+CK65</f>
        <v>1671</v>
      </c>
      <c r="CF65" s="34">
        <f>ROUND(H65*8/60,1)</f>
        <v>41.7</v>
      </c>
      <c r="CG65" s="36">
        <f>ROUND(CE65+CF65,0)</f>
        <v>1713</v>
      </c>
      <c r="CH65" s="33">
        <v>840</v>
      </c>
      <c r="CI65" s="34">
        <f>ROUND(I65*8/60,1)</f>
        <v>49.5</v>
      </c>
      <c r="CJ65" s="63">
        <f>ROUND(CH65+CI65,0)</f>
        <v>890</v>
      </c>
      <c r="CK65" s="59">
        <v>831</v>
      </c>
      <c r="CL65" s="34">
        <f>ROUND(J65*8/60,1)</f>
        <v>-7.7</v>
      </c>
      <c r="CM65" s="35">
        <f>ROUND(CK65+CL65,0)</f>
        <v>823</v>
      </c>
      <c r="CN65" s="32">
        <f>CQ65+CT65</f>
        <v>1670</v>
      </c>
      <c r="CO65" s="34">
        <f>ROUND(H65*9/60,1)</f>
        <v>47</v>
      </c>
      <c r="CP65" s="36">
        <f>ROUND(CN65+CO65,0)</f>
        <v>1717</v>
      </c>
      <c r="CQ65" s="33">
        <v>838</v>
      </c>
      <c r="CR65" s="34">
        <f>ROUND(I65*9/60,1)</f>
        <v>55.7</v>
      </c>
      <c r="CS65" s="63">
        <f>ROUND(CQ65+CR65,0)</f>
        <v>894</v>
      </c>
      <c r="CT65" s="59">
        <v>832</v>
      </c>
      <c r="CU65" s="34">
        <f>ROUND(J65*9/60,1)</f>
        <v>-8.7</v>
      </c>
      <c r="CV65" s="35">
        <f>ROUND(CT65+CU65,0)</f>
        <v>823</v>
      </c>
      <c r="CW65" s="32">
        <f>CZ65+DC65</f>
        <v>1670</v>
      </c>
      <c r="CX65" s="34">
        <f>ROUND(H65*10/60,1)</f>
        <v>52.2</v>
      </c>
      <c r="CY65" s="36">
        <f>ROUND(CW65+CX65,0)</f>
        <v>1722</v>
      </c>
      <c r="CZ65" s="33">
        <v>840</v>
      </c>
      <c r="DA65" s="34">
        <f>ROUND(I65*10/60,1)</f>
        <v>61.8</v>
      </c>
      <c r="DB65" s="63">
        <f>ROUND(CZ65+DA65,0)</f>
        <v>902</v>
      </c>
      <c r="DC65" s="59">
        <v>830</v>
      </c>
      <c r="DD65" s="34">
        <f>ROUND(J65*10/60,1)</f>
        <v>-9.7</v>
      </c>
      <c r="DE65" s="35">
        <f>ROUND(DC65+DD65,0)</f>
        <v>820</v>
      </c>
      <c r="DF65" s="32">
        <f>DI65+DL65</f>
        <v>1670</v>
      </c>
      <c r="DG65" s="34">
        <f>ROUND(H65*11/60,1)</f>
        <v>57.4</v>
      </c>
      <c r="DH65" s="36">
        <f>ROUND(DF65+DG65,0)</f>
        <v>1727</v>
      </c>
      <c r="DI65" s="33">
        <v>841</v>
      </c>
      <c r="DJ65" s="34">
        <f>ROUND(I65*11/60,1)</f>
        <v>68</v>
      </c>
      <c r="DK65" s="63">
        <f>ROUND(DI65+DJ65,0)</f>
        <v>909</v>
      </c>
      <c r="DL65" s="59">
        <v>829</v>
      </c>
      <c r="DM65" s="34">
        <f>ROUND(J65*11/60,1)</f>
        <v>-10.6</v>
      </c>
      <c r="DN65" s="35">
        <f>ROUND(DL65+DM65,0)</f>
        <v>818</v>
      </c>
      <c r="DO65" s="62"/>
      <c r="DP65" s="92"/>
      <c r="DQ65" s="61"/>
      <c r="DR65" s="62"/>
      <c r="DS65" s="60"/>
      <c r="DT65" s="61"/>
      <c r="DU65" s="62"/>
      <c r="DV65" s="60"/>
      <c r="DW65" s="61"/>
    </row>
    <row r="66" spans="74:83" ht="18" customHeight="1" thickBot="1">
      <c r="BV66" s="32">
        <f>BW66+BX66</f>
        <v>7</v>
      </c>
      <c r="BW66" s="57">
        <v>4</v>
      </c>
      <c r="BX66" s="80">
        <v>3</v>
      </c>
      <c r="BY66" s="33">
        <f>SUM(BP66,BV66)</f>
        <v>7</v>
      </c>
      <c r="BZ66" s="57">
        <f>SUM(BQ66,BW66)</f>
        <v>4</v>
      </c>
      <c r="CA66" s="58">
        <f>SUM(BR66,BX66)</f>
        <v>3</v>
      </c>
      <c r="CE66" s="62"/>
    </row>
  </sheetData>
  <sheetProtection/>
  <mergeCells count="18">
    <mergeCell ref="AL1:AT1"/>
    <mergeCell ref="AU1:BC1"/>
    <mergeCell ref="BD1:BL1"/>
    <mergeCell ref="BM1:BU1"/>
    <mergeCell ref="B1:D2"/>
    <mergeCell ref="E1:G2"/>
    <mergeCell ref="H1:J2"/>
    <mergeCell ref="K1:S1"/>
    <mergeCell ref="T1:AB1"/>
    <mergeCell ref="AC1:AK1"/>
    <mergeCell ref="DO1:DW1"/>
    <mergeCell ref="DX1:EF1"/>
    <mergeCell ref="EG1:EO1"/>
    <mergeCell ref="CW1:DE1"/>
    <mergeCell ref="DF1:DN1"/>
    <mergeCell ref="BV1:CD1"/>
    <mergeCell ref="CE1:CM1"/>
    <mergeCell ref="CN1:CV1"/>
  </mergeCells>
  <printOptions horizontalCentered="1"/>
  <pageMargins left="0.984251968503937" right="0.5511811023622047" top="0.9055118110236221" bottom="0.2755905511811024" header="0.5118110236220472" footer="0.2755905511811024"/>
  <pageSetup horizontalDpi="600" verticalDpi="600" orientation="portrait" pageOrder="overThenDown" paperSize="9" scale="45" r:id="rId1"/>
  <headerFooter alignWithMargins="0">
    <oddHeader>&amp;C平成27年国勢調査結果(確報値）による補間補正人口</oddHeader>
  </headerFooter>
  <colBreaks count="13" manualBreakCount="13">
    <brk id="10" max="198" man="1"/>
    <brk id="19" max="198" man="1"/>
    <brk id="28" max="198" man="1"/>
    <brk id="37" max="198" man="1"/>
    <brk id="46" max="198" man="1"/>
    <brk id="55" max="198" man="1"/>
    <brk id="64" max="198" man="1"/>
    <brk id="73" max="198" man="1"/>
    <brk id="82" max="64" man="1"/>
    <brk id="91" max="64" man="1"/>
    <brk id="100" max="198" man="1"/>
    <brk id="109" max="198" man="1"/>
    <brk id="118" max="1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F74"/>
  <sheetViews>
    <sheetView view="pageBreakPreview" zoomScale="55" zoomScaleNormal="75" zoomScaleSheetLayoutView="55" zoomScalePageLayoutView="0" workbookViewId="0" topLeftCell="A1">
      <pane xSplit="1" topLeftCell="CU1" activePane="topRight" state="frozen"/>
      <selection pane="topLeft" activeCell="DA16" sqref="DA16"/>
      <selection pane="topRight" activeCell="DA16" sqref="DA16"/>
    </sheetView>
  </sheetViews>
  <sheetFormatPr defaultColWidth="15.625" defaultRowHeight="18" customHeight="1"/>
  <cols>
    <col min="1" max="2" width="15.625" style="11" customWidth="1"/>
    <col min="3" max="3" width="22.375" style="128" bestFit="1" customWidth="1"/>
    <col min="4" max="5" width="15.625" style="2" customWidth="1"/>
    <col min="6" max="6" width="22.375" style="128" bestFit="1" customWidth="1"/>
    <col min="7" max="8" width="15.625" style="2" customWidth="1"/>
    <col min="9" max="9" width="20.625" style="128" bestFit="1" customWidth="1"/>
    <col min="10" max="11" width="15.625" style="2" customWidth="1"/>
    <col min="12" max="12" width="22.375" style="128" bestFit="1" customWidth="1"/>
    <col min="13" max="14" width="15.625" style="2" customWidth="1"/>
    <col min="15" max="15" width="22.375" style="128" bestFit="1" customWidth="1"/>
    <col min="16" max="17" width="15.625" style="2" customWidth="1"/>
    <col min="18" max="18" width="20.625" style="128" bestFit="1" customWidth="1"/>
    <col min="19" max="20" width="15.625" style="2" customWidth="1"/>
    <col min="21" max="21" width="22.375" style="128" bestFit="1" customWidth="1"/>
    <col min="22" max="23" width="15.625" style="2" customWidth="1"/>
    <col min="24" max="24" width="22.375" style="128" bestFit="1" customWidth="1"/>
    <col min="25" max="26" width="15.625" style="2" customWidth="1"/>
    <col min="27" max="27" width="20.625" style="128" bestFit="1" customWidth="1"/>
    <col min="28" max="29" width="15.625" style="2" customWidth="1"/>
    <col min="30" max="30" width="22.375" style="128" bestFit="1" customWidth="1"/>
    <col min="31" max="32" width="15.625" style="2" customWidth="1"/>
    <col min="33" max="33" width="22.375" style="128" bestFit="1" customWidth="1"/>
    <col min="34" max="35" width="15.625" style="2" customWidth="1"/>
    <col min="36" max="36" width="20.625" style="128" bestFit="1" customWidth="1"/>
    <col min="37" max="38" width="15.625" style="2" customWidth="1"/>
    <col min="39" max="39" width="22.375" style="128" bestFit="1" customWidth="1"/>
    <col min="40" max="41" width="15.625" style="2" customWidth="1"/>
    <col min="42" max="42" width="22.375" style="128" bestFit="1" customWidth="1"/>
    <col min="43" max="44" width="15.625" style="2" customWidth="1"/>
    <col min="45" max="45" width="20.625" style="128" bestFit="1" customWidth="1"/>
    <col min="46" max="47" width="15.625" style="2" customWidth="1"/>
    <col min="48" max="48" width="22.375" style="128" bestFit="1" customWidth="1"/>
    <col min="49" max="50" width="15.625" style="2" customWidth="1"/>
    <col min="51" max="51" width="22.375" style="128" bestFit="1" customWidth="1"/>
    <col min="52" max="53" width="15.625" style="2" customWidth="1"/>
    <col min="54" max="54" width="20.625" style="128" bestFit="1" customWidth="1"/>
    <col min="55" max="56" width="15.625" style="2" customWidth="1"/>
    <col min="57" max="57" width="22.375" style="128" bestFit="1" customWidth="1"/>
    <col min="58" max="59" width="15.625" style="2" customWidth="1"/>
    <col min="60" max="60" width="22.375" style="128" bestFit="1" customWidth="1"/>
    <col min="61" max="62" width="15.625" style="2" customWidth="1"/>
    <col min="63" max="63" width="20.625" style="128" bestFit="1" customWidth="1"/>
    <col min="64" max="65" width="15.625" style="2" customWidth="1"/>
    <col min="66" max="66" width="22.375" style="128" bestFit="1" customWidth="1"/>
    <col min="67" max="68" width="15.625" style="2" customWidth="1"/>
    <col min="69" max="69" width="22.375" style="128" bestFit="1" customWidth="1"/>
    <col min="70" max="71" width="15.625" style="2" customWidth="1"/>
    <col min="72" max="72" width="20.625" style="128" bestFit="1" customWidth="1"/>
    <col min="73" max="74" width="15.625" style="2" customWidth="1"/>
    <col min="75" max="75" width="22.375" style="128" bestFit="1" customWidth="1"/>
    <col min="76" max="77" width="15.625" style="2" customWidth="1"/>
    <col min="78" max="78" width="22.375" style="128" bestFit="1" customWidth="1"/>
    <col min="79" max="80" width="15.625" style="2" customWidth="1"/>
    <col min="81" max="81" width="20.625" style="128" bestFit="1" customWidth="1"/>
    <col min="82" max="83" width="15.625" style="2" customWidth="1"/>
    <col min="84" max="84" width="22.375" style="128" bestFit="1" customWidth="1"/>
    <col min="85" max="86" width="15.625" style="2" customWidth="1"/>
    <col min="87" max="87" width="22.375" style="128" bestFit="1" customWidth="1"/>
    <col min="88" max="89" width="15.625" style="2" customWidth="1"/>
    <col min="90" max="90" width="20.625" style="128" bestFit="1" customWidth="1"/>
    <col min="91" max="91" width="15.625" style="2" customWidth="1"/>
    <col min="92" max="92" width="15.625" style="128" customWidth="1"/>
    <col min="93" max="93" width="22.375" style="2" bestFit="1" customWidth="1"/>
    <col min="94" max="94" width="15.625" style="2" customWidth="1"/>
    <col min="95" max="95" width="15.625" style="128" customWidth="1"/>
    <col min="96" max="96" width="22.375" style="2" bestFit="1" customWidth="1"/>
    <col min="97" max="97" width="15.625" style="2" customWidth="1"/>
    <col min="98" max="98" width="15.625" style="128" customWidth="1"/>
    <col min="99" max="99" width="20.625" style="128" bestFit="1" customWidth="1"/>
    <col min="100" max="101" width="15.625" style="2" customWidth="1"/>
    <col min="102" max="102" width="22.375" style="128" bestFit="1" customWidth="1"/>
    <col min="103" max="104" width="15.625" style="2" customWidth="1"/>
    <col min="105" max="105" width="22.375" style="128" bestFit="1" customWidth="1"/>
    <col min="106" max="107" width="15.625" style="2" customWidth="1"/>
    <col min="108" max="108" width="20.625" style="128" bestFit="1" customWidth="1"/>
    <col min="109" max="16384" width="15.625" style="2" customWidth="1"/>
  </cols>
  <sheetData>
    <row r="1" spans="1:136" ht="20.25" customHeight="1">
      <c r="A1" s="1"/>
      <c r="B1" s="197">
        <v>40817</v>
      </c>
      <c r="C1" s="198"/>
      <c r="D1" s="198"/>
      <c r="E1" s="198"/>
      <c r="F1" s="198"/>
      <c r="G1" s="198"/>
      <c r="H1" s="198"/>
      <c r="I1" s="198"/>
      <c r="J1" s="199"/>
      <c r="K1" s="197">
        <v>40848</v>
      </c>
      <c r="L1" s="198"/>
      <c r="M1" s="198"/>
      <c r="N1" s="198"/>
      <c r="O1" s="198"/>
      <c r="P1" s="198"/>
      <c r="Q1" s="198"/>
      <c r="R1" s="198"/>
      <c r="S1" s="199"/>
      <c r="T1" s="197">
        <v>40878</v>
      </c>
      <c r="U1" s="198"/>
      <c r="V1" s="198"/>
      <c r="W1" s="198"/>
      <c r="X1" s="198"/>
      <c r="Y1" s="198"/>
      <c r="Z1" s="198"/>
      <c r="AA1" s="198"/>
      <c r="AB1" s="199"/>
      <c r="AC1" s="197">
        <v>40909</v>
      </c>
      <c r="AD1" s="198"/>
      <c r="AE1" s="198"/>
      <c r="AF1" s="198"/>
      <c r="AG1" s="198"/>
      <c r="AH1" s="198"/>
      <c r="AI1" s="198"/>
      <c r="AJ1" s="198"/>
      <c r="AK1" s="199"/>
      <c r="AL1" s="197">
        <v>40940</v>
      </c>
      <c r="AM1" s="198"/>
      <c r="AN1" s="198"/>
      <c r="AO1" s="198"/>
      <c r="AP1" s="198"/>
      <c r="AQ1" s="198"/>
      <c r="AR1" s="198"/>
      <c r="AS1" s="198"/>
      <c r="AT1" s="199"/>
      <c r="AU1" s="197">
        <v>40969</v>
      </c>
      <c r="AV1" s="198"/>
      <c r="AW1" s="198"/>
      <c r="AX1" s="198"/>
      <c r="AY1" s="198"/>
      <c r="AZ1" s="198"/>
      <c r="BA1" s="198"/>
      <c r="BB1" s="198"/>
      <c r="BC1" s="199"/>
      <c r="BD1" s="197">
        <v>41000</v>
      </c>
      <c r="BE1" s="198"/>
      <c r="BF1" s="198"/>
      <c r="BG1" s="198"/>
      <c r="BH1" s="198"/>
      <c r="BI1" s="198"/>
      <c r="BJ1" s="198"/>
      <c r="BK1" s="198"/>
      <c r="BL1" s="199"/>
      <c r="BM1" s="197">
        <v>41030</v>
      </c>
      <c r="BN1" s="198"/>
      <c r="BO1" s="198"/>
      <c r="BP1" s="198"/>
      <c r="BQ1" s="198"/>
      <c r="BR1" s="198"/>
      <c r="BS1" s="198"/>
      <c r="BT1" s="198"/>
      <c r="BU1" s="199"/>
      <c r="BV1" s="197">
        <v>41061</v>
      </c>
      <c r="BW1" s="198"/>
      <c r="BX1" s="198"/>
      <c r="BY1" s="198"/>
      <c r="BZ1" s="198"/>
      <c r="CA1" s="198"/>
      <c r="CB1" s="198"/>
      <c r="CC1" s="198"/>
      <c r="CD1" s="199"/>
      <c r="CE1" s="197">
        <v>41091</v>
      </c>
      <c r="CF1" s="198"/>
      <c r="CG1" s="198"/>
      <c r="CH1" s="198"/>
      <c r="CI1" s="198"/>
      <c r="CJ1" s="198"/>
      <c r="CK1" s="198"/>
      <c r="CL1" s="198"/>
      <c r="CM1" s="199"/>
      <c r="CN1" s="197">
        <v>41122</v>
      </c>
      <c r="CO1" s="198"/>
      <c r="CP1" s="198"/>
      <c r="CQ1" s="198"/>
      <c r="CR1" s="198"/>
      <c r="CS1" s="198"/>
      <c r="CT1" s="198"/>
      <c r="CU1" s="198"/>
      <c r="CV1" s="199"/>
      <c r="CW1" s="197">
        <v>41153</v>
      </c>
      <c r="CX1" s="198"/>
      <c r="CY1" s="198"/>
      <c r="CZ1" s="198"/>
      <c r="DA1" s="198"/>
      <c r="DB1" s="198"/>
      <c r="DC1" s="198"/>
      <c r="DD1" s="198"/>
      <c r="DE1" s="199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</row>
    <row r="2" spans="1:136" s="62" customFormat="1" ht="20.25" customHeight="1">
      <c r="A2" s="3"/>
      <c r="B2" s="4"/>
      <c r="C2" s="124" t="s">
        <v>43</v>
      </c>
      <c r="D2" s="5"/>
      <c r="E2" s="38"/>
      <c r="F2" s="124" t="s">
        <v>44</v>
      </c>
      <c r="G2" s="37"/>
      <c r="H2" s="5"/>
      <c r="I2" s="124" t="s">
        <v>45</v>
      </c>
      <c r="J2" s="6"/>
      <c r="K2" s="4"/>
      <c r="L2" s="124" t="s">
        <v>43</v>
      </c>
      <c r="M2" s="5"/>
      <c r="N2" s="38"/>
      <c r="O2" s="124" t="s">
        <v>44</v>
      </c>
      <c r="P2" s="37"/>
      <c r="Q2" s="5"/>
      <c r="R2" s="124" t="s">
        <v>45</v>
      </c>
      <c r="S2" s="6"/>
      <c r="T2" s="4"/>
      <c r="U2" s="124" t="s">
        <v>43</v>
      </c>
      <c r="V2" s="5"/>
      <c r="W2" s="38"/>
      <c r="X2" s="124" t="s">
        <v>44</v>
      </c>
      <c r="Y2" s="37"/>
      <c r="Z2" s="5"/>
      <c r="AA2" s="124" t="s">
        <v>45</v>
      </c>
      <c r="AB2" s="6"/>
      <c r="AC2" s="4"/>
      <c r="AD2" s="124" t="s">
        <v>43</v>
      </c>
      <c r="AE2" s="5"/>
      <c r="AF2" s="38"/>
      <c r="AG2" s="124" t="s">
        <v>44</v>
      </c>
      <c r="AH2" s="37"/>
      <c r="AI2" s="5"/>
      <c r="AJ2" s="124" t="s">
        <v>45</v>
      </c>
      <c r="AK2" s="6"/>
      <c r="AL2" s="4"/>
      <c r="AM2" s="124" t="s">
        <v>43</v>
      </c>
      <c r="AN2" s="5"/>
      <c r="AO2" s="38"/>
      <c r="AP2" s="124" t="s">
        <v>44</v>
      </c>
      <c r="AQ2" s="37"/>
      <c r="AR2" s="5"/>
      <c r="AS2" s="124" t="s">
        <v>45</v>
      </c>
      <c r="AT2" s="6"/>
      <c r="AU2" s="4"/>
      <c r="AV2" s="124" t="s">
        <v>43</v>
      </c>
      <c r="AW2" s="5"/>
      <c r="AX2" s="38"/>
      <c r="AY2" s="124" t="s">
        <v>44</v>
      </c>
      <c r="AZ2" s="37"/>
      <c r="BA2" s="5"/>
      <c r="BB2" s="124" t="s">
        <v>45</v>
      </c>
      <c r="BC2" s="6"/>
      <c r="BD2" s="4"/>
      <c r="BE2" s="124" t="s">
        <v>43</v>
      </c>
      <c r="BF2" s="5"/>
      <c r="BG2" s="38"/>
      <c r="BH2" s="124" t="s">
        <v>44</v>
      </c>
      <c r="BI2" s="37"/>
      <c r="BJ2" s="5"/>
      <c r="BK2" s="124" t="s">
        <v>45</v>
      </c>
      <c r="BL2" s="6"/>
      <c r="BM2" s="4"/>
      <c r="BN2" s="124" t="s">
        <v>43</v>
      </c>
      <c r="BO2" s="5"/>
      <c r="BP2" s="38"/>
      <c r="BQ2" s="124" t="s">
        <v>44</v>
      </c>
      <c r="BR2" s="37"/>
      <c r="BS2" s="5"/>
      <c r="BT2" s="124" t="s">
        <v>45</v>
      </c>
      <c r="BU2" s="6"/>
      <c r="BV2" s="4"/>
      <c r="BW2" s="124" t="s">
        <v>43</v>
      </c>
      <c r="BX2" s="5"/>
      <c r="BY2" s="38"/>
      <c r="BZ2" s="124" t="s">
        <v>44</v>
      </c>
      <c r="CA2" s="37"/>
      <c r="CB2" s="5"/>
      <c r="CC2" s="124" t="s">
        <v>45</v>
      </c>
      <c r="CD2" s="6"/>
      <c r="CE2" s="4"/>
      <c r="CF2" s="124" t="s">
        <v>43</v>
      </c>
      <c r="CG2" s="5"/>
      <c r="CH2" s="38"/>
      <c r="CI2" s="124" t="s">
        <v>44</v>
      </c>
      <c r="CJ2" s="37"/>
      <c r="CK2" s="5"/>
      <c r="CL2" s="124" t="s">
        <v>45</v>
      </c>
      <c r="CM2" s="6"/>
      <c r="CN2" s="4"/>
      <c r="CO2" s="124" t="s">
        <v>43</v>
      </c>
      <c r="CP2" s="5"/>
      <c r="CQ2" s="38"/>
      <c r="CR2" s="124" t="s">
        <v>44</v>
      </c>
      <c r="CS2" s="37"/>
      <c r="CT2" s="5"/>
      <c r="CU2" s="124" t="s">
        <v>45</v>
      </c>
      <c r="CV2" s="6"/>
      <c r="CW2" s="4"/>
      <c r="CX2" s="124" t="s">
        <v>43</v>
      </c>
      <c r="CY2" s="5"/>
      <c r="CZ2" s="38"/>
      <c r="DA2" s="124" t="s">
        <v>44</v>
      </c>
      <c r="DB2" s="37"/>
      <c r="DC2" s="5"/>
      <c r="DD2" s="124" t="s">
        <v>45</v>
      </c>
      <c r="DE2" s="6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</row>
    <row r="3" spans="1:118" s="11" customFormat="1" ht="39" customHeight="1">
      <c r="A3" s="7"/>
      <c r="B3" s="8" t="s">
        <v>47</v>
      </c>
      <c r="C3" s="129" t="s">
        <v>134</v>
      </c>
      <c r="D3" s="10" t="s">
        <v>48</v>
      </c>
      <c r="E3" s="45" t="s">
        <v>47</v>
      </c>
      <c r="F3" s="129" t="s">
        <v>135</v>
      </c>
      <c r="G3" s="44" t="s">
        <v>48</v>
      </c>
      <c r="H3" s="46" t="s">
        <v>47</v>
      </c>
      <c r="I3" s="129" t="s">
        <v>136</v>
      </c>
      <c r="J3" s="9" t="s">
        <v>48</v>
      </c>
      <c r="K3" s="8" t="s">
        <v>47</v>
      </c>
      <c r="L3" s="129" t="s">
        <v>137</v>
      </c>
      <c r="M3" s="10" t="s">
        <v>48</v>
      </c>
      <c r="N3" s="45" t="s">
        <v>47</v>
      </c>
      <c r="O3" s="129" t="s">
        <v>198</v>
      </c>
      <c r="P3" s="44" t="s">
        <v>48</v>
      </c>
      <c r="Q3" s="46" t="s">
        <v>47</v>
      </c>
      <c r="R3" s="129" t="s">
        <v>138</v>
      </c>
      <c r="S3" s="9" t="s">
        <v>48</v>
      </c>
      <c r="T3" s="8" t="s">
        <v>47</v>
      </c>
      <c r="U3" s="129" t="s">
        <v>139</v>
      </c>
      <c r="V3" s="10" t="s">
        <v>48</v>
      </c>
      <c r="W3" s="45" t="s">
        <v>47</v>
      </c>
      <c r="X3" s="129" t="s">
        <v>140</v>
      </c>
      <c r="Y3" s="44" t="s">
        <v>48</v>
      </c>
      <c r="Z3" s="46" t="s">
        <v>47</v>
      </c>
      <c r="AA3" s="129" t="s">
        <v>141</v>
      </c>
      <c r="AB3" s="9" t="s">
        <v>48</v>
      </c>
      <c r="AC3" s="8" t="s">
        <v>47</v>
      </c>
      <c r="AD3" s="129" t="s">
        <v>142</v>
      </c>
      <c r="AE3" s="10" t="s">
        <v>48</v>
      </c>
      <c r="AF3" s="45" t="s">
        <v>47</v>
      </c>
      <c r="AG3" s="129" t="s">
        <v>143</v>
      </c>
      <c r="AH3" s="44" t="s">
        <v>48</v>
      </c>
      <c r="AI3" s="46" t="s">
        <v>47</v>
      </c>
      <c r="AJ3" s="129" t="s">
        <v>144</v>
      </c>
      <c r="AK3" s="9" t="s">
        <v>48</v>
      </c>
      <c r="AL3" s="8" t="s">
        <v>47</v>
      </c>
      <c r="AM3" s="129" t="s">
        <v>145</v>
      </c>
      <c r="AN3" s="10" t="s">
        <v>48</v>
      </c>
      <c r="AO3" s="45" t="s">
        <v>47</v>
      </c>
      <c r="AP3" s="129" t="s">
        <v>146</v>
      </c>
      <c r="AQ3" s="44" t="s">
        <v>48</v>
      </c>
      <c r="AR3" s="46" t="s">
        <v>47</v>
      </c>
      <c r="AS3" s="129" t="s">
        <v>147</v>
      </c>
      <c r="AT3" s="9" t="s">
        <v>48</v>
      </c>
      <c r="AU3" s="8" t="s">
        <v>47</v>
      </c>
      <c r="AV3" s="129" t="s">
        <v>148</v>
      </c>
      <c r="AW3" s="10" t="s">
        <v>48</v>
      </c>
      <c r="AX3" s="45" t="s">
        <v>47</v>
      </c>
      <c r="AY3" s="129" t="s">
        <v>149</v>
      </c>
      <c r="AZ3" s="44" t="s">
        <v>48</v>
      </c>
      <c r="BA3" s="46" t="s">
        <v>47</v>
      </c>
      <c r="BB3" s="129" t="s">
        <v>150</v>
      </c>
      <c r="BC3" s="9" t="s">
        <v>48</v>
      </c>
      <c r="BD3" s="8" t="s">
        <v>47</v>
      </c>
      <c r="BE3" s="129" t="s">
        <v>151</v>
      </c>
      <c r="BF3" s="10" t="s">
        <v>48</v>
      </c>
      <c r="BG3" s="45" t="s">
        <v>47</v>
      </c>
      <c r="BH3" s="129" t="s">
        <v>152</v>
      </c>
      <c r="BI3" s="44" t="s">
        <v>48</v>
      </c>
      <c r="BJ3" s="46" t="s">
        <v>47</v>
      </c>
      <c r="BK3" s="129" t="s">
        <v>153</v>
      </c>
      <c r="BL3" s="9" t="s">
        <v>48</v>
      </c>
      <c r="BM3" s="8" t="s">
        <v>47</v>
      </c>
      <c r="BN3" s="129" t="s">
        <v>154</v>
      </c>
      <c r="BO3" s="10" t="s">
        <v>48</v>
      </c>
      <c r="BP3" s="45" t="s">
        <v>47</v>
      </c>
      <c r="BQ3" s="129" t="s">
        <v>155</v>
      </c>
      <c r="BR3" s="44" t="s">
        <v>48</v>
      </c>
      <c r="BS3" s="46" t="s">
        <v>47</v>
      </c>
      <c r="BT3" s="129" t="s">
        <v>156</v>
      </c>
      <c r="BU3" s="9" t="s">
        <v>48</v>
      </c>
      <c r="BV3" s="8" t="s">
        <v>47</v>
      </c>
      <c r="BW3" s="129" t="s">
        <v>199</v>
      </c>
      <c r="BX3" s="10" t="s">
        <v>48</v>
      </c>
      <c r="BY3" s="45" t="s">
        <v>47</v>
      </c>
      <c r="BZ3" s="129" t="s">
        <v>200</v>
      </c>
      <c r="CA3" s="44" t="s">
        <v>48</v>
      </c>
      <c r="CB3" s="46" t="s">
        <v>47</v>
      </c>
      <c r="CC3" s="129" t="s">
        <v>201</v>
      </c>
      <c r="CD3" s="9" t="s">
        <v>48</v>
      </c>
      <c r="CE3" s="8" t="s">
        <v>47</v>
      </c>
      <c r="CF3" s="129" t="s">
        <v>157</v>
      </c>
      <c r="CG3" s="10" t="s">
        <v>48</v>
      </c>
      <c r="CH3" s="45" t="s">
        <v>47</v>
      </c>
      <c r="CI3" s="129" t="s">
        <v>158</v>
      </c>
      <c r="CJ3" s="44" t="s">
        <v>48</v>
      </c>
      <c r="CK3" s="46" t="s">
        <v>47</v>
      </c>
      <c r="CL3" s="129" t="s">
        <v>159</v>
      </c>
      <c r="CM3" s="9" t="s">
        <v>48</v>
      </c>
      <c r="CN3" s="8" t="s">
        <v>47</v>
      </c>
      <c r="CO3" s="129" t="s">
        <v>202</v>
      </c>
      <c r="CP3" s="10" t="s">
        <v>48</v>
      </c>
      <c r="CQ3" s="45" t="s">
        <v>47</v>
      </c>
      <c r="CR3" s="129" t="s">
        <v>203</v>
      </c>
      <c r="CS3" s="44" t="s">
        <v>48</v>
      </c>
      <c r="CT3" s="46" t="s">
        <v>47</v>
      </c>
      <c r="CU3" s="129" t="s">
        <v>160</v>
      </c>
      <c r="CV3" s="9" t="s">
        <v>48</v>
      </c>
      <c r="CW3" s="8" t="s">
        <v>47</v>
      </c>
      <c r="CX3" s="129" t="s">
        <v>161</v>
      </c>
      <c r="CY3" s="10" t="s">
        <v>48</v>
      </c>
      <c r="CZ3" s="45" t="s">
        <v>47</v>
      </c>
      <c r="DA3" s="129" t="s">
        <v>162</v>
      </c>
      <c r="DB3" s="44" t="s">
        <v>48</v>
      </c>
      <c r="DC3" s="46" t="s">
        <v>47</v>
      </c>
      <c r="DD3" s="129" t="s">
        <v>163</v>
      </c>
      <c r="DE3" s="9" t="s">
        <v>48</v>
      </c>
      <c r="DF3" s="64"/>
      <c r="DG3" s="91"/>
      <c r="DH3" s="64"/>
      <c r="DI3" s="64"/>
      <c r="DJ3" s="64"/>
      <c r="DK3" s="64"/>
      <c r="DL3" s="64"/>
      <c r="DM3" s="64"/>
      <c r="DN3" s="64"/>
    </row>
    <row r="4" spans="1:118" s="16" customFormat="1" ht="20.25" customHeight="1">
      <c r="A4" s="12" t="s">
        <v>0</v>
      </c>
      <c r="B4" s="13">
        <v>1401933</v>
      </c>
      <c r="C4" s="123">
        <v>807.4</v>
      </c>
      <c r="D4" s="15">
        <v>1402740</v>
      </c>
      <c r="E4" s="48">
        <v>687765</v>
      </c>
      <c r="F4" s="123">
        <v>538.4</v>
      </c>
      <c r="G4" s="49">
        <v>688303</v>
      </c>
      <c r="H4" s="50">
        <v>714168</v>
      </c>
      <c r="I4" s="123">
        <v>269</v>
      </c>
      <c r="J4" s="14">
        <v>714437</v>
      </c>
      <c r="K4" s="13">
        <v>1403119</v>
      </c>
      <c r="L4" s="123">
        <v>874.7</v>
      </c>
      <c r="M4" s="15">
        <v>1403994</v>
      </c>
      <c r="N4" s="48">
        <v>688343</v>
      </c>
      <c r="O4" s="123">
        <v>583.3</v>
      </c>
      <c r="P4" s="49">
        <v>688926</v>
      </c>
      <c r="Q4" s="50">
        <v>714776</v>
      </c>
      <c r="R4" s="123">
        <v>291.4</v>
      </c>
      <c r="S4" s="14">
        <v>715067</v>
      </c>
      <c r="T4" s="13">
        <v>1404057</v>
      </c>
      <c r="U4" s="123">
        <v>942</v>
      </c>
      <c r="V4" s="15">
        <v>1404999</v>
      </c>
      <c r="W4" s="48">
        <v>688833</v>
      </c>
      <c r="X4" s="123">
        <v>628.1</v>
      </c>
      <c r="Y4" s="49">
        <v>689461</v>
      </c>
      <c r="Z4" s="50">
        <v>715224</v>
      </c>
      <c r="AA4" s="123">
        <v>313.8</v>
      </c>
      <c r="AB4" s="14">
        <v>715538</v>
      </c>
      <c r="AC4" s="13">
        <v>1404940</v>
      </c>
      <c r="AD4" s="123">
        <v>1009.3</v>
      </c>
      <c r="AE4" s="15">
        <v>1405949</v>
      </c>
      <c r="AF4" s="48">
        <v>689341</v>
      </c>
      <c r="AG4" s="123">
        <v>673</v>
      </c>
      <c r="AH4" s="49">
        <v>690014</v>
      </c>
      <c r="AI4" s="50">
        <v>715599</v>
      </c>
      <c r="AJ4" s="123">
        <v>336.3</v>
      </c>
      <c r="AK4" s="14">
        <v>715935</v>
      </c>
      <c r="AL4" s="13">
        <v>1405802</v>
      </c>
      <c r="AM4" s="123">
        <v>1076.5</v>
      </c>
      <c r="AN4" s="15">
        <v>1406879</v>
      </c>
      <c r="AO4" s="48">
        <v>689741</v>
      </c>
      <c r="AP4" s="123">
        <v>717.9</v>
      </c>
      <c r="AQ4" s="49">
        <v>690459</v>
      </c>
      <c r="AR4" s="50">
        <v>716061</v>
      </c>
      <c r="AS4" s="123">
        <v>358.7</v>
      </c>
      <c r="AT4" s="14">
        <v>716420</v>
      </c>
      <c r="AU4" s="13">
        <v>1406322</v>
      </c>
      <c r="AV4" s="123">
        <v>1143.8</v>
      </c>
      <c r="AW4" s="15">
        <v>1407466</v>
      </c>
      <c r="AX4" s="48">
        <v>689966</v>
      </c>
      <c r="AY4" s="123">
        <v>762.7</v>
      </c>
      <c r="AZ4" s="49">
        <v>690729</v>
      </c>
      <c r="BA4" s="50">
        <v>716356</v>
      </c>
      <c r="BB4" s="123">
        <v>381.1</v>
      </c>
      <c r="BC4" s="14">
        <v>716737</v>
      </c>
      <c r="BD4" s="13">
        <v>1401727</v>
      </c>
      <c r="BE4" s="123">
        <v>1211.1</v>
      </c>
      <c r="BF4" s="15">
        <v>1402938</v>
      </c>
      <c r="BG4" s="48">
        <v>687490</v>
      </c>
      <c r="BH4" s="123">
        <v>807.6</v>
      </c>
      <c r="BI4" s="49">
        <v>688298</v>
      </c>
      <c r="BJ4" s="50">
        <v>714237</v>
      </c>
      <c r="BK4" s="123">
        <v>403.5</v>
      </c>
      <c r="BL4" s="14">
        <v>714641</v>
      </c>
      <c r="BM4" s="13">
        <v>1405736</v>
      </c>
      <c r="BN4" s="123">
        <v>1278.4</v>
      </c>
      <c r="BO4" s="15">
        <v>1407014</v>
      </c>
      <c r="BP4" s="48">
        <v>689551</v>
      </c>
      <c r="BQ4" s="123">
        <v>852.5</v>
      </c>
      <c r="BR4" s="49">
        <v>690404</v>
      </c>
      <c r="BS4" s="50">
        <v>716185</v>
      </c>
      <c r="BT4" s="123">
        <v>425.9</v>
      </c>
      <c r="BU4" s="14">
        <v>716611</v>
      </c>
      <c r="BV4" s="13">
        <v>1406868</v>
      </c>
      <c r="BW4" s="123">
        <v>1345.7</v>
      </c>
      <c r="BX4" s="15">
        <v>1408214</v>
      </c>
      <c r="BY4" s="48">
        <v>690092</v>
      </c>
      <c r="BZ4" s="123">
        <v>897.3</v>
      </c>
      <c r="CA4" s="49">
        <v>690989</v>
      </c>
      <c r="CB4" s="50">
        <v>716776</v>
      </c>
      <c r="CC4" s="123">
        <v>448.3</v>
      </c>
      <c r="CD4" s="14">
        <v>717224</v>
      </c>
      <c r="CE4" s="13">
        <v>1407533</v>
      </c>
      <c r="CF4" s="123">
        <v>1413</v>
      </c>
      <c r="CG4" s="15">
        <v>1408946</v>
      </c>
      <c r="CH4" s="48">
        <v>690441</v>
      </c>
      <c r="CI4" s="123">
        <v>942.2</v>
      </c>
      <c r="CJ4" s="49">
        <v>691383</v>
      </c>
      <c r="CK4" s="50">
        <v>717092</v>
      </c>
      <c r="CL4" s="123">
        <v>470.8</v>
      </c>
      <c r="CM4" s="14">
        <v>717563</v>
      </c>
      <c r="CN4" s="13">
        <v>1408033</v>
      </c>
      <c r="CO4" s="123">
        <v>1480.2</v>
      </c>
      <c r="CP4" s="15">
        <v>1409513</v>
      </c>
      <c r="CQ4" s="48">
        <v>690710</v>
      </c>
      <c r="CR4" s="123">
        <v>987.1</v>
      </c>
      <c r="CS4" s="49">
        <v>691697</v>
      </c>
      <c r="CT4" s="50">
        <v>717323</v>
      </c>
      <c r="CU4" s="123">
        <v>493.2</v>
      </c>
      <c r="CV4" s="14">
        <v>717816</v>
      </c>
      <c r="CW4" s="13">
        <v>1409185</v>
      </c>
      <c r="CX4" s="123">
        <v>1547.5</v>
      </c>
      <c r="CY4" s="15">
        <v>1410733</v>
      </c>
      <c r="CZ4" s="48">
        <v>691261</v>
      </c>
      <c r="DA4" s="123">
        <v>1031.9</v>
      </c>
      <c r="DB4" s="49">
        <v>692293</v>
      </c>
      <c r="DC4" s="50">
        <v>717924</v>
      </c>
      <c r="DD4" s="123">
        <v>515.6</v>
      </c>
      <c r="DE4" s="14">
        <v>718440</v>
      </c>
      <c r="DF4" s="61"/>
      <c r="DG4" s="92"/>
      <c r="DH4" s="61"/>
      <c r="DI4" s="61"/>
      <c r="DJ4" s="61"/>
      <c r="DK4" s="61"/>
      <c r="DL4" s="61"/>
      <c r="DM4" s="61"/>
      <c r="DN4" s="61"/>
    </row>
    <row r="5" spans="1:118" s="89" customFormat="1" ht="20.25" customHeight="1">
      <c r="A5" s="86"/>
      <c r="B5" s="82"/>
      <c r="C5" s="108"/>
      <c r="D5" s="88"/>
      <c r="E5" s="85"/>
      <c r="F5" s="108"/>
      <c r="G5" s="84"/>
      <c r="H5" s="83"/>
      <c r="I5" s="108"/>
      <c r="J5" s="87"/>
      <c r="K5" s="82"/>
      <c r="L5" s="108"/>
      <c r="M5" s="88"/>
      <c r="N5" s="85"/>
      <c r="O5" s="108"/>
      <c r="P5" s="84"/>
      <c r="Q5" s="83"/>
      <c r="R5" s="108"/>
      <c r="S5" s="87"/>
      <c r="T5" s="82"/>
      <c r="U5" s="108"/>
      <c r="V5" s="88"/>
      <c r="W5" s="85"/>
      <c r="X5" s="108"/>
      <c r="Y5" s="84"/>
      <c r="Z5" s="83"/>
      <c r="AA5" s="108"/>
      <c r="AB5" s="87"/>
      <c r="AC5" s="82"/>
      <c r="AD5" s="108"/>
      <c r="AE5" s="88"/>
      <c r="AF5" s="85"/>
      <c r="AG5" s="108"/>
      <c r="AH5" s="84"/>
      <c r="AI5" s="83"/>
      <c r="AJ5" s="108"/>
      <c r="AK5" s="87"/>
      <c r="AL5" s="82"/>
      <c r="AM5" s="108"/>
      <c r="AN5" s="88"/>
      <c r="AO5" s="85"/>
      <c r="AP5" s="108"/>
      <c r="AQ5" s="84"/>
      <c r="AR5" s="83"/>
      <c r="AS5" s="108"/>
      <c r="AT5" s="87"/>
      <c r="AU5" s="82"/>
      <c r="AV5" s="108"/>
      <c r="AW5" s="88"/>
      <c r="AX5" s="85"/>
      <c r="AY5" s="108"/>
      <c r="AZ5" s="84"/>
      <c r="BA5" s="83"/>
      <c r="BB5" s="108"/>
      <c r="BC5" s="87"/>
      <c r="BD5" s="82"/>
      <c r="BE5" s="108"/>
      <c r="BF5" s="88"/>
      <c r="BG5" s="85"/>
      <c r="BH5" s="108"/>
      <c r="BI5" s="84"/>
      <c r="BJ5" s="83"/>
      <c r="BK5" s="108"/>
      <c r="BL5" s="87"/>
      <c r="BM5" s="82"/>
      <c r="BN5" s="108"/>
      <c r="BO5" s="88"/>
      <c r="BP5" s="85"/>
      <c r="BQ5" s="108"/>
      <c r="BR5" s="84"/>
      <c r="BS5" s="83"/>
      <c r="BT5" s="108"/>
      <c r="BU5" s="87"/>
      <c r="BV5" s="82"/>
      <c r="BW5" s="108"/>
      <c r="BX5" s="88"/>
      <c r="BY5" s="85"/>
      <c r="BZ5" s="108"/>
      <c r="CA5" s="84"/>
      <c r="CB5" s="83"/>
      <c r="CC5" s="108"/>
      <c r="CD5" s="87"/>
      <c r="CE5" s="82"/>
      <c r="CF5" s="108"/>
      <c r="CG5" s="88"/>
      <c r="CH5" s="85"/>
      <c r="CI5" s="108"/>
      <c r="CJ5" s="84"/>
      <c r="CK5" s="83"/>
      <c r="CL5" s="108"/>
      <c r="CM5" s="87"/>
      <c r="CN5" s="82"/>
      <c r="CO5" s="108"/>
      <c r="CP5" s="88"/>
      <c r="CQ5" s="85"/>
      <c r="CR5" s="108"/>
      <c r="CS5" s="84"/>
      <c r="CT5" s="83"/>
      <c r="CU5" s="108"/>
      <c r="CV5" s="87"/>
      <c r="CW5" s="82"/>
      <c r="CX5" s="108"/>
      <c r="CY5" s="88"/>
      <c r="CZ5" s="85"/>
      <c r="DA5" s="108"/>
      <c r="DB5" s="84"/>
      <c r="DC5" s="83"/>
      <c r="DD5" s="108"/>
      <c r="DE5" s="87"/>
      <c r="DF5" s="90"/>
      <c r="DG5" s="90"/>
      <c r="DH5" s="90"/>
      <c r="DI5" s="90"/>
      <c r="DJ5" s="90"/>
      <c r="DK5" s="90"/>
      <c r="DL5" s="90"/>
      <c r="DM5" s="90"/>
      <c r="DN5" s="90"/>
    </row>
    <row r="6" spans="1:118" s="16" customFormat="1" ht="20.25" customHeight="1">
      <c r="A6" s="23" t="s">
        <v>1</v>
      </c>
      <c r="B6" s="17">
        <v>1085476</v>
      </c>
      <c r="C6" s="18">
        <v>884</v>
      </c>
      <c r="D6" s="20">
        <v>1086360</v>
      </c>
      <c r="E6" s="24">
        <v>530628</v>
      </c>
      <c r="F6" s="18">
        <v>530</v>
      </c>
      <c r="G6" s="52">
        <v>531158</v>
      </c>
      <c r="H6" s="53">
        <v>554848</v>
      </c>
      <c r="I6" s="18">
        <v>354.4</v>
      </c>
      <c r="J6" s="19">
        <v>555202</v>
      </c>
      <c r="K6" s="17">
        <v>1086452</v>
      </c>
      <c r="L6" s="18">
        <v>958.1</v>
      </c>
      <c r="M6" s="20">
        <v>1087410</v>
      </c>
      <c r="N6" s="24">
        <v>531134</v>
      </c>
      <c r="O6" s="18">
        <v>574.2</v>
      </c>
      <c r="P6" s="52">
        <v>531708</v>
      </c>
      <c r="Q6" s="53">
        <v>555318</v>
      </c>
      <c r="R6" s="18">
        <v>383.9</v>
      </c>
      <c r="S6" s="19">
        <v>555702</v>
      </c>
      <c r="T6" s="17">
        <v>1087191</v>
      </c>
      <c r="U6" s="18">
        <v>1031.8</v>
      </c>
      <c r="V6" s="20">
        <v>1088223</v>
      </c>
      <c r="W6" s="24">
        <v>531527</v>
      </c>
      <c r="X6" s="18">
        <v>618.3</v>
      </c>
      <c r="Y6" s="52">
        <v>532145</v>
      </c>
      <c r="Z6" s="53">
        <v>555664</v>
      </c>
      <c r="AA6" s="18">
        <v>413.5</v>
      </c>
      <c r="AB6" s="19">
        <v>556078</v>
      </c>
      <c r="AC6" s="17">
        <v>1087842</v>
      </c>
      <c r="AD6" s="18">
        <v>1105.5</v>
      </c>
      <c r="AE6" s="20">
        <v>1088948</v>
      </c>
      <c r="AF6" s="24">
        <v>531882</v>
      </c>
      <c r="AG6" s="18">
        <v>662.5</v>
      </c>
      <c r="AH6" s="52">
        <v>532545</v>
      </c>
      <c r="AI6" s="53">
        <v>555960</v>
      </c>
      <c r="AJ6" s="18">
        <v>443</v>
      </c>
      <c r="AK6" s="19">
        <v>556403</v>
      </c>
      <c r="AL6" s="17">
        <v>1088619</v>
      </c>
      <c r="AM6" s="18">
        <v>1179.2</v>
      </c>
      <c r="AN6" s="20">
        <v>1089798</v>
      </c>
      <c r="AO6" s="24">
        <v>532224</v>
      </c>
      <c r="AP6" s="18">
        <v>706.7</v>
      </c>
      <c r="AQ6" s="52">
        <v>532931</v>
      </c>
      <c r="AR6" s="53">
        <v>556395</v>
      </c>
      <c r="AS6" s="18">
        <v>472.5</v>
      </c>
      <c r="AT6" s="19">
        <v>556868</v>
      </c>
      <c r="AU6" s="17">
        <v>1089053</v>
      </c>
      <c r="AV6" s="18">
        <v>1252.9</v>
      </c>
      <c r="AW6" s="20">
        <v>1090306</v>
      </c>
      <c r="AX6" s="24">
        <v>532414</v>
      </c>
      <c r="AY6" s="18">
        <v>750.8</v>
      </c>
      <c r="AZ6" s="52">
        <v>533165</v>
      </c>
      <c r="BA6" s="53">
        <v>556639</v>
      </c>
      <c r="BB6" s="18">
        <v>502.1</v>
      </c>
      <c r="BC6" s="19">
        <v>557141</v>
      </c>
      <c r="BD6" s="17">
        <v>1085799</v>
      </c>
      <c r="BE6" s="18">
        <v>1326.6</v>
      </c>
      <c r="BF6" s="20">
        <v>1087126</v>
      </c>
      <c r="BG6" s="24">
        <v>530598</v>
      </c>
      <c r="BH6" s="18">
        <v>795</v>
      </c>
      <c r="BI6" s="52">
        <v>531393</v>
      </c>
      <c r="BJ6" s="53">
        <v>555201</v>
      </c>
      <c r="BK6" s="18">
        <v>531.6</v>
      </c>
      <c r="BL6" s="19">
        <v>555733</v>
      </c>
      <c r="BM6" s="17">
        <v>1088507</v>
      </c>
      <c r="BN6" s="18">
        <v>1400.3</v>
      </c>
      <c r="BO6" s="20">
        <v>1089907</v>
      </c>
      <c r="BP6" s="24">
        <v>532018</v>
      </c>
      <c r="BQ6" s="18">
        <v>839.2</v>
      </c>
      <c r="BR6" s="52">
        <v>532857</v>
      </c>
      <c r="BS6" s="53">
        <v>556489</v>
      </c>
      <c r="BT6" s="18">
        <v>561.1</v>
      </c>
      <c r="BU6" s="19">
        <v>557050</v>
      </c>
      <c r="BV6" s="17">
        <v>1089331</v>
      </c>
      <c r="BW6" s="18">
        <v>1474</v>
      </c>
      <c r="BX6" s="20">
        <v>1090805</v>
      </c>
      <c r="BY6" s="24">
        <v>532389</v>
      </c>
      <c r="BZ6" s="18">
        <v>883.3</v>
      </c>
      <c r="CA6" s="52">
        <v>533272</v>
      </c>
      <c r="CB6" s="53">
        <v>556942</v>
      </c>
      <c r="CC6" s="18">
        <v>590.7</v>
      </c>
      <c r="CD6" s="19">
        <v>557533</v>
      </c>
      <c r="CE6" s="17">
        <v>1089718</v>
      </c>
      <c r="CF6" s="18">
        <v>1547.7</v>
      </c>
      <c r="CG6" s="20">
        <v>1091266</v>
      </c>
      <c r="CH6" s="24">
        <v>532526</v>
      </c>
      <c r="CI6" s="18">
        <v>927.5</v>
      </c>
      <c r="CJ6" s="52">
        <v>533454</v>
      </c>
      <c r="CK6" s="53">
        <v>557192</v>
      </c>
      <c r="CL6" s="18">
        <v>620.2</v>
      </c>
      <c r="CM6" s="19">
        <v>557812</v>
      </c>
      <c r="CN6" s="17">
        <v>1090053</v>
      </c>
      <c r="CO6" s="18">
        <v>1621.4</v>
      </c>
      <c r="CP6" s="20">
        <v>1091674</v>
      </c>
      <c r="CQ6" s="24">
        <v>532710</v>
      </c>
      <c r="CR6" s="18">
        <v>971.7</v>
      </c>
      <c r="CS6" s="52">
        <v>533682</v>
      </c>
      <c r="CT6" s="53">
        <v>557343</v>
      </c>
      <c r="CU6" s="18">
        <v>649.7</v>
      </c>
      <c r="CV6" s="19">
        <v>557993</v>
      </c>
      <c r="CW6" s="17">
        <v>1090903</v>
      </c>
      <c r="CX6" s="18">
        <v>1695.1</v>
      </c>
      <c r="CY6" s="20">
        <v>1092598</v>
      </c>
      <c r="CZ6" s="24">
        <v>533128</v>
      </c>
      <c r="DA6" s="18">
        <v>1015.8</v>
      </c>
      <c r="DB6" s="52">
        <v>534144</v>
      </c>
      <c r="DC6" s="53">
        <v>557775</v>
      </c>
      <c r="DD6" s="18">
        <v>679.3</v>
      </c>
      <c r="DE6" s="19">
        <v>558454</v>
      </c>
      <c r="DF6" s="61"/>
      <c r="DG6" s="61"/>
      <c r="DH6" s="61"/>
      <c r="DI6" s="61"/>
      <c r="DJ6" s="61"/>
      <c r="DK6" s="61"/>
      <c r="DL6" s="61"/>
      <c r="DM6" s="61"/>
      <c r="DN6" s="61"/>
    </row>
    <row r="7" spans="1:132" s="16" customFormat="1" ht="20.25" customHeight="1">
      <c r="A7" s="23"/>
      <c r="B7" s="17"/>
      <c r="C7" s="18"/>
      <c r="D7" s="20"/>
      <c r="E7" s="24"/>
      <c r="F7" s="18"/>
      <c r="G7" s="52"/>
      <c r="H7" s="53"/>
      <c r="I7" s="18"/>
      <c r="J7" s="19"/>
      <c r="K7" s="17"/>
      <c r="L7" s="18"/>
      <c r="M7" s="20"/>
      <c r="N7" s="24"/>
      <c r="O7" s="18"/>
      <c r="P7" s="52"/>
      <c r="Q7" s="53"/>
      <c r="R7" s="18"/>
      <c r="S7" s="19"/>
      <c r="T7" s="17"/>
      <c r="U7" s="18"/>
      <c r="V7" s="20"/>
      <c r="W7" s="24"/>
      <c r="X7" s="18"/>
      <c r="Y7" s="52"/>
      <c r="Z7" s="53"/>
      <c r="AA7" s="18"/>
      <c r="AB7" s="19"/>
      <c r="AC7" s="17"/>
      <c r="AD7" s="18"/>
      <c r="AE7" s="20"/>
      <c r="AF7" s="24"/>
      <c r="AG7" s="18"/>
      <c r="AH7" s="52"/>
      <c r="AI7" s="53"/>
      <c r="AJ7" s="18"/>
      <c r="AK7" s="19"/>
      <c r="AL7" s="17"/>
      <c r="AM7" s="18"/>
      <c r="AN7" s="20"/>
      <c r="AO7" s="24"/>
      <c r="AP7" s="18"/>
      <c r="AQ7" s="52"/>
      <c r="AR7" s="53"/>
      <c r="AS7" s="18"/>
      <c r="AT7" s="19"/>
      <c r="AU7" s="17"/>
      <c r="AV7" s="18"/>
      <c r="AW7" s="20"/>
      <c r="AX7" s="24"/>
      <c r="AY7" s="18"/>
      <c r="AZ7" s="52"/>
      <c r="BA7" s="53"/>
      <c r="BB7" s="18"/>
      <c r="BC7" s="19"/>
      <c r="BD7" s="17"/>
      <c r="BE7" s="18"/>
      <c r="BF7" s="20"/>
      <c r="BG7" s="24"/>
      <c r="BH7" s="18"/>
      <c r="BI7" s="52"/>
      <c r="BJ7" s="53"/>
      <c r="BK7" s="18"/>
      <c r="BL7" s="19"/>
      <c r="BM7" s="17"/>
      <c r="BN7" s="18"/>
      <c r="BO7" s="20"/>
      <c r="BP7" s="24"/>
      <c r="BQ7" s="18"/>
      <c r="BR7" s="52"/>
      <c r="BS7" s="53"/>
      <c r="BT7" s="18"/>
      <c r="BU7" s="19"/>
      <c r="BV7" s="17"/>
      <c r="BW7" s="18"/>
      <c r="BX7" s="20"/>
      <c r="BY7" s="24"/>
      <c r="BZ7" s="18"/>
      <c r="CA7" s="52"/>
      <c r="CB7" s="53"/>
      <c r="CC7" s="18"/>
      <c r="CD7" s="19"/>
      <c r="CE7" s="17"/>
      <c r="CF7" s="18"/>
      <c r="CG7" s="20"/>
      <c r="CH7" s="24"/>
      <c r="CI7" s="18"/>
      <c r="CJ7" s="52"/>
      <c r="CK7" s="53"/>
      <c r="CL7" s="18"/>
      <c r="CM7" s="19"/>
      <c r="CN7" s="17"/>
      <c r="CO7" s="18"/>
      <c r="CP7" s="20"/>
      <c r="CQ7" s="24"/>
      <c r="CR7" s="18"/>
      <c r="CS7" s="52"/>
      <c r="CT7" s="53"/>
      <c r="CU7" s="18"/>
      <c r="CV7" s="19"/>
      <c r="CW7" s="17"/>
      <c r="CX7" s="18"/>
      <c r="CY7" s="20"/>
      <c r="CZ7" s="24"/>
      <c r="DA7" s="18"/>
      <c r="DB7" s="52"/>
      <c r="DC7" s="53"/>
      <c r="DD7" s="18"/>
      <c r="DE7" s="19"/>
      <c r="DF7" s="61"/>
      <c r="DG7" s="92"/>
      <c r="DH7" s="61"/>
      <c r="DI7" s="61"/>
      <c r="DJ7" s="60"/>
      <c r="DK7" s="61"/>
      <c r="DL7" s="61"/>
      <c r="DM7" s="60"/>
      <c r="DN7" s="61"/>
      <c r="EB7" s="61"/>
    </row>
    <row r="8" spans="1:118" ht="20.25" customHeight="1">
      <c r="A8" s="25" t="s">
        <v>2</v>
      </c>
      <c r="B8" s="26">
        <v>317645</v>
      </c>
      <c r="C8" s="18">
        <v>-425</v>
      </c>
      <c r="D8" s="20">
        <v>317220</v>
      </c>
      <c r="E8" s="27">
        <v>152663</v>
      </c>
      <c r="F8" s="18">
        <v>-142</v>
      </c>
      <c r="G8" s="52">
        <v>152521</v>
      </c>
      <c r="H8" s="55">
        <v>164982</v>
      </c>
      <c r="I8" s="18">
        <v>-283</v>
      </c>
      <c r="J8" s="19">
        <v>164699</v>
      </c>
      <c r="K8" s="26">
        <v>317866</v>
      </c>
      <c r="L8" s="18">
        <v>-460.4</v>
      </c>
      <c r="M8" s="20">
        <v>317406</v>
      </c>
      <c r="N8" s="27">
        <v>152782</v>
      </c>
      <c r="O8" s="18">
        <v>-153.8</v>
      </c>
      <c r="P8" s="52">
        <v>152628</v>
      </c>
      <c r="Q8" s="55">
        <v>165084</v>
      </c>
      <c r="R8" s="18">
        <v>-306.6</v>
      </c>
      <c r="S8" s="19">
        <v>164777</v>
      </c>
      <c r="T8" s="26">
        <v>318113</v>
      </c>
      <c r="U8" s="18">
        <v>-495.8</v>
      </c>
      <c r="V8" s="20">
        <v>317617</v>
      </c>
      <c r="W8" s="27">
        <v>152926</v>
      </c>
      <c r="X8" s="18">
        <v>-165.7</v>
      </c>
      <c r="Y8" s="52">
        <v>152760</v>
      </c>
      <c r="Z8" s="55">
        <v>165187</v>
      </c>
      <c r="AA8" s="18">
        <v>-330.2</v>
      </c>
      <c r="AB8" s="19">
        <v>164857</v>
      </c>
      <c r="AC8" s="26">
        <v>318271</v>
      </c>
      <c r="AD8" s="18">
        <v>-531.3</v>
      </c>
      <c r="AE8" s="20">
        <v>317740</v>
      </c>
      <c r="AF8" s="27">
        <v>153029</v>
      </c>
      <c r="AG8" s="18">
        <v>-177.5</v>
      </c>
      <c r="AH8" s="52">
        <v>152852</v>
      </c>
      <c r="AI8" s="55">
        <v>165242</v>
      </c>
      <c r="AJ8" s="18">
        <v>-353.8</v>
      </c>
      <c r="AK8" s="19">
        <v>164888</v>
      </c>
      <c r="AL8" s="26">
        <v>318556</v>
      </c>
      <c r="AM8" s="18">
        <v>-566.7</v>
      </c>
      <c r="AN8" s="20">
        <v>317989</v>
      </c>
      <c r="AO8" s="27">
        <v>153159</v>
      </c>
      <c r="AP8" s="18">
        <v>-189.3</v>
      </c>
      <c r="AQ8" s="52">
        <v>152970</v>
      </c>
      <c r="AR8" s="55">
        <v>165397</v>
      </c>
      <c r="AS8" s="18">
        <v>-377.3</v>
      </c>
      <c r="AT8" s="19">
        <v>165020</v>
      </c>
      <c r="AU8" s="26">
        <v>318726</v>
      </c>
      <c r="AV8" s="18">
        <v>-602.1</v>
      </c>
      <c r="AW8" s="20">
        <v>318124</v>
      </c>
      <c r="AX8" s="27">
        <v>153235</v>
      </c>
      <c r="AY8" s="18">
        <v>-201.2</v>
      </c>
      <c r="AZ8" s="52">
        <v>153034</v>
      </c>
      <c r="BA8" s="55">
        <v>165491</v>
      </c>
      <c r="BB8" s="18">
        <v>-400.9</v>
      </c>
      <c r="BC8" s="19">
        <v>165090</v>
      </c>
      <c r="BD8" s="26">
        <v>318018</v>
      </c>
      <c r="BE8" s="18">
        <v>-637.5</v>
      </c>
      <c r="BF8" s="20">
        <v>317381</v>
      </c>
      <c r="BG8" s="27">
        <v>152843</v>
      </c>
      <c r="BH8" s="18">
        <v>-213</v>
      </c>
      <c r="BI8" s="52">
        <v>152630</v>
      </c>
      <c r="BJ8" s="55">
        <v>165175</v>
      </c>
      <c r="BK8" s="18">
        <v>-424.5</v>
      </c>
      <c r="BL8" s="19">
        <v>164751</v>
      </c>
      <c r="BM8" s="26">
        <v>318292</v>
      </c>
      <c r="BN8" s="18">
        <v>-672.9</v>
      </c>
      <c r="BO8" s="20">
        <v>317619</v>
      </c>
      <c r="BP8" s="27">
        <v>152989</v>
      </c>
      <c r="BQ8" s="18">
        <v>-224.8</v>
      </c>
      <c r="BR8" s="52">
        <v>152764</v>
      </c>
      <c r="BS8" s="55">
        <v>165303</v>
      </c>
      <c r="BT8" s="18">
        <v>-448.1</v>
      </c>
      <c r="BU8" s="19">
        <v>164855</v>
      </c>
      <c r="BV8" s="26">
        <v>318416</v>
      </c>
      <c r="BW8" s="18">
        <v>-708.3</v>
      </c>
      <c r="BX8" s="20">
        <v>317708</v>
      </c>
      <c r="BY8" s="27">
        <v>153058</v>
      </c>
      <c r="BZ8" s="18">
        <v>-236.7</v>
      </c>
      <c r="CA8" s="52">
        <v>152821</v>
      </c>
      <c r="CB8" s="55">
        <v>165358</v>
      </c>
      <c r="CC8" s="18">
        <v>-471.7</v>
      </c>
      <c r="CD8" s="19">
        <v>164886</v>
      </c>
      <c r="CE8" s="26">
        <v>318510</v>
      </c>
      <c r="CF8" s="18">
        <v>-743.8</v>
      </c>
      <c r="CG8" s="20">
        <v>317766</v>
      </c>
      <c r="CH8" s="27">
        <v>153081</v>
      </c>
      <c r="CI8" s="18">
        <v>-248.5</v>
      </c>
      <c r="CJ8" s="52">
        <v>152833</v>
      </c>
      <c r="CK8" s="55">
        <v>165429</v>
      </c>
      <c r="CL8" s="18">
        <v>-495.3</v>
      </c>
      <c r="CM8" s="19">
        <v>164934</v>
      </c>
      <c r="CN8" s="26">
        <v>318718</v>
      </c>
      <c r="CO8" s="18">
        <v>-779.2</v>
      </c>
      <c r="CP8" s="20">
        <v>317939</v>
      </c>
      <c r="CQ8" s="27">
        <v>153232</v>
      </c>
      <c r="CR8" s="18">
        <v>-260.3</v>
      </c>
      <c r="CS8" s="52">
        <v>152972</v>
      </c>
      <c r="CT8" s="55">
        <v>165486</v>
      </c>
      <c r="CU8" s="18">
        <v>-518.8</v>
      </c>
      <c r="CV8" s="19">
        <v>164967</v>
      </c>
      <c r="CW8" s="26">
        <v>318824</v>
      </c>
      <c r="CX8" s="18">
        <v>-814.6</v>
      </c>
      <c r="CY8" s="20">
        <v>318009</v>
      </c>
      <c r="CZ8" s="27">
        <v>153250</v>
      </c>
      <c r="DA8" s="18">
        <v>-272.2</v>
      </c>
      <c r="DB8" s="52">
        <v>152978</v>
      </c>
      <c r="DC8" s="55">
        <v>165574</v>
      </c>
      <c r="DD8" s="18">
        <v>-542.4</v>
      </c>
      <c r="DE8" s="19">
        <v>165032</v>
      </c>
      <c r="DF8" s="62"/>
      <c r="DG8" s="92"/>
      <c r="DH8" s="61"/>
      <c r="DI8" s="62"/>
      <c r="DJ8" s="60"/>
      <c r="DK8" s="61"/>
      <c r="DL8" s="62"/>
      <c r="DM8" s="60"/>
      <c r="DN8" s="61"/>
    </row>
    <row r="9" spans="1:118" ht="20.25" customHeight="1">
      <c r="A9" s="25" t="s">
        <v>3</v>
      </c>
      <c r="B9" s="26">
        <v>92913</v>
      </c>
      <c r="C9" s="18">
        <v>88</v>
      </c>
      <c r="D9" s="20">
        <v>93001</v>
      </c>
      <c r="E9" s="27">
        <v>45147</v>
      </c>
      <c r="F9" s="18">
        <v>104.8</v>
      </c>
      <c r="G9" s="52">
        <v>45252</v>
      </c>
      <c r="H9" s="55">
        <v>47766</v>
      </c>
      <c r="I9" s="18">
        <v>-17.2</v>
      </c>
      <c r="J9" s="19">
        <v>47749</v>
      </c>
      <c r="K9" s="26">
        <v>93001</v>
      </c>
      <c r="L9" s="18">
        <v>94.9</v>
      </c>
      <c r="M9" s="20">
        <v>93096</v>
      </c>
      <c r="N9" s="27">
        <v>45191</v>
      </c>
      <c r="O9" s="18">
        <v>113.5</v>
      </c>
      <c r="P9" s="52">
        <v>45305</v>
      </c>
      <c r="Q9" s="55">
        <v>47810</v>
      </c>
      <c r="R9" s="18">
        <v>-18.6</v>
      </c>
      <c r="S9" s="19">
        <v>47791</v>
      </c>
      <c r="T9" s="26">
        <v>93056</v>
      </c>
      <c r="U9" s="18">
        <v>102.2</v>
      </c>
      <c r="V9" s="20">
        <v>93158</v>
      </c>
      <c r="W9" s="27">
        <v>45218</v>
      </c>
      <c r="X9" s="18">
        <v>122.3</v>
      </c>
      <c r="Y9" s="52">
        <v>45340</v>
      </c>
      <c r="Z9" s="55">
        <v>47838</v>
      </c>
      <c r="AA9" s="18">
        <v>-20.1</v>
      </c>
      <c r="AB9" s="19">
        <v>47818</v>
      </c>
      <c r="AC9" s="26">
        <v>93104</v>
      </c>
      <c r="AD9" s="18">
        <v>109.5</v>
      </c>
      <c r="AE9" s="20">
        <v>93214</v>
      </c>
      <c r="AF9" s="27">
        <v>45232</v>
      </c>
      <c r="AG9" s="18">
        <v>131</v>
      </c>
      <c r="AH9" s="52">
        <v>45363</v>
      </c>
      <c r="AI9" s="55">
        <v>47872</v>
      </c>
      <c r="AJ9" s="18">
        <v>-21.5</v>
      </c>
      <c r="AK9" s="19">
        <v>47851</v>
      </c>
      <c r="AL9" s="26">
        <v>93189</v>
      </c>
      <c r="AM9" s="18">
        <v>116.8</v>
      </c>
      <c r="AN9" s="20">
        <v>93306</v>
      </c>
      <c r="AO9" s="27">
        <v>45270</v>
      </c>
      <c r="AP9" s="18">
        <v>139.7</v>
      </c>
      <c r="AQ9" s="52">
        <v>45410</v>
      </c>
      <c r="AR9" s="55">
        <v>47919</v>
      </c>
      <c r="AS9" s="18">
        <v>-22.9</v>
      </c>
      <c r="AT9" s="19">
        <v>47896</v>
      </c>
      <c r="AU9" s="26">
        <v>93211</v>
      </c>
      <c r="AV9" s="18">
        <v>124.1</v>
      </c>
      <c r="AW9" s="20">
        <v>93335</v>
      </c>
      <c r="AX9" s="27">
        <v>45277</v>
      </c>
      <c r="AY9" s="18">
        <v>148.5</v>
      </c>
      <c r="AZ9" s="52">
        <v>45426</v>
      </c>
      <c r="BA9" s="55">
        <v>47934</v>
      </c>
      <c r="BB9" s="18">
        <v>-24.4</v>
      </c>
      <c r="BC9" s="19">
        <v>47910</v>
      </c>
      <c r="BD9" s="26">
        <v>93211</v>
      </c>
      <c r="BE9" s="18">
        <v>131.4</v>
      </c>
      <c r="BF9" s="20">
        <v>93342</v>
      </c>
      <c r="BG9" s="27">
        <v>45255</v>
      </c>
      <c r="BH9" s="18">
        <v>157.2</v>
      </c>
      <c r="BI9" s="52">
        <v>45412</v>
      </c>
      <c r="BJ9" s="55">
        <v>47956</v>
      </c>
      <c r="BK9" s="18">
        <v>-25.8</v>
      </c>
      <c r="BL9" s="19">
        <v>47930</v>
      </c>
      <c r="BM9" s="26">
        <v>93245</v>
      </c>
      <c r="BN9" s="18">
        <v>138.7</v>
      </c>
      <c r="BO9" s="20">
        <v>93384</v>
      </c>
      <c r="BP9" s="27">
        <v>45273</v>
      </c>
      <c r="BQ9" s="18">
        <v>165.9</v>
      </c>
      <c r="BR9" s="52">
        <v>45439</v>
      </c>
      <c r="BS9" s="55">
        <v>47972</v>
      </c>
      <c r="BT9" s="18">
        <v>-27.2</v>
      </c>
      <c r="BU9" s="19">
        <v>47945</v>
      </c>
      <c r="BV9" s="26">
        <v>93339</v>
      </c>
      <c r="BW9" s="18">
        <v>146</v>
      </c>
      <c r="BX9" s="20">
        <v>93485</v>
      </c>
      <c r="BY9" s="27">
        <v>45321</v>
      </c>
      <c r="BZ9" s="18">
        <v>174.7</v>
      </c>
      <c r="CA9" s="52">
        <v>45496</v>
      </c>
      <c r="CB9" s="55">
        <v>48018</v>
      </c>
      <c r="CC9" s="18">
        <v>-28.7</v>
      </c>
      <c r="CD9" s="19">
        <v>47989</v>
      </c>
      <c r="CE9" s="26">
        <v>93462</v>
      </c>
      <c r="CF9" s="18">
        <v>153.3</v>
      </c>
      <c r="CG9" s="20">
        <v>93615</v>
      </c>
      <c r="CH9" s="27">
        <v>45365</v>
      </c>
      <c r="CI9" s="18">
        <v>183.4</v>
      </c>
      <c r="CJ9" s="52">
        <v>45548</v>
      </c>
      <c r="CK9" s="55">
        <v>48097</v>
      </c>
      <c r="CL9" s="18">
        <v>-30.1</v>
      </c>
      <c r="CM9" s="19">
        <v>48067</v>
      </c>
      <c r="CN9" s="26">
        <v>93424</v>
      </c>
      <c r="CO9" s="18">
        <v>160.6</v>
      </c>
      <c r="CP9" s="20">
        <v>93585</v>
      </c>
      <c r="CQ9" s="27">
        <v>45321</v>
      </c>
      <c r="CR9" s="18">
        <v>192.1</v>
      </c>
      <c r="CS9" s="52">
        <v>45513</v>
      </c>
      <c r="CT9" s="55">
        <v>48103</v>
      </c>
      <c r="CU9" s="18">
        <v>-31.5</v>
      </c>
      <c r="CV9" s="19">
        <v>48072</v>
      </c>
      <c r="CW9" s="26">
        <v>93509</v>
      </c>
      <c r="CX9" s="18">
        <v>167.9</v>
      </c>
      <c r="CY9" s="20">
        <v>93677</v>
      </c>
      <c r="CZ9" s="27">
        <v>45339</v>
      </c>
      <c r="DA9" s="18">
        <v>200.9</v>
      </c>
      <c r="DB9" s="52">
        <v>45540</v>
      </c>
      <c r="DC9" s="55">
        <v>48170</v>
      </c>
      <c r="DD9" s="18">
        <v>-33</v>
      </c>
      <c r="DE9" s="19">
        <v>48137</v>
      </c>
      <c r="DF9" s="62"/>
      <c r="DG9" s="92"/>
      <c r="DH9" s="61"/>
      <c r="DI9" s="62"/>
      <c r="DJ9" s="60"/>
      <c r="DK9" s="61"/>
      <c r="DL9" s="62"/>
      <c r="DM9" s="60"/>
      <c r="DN9" s="61"/>
    </row>
    <row r="10" spans="1:118" ht="20.25" customHeight="1">
      <c r="A10" s="25" t="s">
        <v>4</v>
      </c>
      <c r="B10" s="26">
        <v>47006</v>
      </c>
      <c r="C10" s="18">
        <v>29</v>
      </c>
      <c r="D10" s="20">
        <v>47035</v>
      </c>
      <c r="E10" s="27">
        <v>23319</v>
      </c>
      <c r="F10" s="18">
        <v>14.4</v>
      </c>
      <c r="G10" s="52">
        <v>23333</v>
      </c>
      <c r="H10" s="55">
        <v>23687</v>
      </c>
      <c r="I10" s="18">
        <v>15</v>
      </c>
      <c r="J10" s="19">
        <v>23702</v>
      </c>
      <c r="K10" s="26">
        <v>47048</v>
      </c>
      <c r="L10" s="18">
        <v>31.9</v>
      </c>
      <c r="M10" s="20">
        <v>47080</v>
      </c>
      <c r="N10" s="27">
        <v>23360</v>
      </c>
      <c r="O10" s="18">
        <v>15.6</v>
      </c>
      <c r="P10" s="52">
        <v>23376</v>
      </c>
      <c r="Q10" s="55">
        <v>23688</v>
      </c>
      <c r="R10" s="18">
        <v>16.3</v>
      </c>
      <c r="S10" s="19">
        <v>23704</v>
      </c>
      <c r="T10" s="26">
        <v>47051</v>
      </c>
      <c r="U10" s="18">
        <v>34.3</v>
      </c>
      <c r="V10" s="20">
        <v>47085</v>
      </c>
      <c r="W10" s="27">
        <v>23368</v>
      </c>
      <c r="X10" s="18">
        <v>16.8</v>
      </c>
      <c r="Y10" s="52">
        <v>23385</v>
      </c>
      <c r="Z10" s="55">
        <v>23683</v>
      </c>
      <c r="AA10" s="18">
        <v>17.5</v>
      </c>
      <c r="AB10" s="19">
        <v>23701</v>
      </c>
      <c r="AC10" s="26">
        <v>47046</v>
      </c>
      <c r="AD10" s="18">
        <v>36.8</v>
      </c>
      <c r="AE10" s="20">
        <v>47083</v>
      </c>
      <c r="AF10" s="27">
        <v>23371</v>
      </c>
      <c r="AG10" s="18">
        <v>18</v>
      </c>
      <c r="AH10" s="52">
        <v>23389</v>
      </c>
      <c r="AI10" s="55">
        <v>23675</v>
      </c>
      <c r="AJ10" s="18">
        <v>18.8</v>
      </c>
      <c r="AK10" s="19">
        <v>23694</v>
      </c>
      <c r="AL10" s="26">
        <v>47086</v>
      </c>
      <c r="AM10" s="18">
        <v>39.2</v>
      </c>
      <c r="AN10" s="20">
        <v>47125</v>
      </c>
      <c r="AO10" s="27">
        <v>23395</v>
      </c>
      <c r="AP10" s="18">
        <v>19.2</v>
      </c>
      <c r="AQ10" s="52">
        <v>23414</v>
      </c>
      <c r="AR10" s="55">
        <v>23691</v>
      </c>
      <c r="AS10" s="18">
        <v>20</v>
      </c>
      <c r="AT10" s="19">
        <v>23711</v>
      </c>
      <c r="AU10" s="26">
        <v>47048</v>
      </c>
      <c r="AV10" s="18">
        <v>41.7</v>
      </c>
      <c r="AW10" s="20">
        <v>47090</v>
      </c>
      <c r="AX10" s="27">
        <v>23368</v>
      </c>
      <c r="AY10" s="18">
        <v>20.4</v>
      </c>
      <c r="AZ10" s="52">
        <v>23388</v>
      </c>
      <c r="BA10" s="55">
        <v>23680</v>
      </c>
      <c r="BB10" s="18">
        <v>21.3</v>
      </c>
      <c r="BC10" s="19">
        <v>23701</v>
      </c>
      <c r="BD10" s="26">
        <v>46396</v>
      </c>
      <c r="BE10" s="18">
        <v>44.1</v>
      </c>
      <c r="BF10" s="20">
        <v>46440</v>
      </c>
      <c r="BG10" s="27">
        <v>23038</v>
      </c>
      <c r="BH10" s="18">
        <v>21.6</v>
      </c>
      <c r="BI10" s="52">
        <v>23060</v>
      </c>
      <c r="BJ10" s="55">
        <v>23358</v>
      </c>
      <c r="BK10" s="18">
        <v>22.5</v>
      </c>
      <c r="BL10" s="19">
        <v>23381</v>
      </c>
      <c r="BM10" s="26">
        <v>46939</v>
      </c>
      <c r="BN10" s="18">
        <v>46.6</v>
      </c>
      <c r="BO10" s="20">
        <v>46986</v>
      </c>
      <c r="BP10" s="27">
        <v>23343</v>
      </c>
      <c r="BQ10" s="18">
        <v>22.8</v>
      </c>
      <c r="BR10" s="52">
        <v>23366</v>
      </c>
      <c r="BS10" s="55">
        <v>23596</v>
      </c>
      <c r="BT10" s="18">
        <v>23.8</v>
      </c>
      <c r="BU10" s="19">
        <v>23620</v>
      </c>
      <c r="BV10" s="26">
        <v>47035</v>
      </c>
      <c r="BW10" s="18">
        <v>49</v>
      </c>
      <c r="BX10" s="20">
        <v>47084</v>
      </c>
      <c r="BY10" s="27">
        <v>23406</v>
      </c>
      <c r="BZ10" s="18">
        <v>24</v>
      </c>
      <c r="CA10" s="52">
        <v>23430</v>
      </c>
      <c r="CB10" s="55">
        <v>23629</v>
      </c>
      <c r="CC10" s="18">
        <v>25</v>
      </c>
      <c r="CD10" s="19">
        <v>23654</v>
      </c>
      <c r="CE10" s="26">
        <v>47046</v>
      </c>
      <c r="CF10" s="18">
        <v>51.5</v>
      </c>
      <c r="CG10" s="20">
        <v>47098</v>
      </c>
      <c r="CH10" s="27">
        <v>23409</v>
      </c>
      <c r="CI10" s="18">
        <v>25.2</v>
      </c>
      <c r="CJ10" s="52">
        <v>23434</v>
      </c>
      <c r="CK10" s="55">
        <v>23637</v>
      </c>
      <c r="CL10" s="18">
        <v>26.3</v>
      </c>
      <c r="CM10" s="19">
        <v>23663</v>
      </c>
      <c r="CN10" s="26">
        <v>47039</v>
      </c>
      <c r="CO10" s="18">
        <v>53.9</v>
      </c>
      <c r="CP10" s="20">
        <v>47093</v>
      </c>
      <c r="CQ10" s="27">
        <v>23391</v>
      </c>
      <c r="CR10" s="18">
        <v>26.4</v>
      </c>
      <c r="CS10" s="52">
        <v>23417</v>
      </c>
      <c r="CT10" s="55">
        <v>23648</v>
      </c>
      <c r="CU10" s="18">
        <v>27.5</v>
      </c>
      <c r="CV10" s="19">
        <v>23676</v>
      </c>
      <c r="CW10" s="26">
        <v>47091</v>
      </c>
      <c r="CX10" s="18">
        <v>56.4</v>
      </c>
      <c r="CY10" s="20">
        <v>47147</v>
      </c>
      <c r="CZ10" s="27">
        <v>23440</v>
      </c>
      <c r="DA10" s="18">
        <v>27.6</v>
      </c>
      <c r="DB10" s="52">
        <v>23468</v>
      </c>
      <c r="DC10" s="55">
        <v>23651</v>
      </c>
      <c r="DD10" s="18">
        <v>28.8</v>
      </c>
      <c r="DE10" s="19">
        <v>23680</v>
      </c>
      <c r="DF10" s="62"/>
      <c r="DG10" s="92"/>
      <c r="DH10" s="61"/>
      <c r="DI10" s="62"/>
      <c r="DJ10" s="60"/>
      <c r="DK10" s="61"/>
      <c r="DL10" s="62"/>
      <c r="DM10" s="60"/>
      <c r="DN10" s="61"/>
    </row>
    <row r="11" spans="1:118" ht="20.25" customHeight="1">
      <c r="A11" s="25" t="s">
        <v>5</v>
      </c>
      <c r="B11" s="26">
        <v>111026</v>
      </c>
      <c r="C11" s="18">
        <v>334</v>
      </c>
      <c r="D11" s="20">
        <v>111360</v>
      </c>
      <c r="E11" s="27">
        <v>54218</v>
      </c>
      <c r="F11" s="18">
        <v>138</v>
      </c>
      <c r="G11" s="52">
        <v>54356</v>
      </c>
      <c r="H11" s="55">
        <v>56808</v>
      </c>
      <c r="I11" s="18">
        <v>196</v>
      </c>
      <c r="J11" s="19">
        <v>57004</v>
      </c>
      <c r="K11" s="26">
        <v>111177</v>
      </c>
      <c r="L11" s="18">
        <v>361.8</v>
      </c>
      <c r="M11" s="20">
        <v>111539</v>
      </c>
      <c r="N11" s="27">
        <v>54321</v>
      </c>
      <c r="O11" s="18">
        <v>149.5</v>
      </c>
      <c r="P11" s="52">
        <v>54471</v>
      </c>
      <c r="Q11" s="55">
        <v>56856</v>
      </c>
      <c r="R11" s="18">
        <v>212.3</v>
      </c>
      <c r="S11" s="19">
        <v>57068</v>
      </c>
      <c r="T11" s="26">
        <v>111267</v>
      </c>
      <c r="U11" s="18">
        <v>389.7</v>
      </c>
      <c r="V11" s="20">
        <v>111657</v>
      </c>
      <c r="W11" s="27">
        <v>54362</v>
      </c>
      <c r="X11" s="18">
        <v>161</v>
      </c>
      <c r="Y11" s="52">
        <v>54523</v>
      </c>
      <c r="Z11" s="55">
        <v>56905</v>
      </c>
      <c r="AA11" s="18">
        <v>228.7</v>
      </c>
      <c r="AB11" s="19">
        <v>57134</v>
      </c>
      <c r="AC11" s="26">
        <v>111365</v>
      </c>
      <c r="AD11" s="18">
        <v>417.5</v>
      </c>
      <c r="AE11" s="20">
        <v>111783</v>
      </c>
      <c r="AF11" s="27">
        <v>54404</v>
      </c>
      <c r="AG11" s="18">
        <v>172.5</v>
      </c>
      <c r="AH11" s="52">
        <v>54577</v>
      </c>
      <c r="AI11" s="55">
        <v>56961</v>
      </c>
      <c r="AJ11" s="18">
        <v>245</v>
      </c>
      <c r="AK11" s="19">
        <v>57206</v>
      </c>
      <c r="AL11" s="26">
        <v>111464</v>
      </c>
      <c r="AM11" s="18">
        <v>445.3</v>
      </c>
      <c r="AN11" s="20">
        <v>111909</v>
      </c>
      <c r="AO11" s="27">
        <v>54441</v>
      </c>
      <c r="AP11" s="18">
        <v>184</v>
      </c>
      <c r="AQ11" s="52">
        <v>54625</v>
      </c>
      <c r="AR11" s="55">
        <v>57023</v>
      </c>
      <c r="AS11" s="18">
        <v>261.3</v>
      </c>
      <c r="AT11" s="19">
        <v>57284</v>
      </c>
      <c r="AU11" s="26">
        <v>111557</v>
      </c>
      <c r="AV11" s="18">
        <v>473.2</v>
      </c>
      <c r="AW11" s="20">
        <v>112030</v>
      </c>
      <c r="AX11" s="27">
        <v>54470</v>
      </c>
      <c r="AY11" s="18">
        <v>195.5</v>
      </c>
      <c r="AZ11" s="52">
        <v>54666</v>
      </c>
      <c r="BA11" s="55">
        <v>57087</v>
      </c>
      <c r="BB11" s="18">
        <v>277.7</v>
      </c>
      <c r="BC11" s="19">
        <v>57365</v>
      </c>
      <c r="BD11" s="26">
        <v>111508</v>
      </c>
      <c r="BE11" s="18">
        <v>501</v>
      </c>
      <c r="BF11" s="20">
        <v>112009</v>
      </c>
      <c r="BG11" s="27">
        <v>54456</v>
      </c>
      <c r="BH11" s="18">
        <v>207</v>
      </c>
      <c r="BI11" s="52">
        <v>54663</v>
      </c>
      <c r="BJ11" s="55">
        <v>57052</v>
      </c>
      <c r="BK11" s="18">
        <v>294</v>
      </c>
      <c r="BL11" s="19">
        <v>57346</v>
      </c>
      <c r="BM11" s="26">
        <v>111579</v>
      </c>
      <c r="BN11" s="18">
        <v>528.8</v>
      </c>
      <c r="BO11" s="20">
        <v>112108</v>
      </c>
      <c r="BP11" s="27">
        <v>54495</v>
      </c>
      <c r="BQ11" s="18">
        <v>218.5</v>
      </c>
      <c r="BR11" s="52">
        <v>54714</v>
      </c>
      <c r="BS11" s="55">
        <v>57084</v>
      </c>
      <c r="BT11" s="18">
        <v>310.3</v>
      </c>
      <c r="BU11" s="19">
        <v>57394</v>
      </c>
      <c r="BV11" s="26">
        <v>111666</v>
      </c>
      <c r="BW11" s="18">
        <v>556.7</v>
      </c>
      <c r="BX11" s="20">
        <v>112223</v>
      </c>
      <c r="BY11" s="27">
        <v>54559</v>
      </c>
      <c r="BZ11" s="18">
        <v>230</v>
      </c>
      <c r="CA11" s="52">
        <v>54789</v>
      </c>
      <c r="CB11" s="55">
        <v>57107</v>
      </c>
      <c r="CC11" s="18">
        <v>326.7</v>
      </c>
      <c r="CD11" s="19">
        <v>57434</v>
      </c>
      <c r="CE11" s="26">
        <v>111658</v>
      </c>
      <c r="CF11" s="18">
        <v>584.5</v>
      </c>
      <c r="CG11" s="20">
        <v>112243</v>
      </c>
      <c r="CH11" s="27">
        <v>54563</v>
      </c>
      <c r="CI11" s="18">
        <v>241.5</v>
      </c>
      <c r="CJ11" s="52">
        <v>54805</v>
      </c>
      <c r="CK11" s="55">
        <v>57095</v>
      </c>
      <c r="CL11" s="18">
        <v>343</v>
      </c>
      <c r="CM11" s="19">
        <v>57438</v>
      </c>
      <c r="CN11" s="26">
        <v>111734</v>
      </c>
      <c r="CO11" s="18">
        <v>612.3</v>
      </c>
      <c r="CP11" s="20">
        <v>112346</v>
      </c>
      <c r="CQ11" s="27">
        <v>54602</v>
      </c>
      <c r="CR11" s="18">
        <v>253</v>
      </c>
      <c r="CS11" s="52">
        <v>54855</v>
      </c>
      <c r="CT11" s="55">
        <v>57132</v>
      </c>
      <c r="CU11" s="18">
        <v>359.3</v>
      </c>
      <c r="CV11" s="19">
        <v>57491</v>
      </c>
      <c r="CW11" s="26">
        <v>111852</v>
      </c>
      <c r="CX11" s="18">
        <v>640.2</v>
      </c>
      <c r="CY11" s="20">
        <v>112492</v>
      </c>
      <c r="CZ11" s="27">
        <v>54664</v>
      </c>
      <c r="DA11" s="18">
        <v>264.5</v>
      </c>
      <c r="DB11" s="52">
        <v>54929</v>
      </c>
      <c r="DC11" s="55">
        <v>57188</v>
      </c>
      <c r="DD11" s="18">
        <v>375.7</v>
      </c>
      <c r="DE11" s="19">
        <v>57564</v>
      </c>
      <c r="DF11" s="62"/>
      <c r="DG11" s="92"/>
      <c r="DH11" s="61"/>
      <c r="DI11" s="62"/>
      <c r="DJ11" s="60"/>
      <c r="DK11" s="61"/>
      <c r="DL11" s="62"/>
      <c r="DM11" s="60"/>
      <c r="DN11" s="61"/>
    </row>
    <row r="12" spans="1:118" ht="20.25" customHeight="1">
      <c r="A12" s="25" t="s">
        <v>6</v>
      </c>
      <c r="B12" s="26">
        <v>60638</v>
      </c>
      <c r="C12" s="18">
        <v>40</v>
      </c>
      <c r="D12" s="20">
        <v>60678</v>
      </c>
      <c r="E12" s="27">
        <v>30235</v>
      </c>
      <c r="F12" s="18">
        <v>0.2</v>
      </c>
      <c r="G12" s="52">
        <v>30235</v>
      </c>
      <c r="H12" s="55">
        <v>30403</v>
      </c>
      <c r="I12" s="18">
        <v>39.8</v>
      </c>
      <c r="J12" s="19">
        <v>30443</v>
      </c>
      <c r="K12" s="26">
        <v>60647</v>
      </c>
      <c r="L12" s="18">
        <v>43.3</v>
      </c>
      <c r="M12" s="20">
        <v>60690</v>
      </c>
      <c r="N12" s="27">
        <v>30242</v>
      </c>
      <c r="O12" s="18">
        <v>0.2</v>
      </c>
      <c r="P12" s="52">
        <v>30242</v>
      </c>
      <c r="Q12" s="55">
        <v>30405</v>
      </c>
      <c r="R12" s="18">
        <v>43.1</v>
      </c>
      <c r="S12" s="19">
        <v>30448</v>
      </c>
      <c r="T12" s="26">
        <v>60675</v>
      </c>
      <c r="U12" s="18">
        <v>46.7</v>
      </c>
      <c r="V12" s="20">
        <v>60722</v>
      </c>
      <c r="W12" s="27">
        <v>30265</v>
      </c>
      <c r="X12" s="18">
        <v>0.2</v>
      </c>
      <c r="Y12" s="52">
        <v>30265</v>
      </c>
      <c r="Z12" s="55">
        <v>30410</v>
      </c>
      <c r="AA12" s="18">
        <v>46.4</v>
      </c>
      <c r="AB12" s="19">
        <v>30456</v>
      </c>
      <c r="AC12" s="26">
        <v>60672</v>
      </c>
      <c r="AD12" s="18">
        <v>50</v>
      </c>
      <c r="AE12" s="20">
        <v>60722</v>
      </c>
      <c r="AF12" s="27">
        <v>30258</v>
      </c>
      <c r="AG12" s="18">
        <v>0.3</v>
      </c>
      <c r="AH12" s="52">
        <v>30258</v>
      </c>
      <c r="AI12" s="55">
        <v>30414</v>
      </c>
      <c r="AJ12" s="18">
        <v>49.8</v>
      </c>
      <c r="AK12" s="19">
        <v>30464</v>
      </c>
      <c r="AL12" s="26">
        <v>60710</v>
      </c>
      <c r="AM12" s="18">
        <v>53.3</v>
      </c>
      <c r="AN12" s="20">
        <v>60763</v>
      </c>
      <c r="AO12" s="27">
        <v>30271</v>
      </c>
      <c r="AP12" s="18">
        <v>0.3</v>
      </c>
      <c r="AQ12" s="52">
        <v>30271</v>
      </c>
      <c r="AR12" s="55">
        <v>30439</v>
      </c>
      <c r="AS12" s="18">
        <v>53.1</v>
      </c>
      <c r="AT12" s="19">
        <v>30492</v>
      </c>
      <c r="AU12" s="26">
        <v>60649</v>
      </c>
      <c r="AV12" s="18">
        <v>56.7</v>
      </c>
      <c r="AW12" s="20">
        <v>60706</v>
      </c>
      <c r="AX12" s="27">
        <v>30232</v>
      </c>
      <c r="AY12" s="18">
        <v>0.3</v>
      </c>
      <c r="AZ12" s="52">
        <v>30232</v>
      </c>
      <c r="BA12" s="55">
        <v>30417</v>
      </c>
      <c r="BB12" s="18">
        <v>56.4</v>
      </c>
      <c r="BC12" s="19">
        <v>30473</v>
      </c>
      <c r="BD12" s="26">
        <v>60215</v>
      </c>
      <c r="BE12" s="18">
        <v>60</v>
      </c>
      <c r="BF12" s="20">
        <v>60275</v>
      </c>
      <c r="BG12" s="27">
        <v>29945</v>
      </c>
      <c r="BH12" s="18">
        <v>0.3</v>
      </c>
      <c r="BI12" s="52">
        <v>29945</v>
      </c>
      <c r="BJ12" s="55">
        <v>30270</v>
      </c>
      <c r="BK12" s="18">
        <v>59.7</v>
      </c>
      <c r="BL12" s="19">
        <v>30330</v>
      </c>
      <c r="BM12" s="26">
        <v>60710</v>
      </c>
      <c r="BN12" s="18">
        <v>63.3</v>
      </c>
      <c r="BO12" s="20">
        <v>60773</v>
      </c>
      <c r="BP12" s="27">
        <v>30208</v>
      </c>
      <c r="BQ12" s="18">
        <v>0.3</v>
      </c>
      <c r="BR12" s="52">
        <v>30208</v>
      </c>
      <c r="BS12" s="55">
        <v>30502</v>
      </c>
      <c r="BT12" s="18">
        <v>63</v>
      </c>
      <c r="BU12" s="19">
        <v>30565</v>
      </c>
      <c r="BV12" s="26">
        <v>60743</v>
      </c>
      <c r="BW12" s="18">
        <v>66.7</v>
      </c>
      <c r="BX12" s="20">
        <v>60810</v>
      </c>
      <c r="BY12" s="27">
        <v>30204</v>
      </c>
      <c r="BZ12" s="18">
        <v>0.3</v>
      </c>
      <c r="CA12" s="52">
        <v>30204</v>
      </c>
      <c r="CB12" s="55">
        <v>30539</v>
      </c>
      <c r="CC12" s="18">
        <v>66.3</v>
      </c>
      <c r="CD12" s="19">
        <v>30605</v>
      </c>
      <c r="CE12" s="26">
        <v>60794</v>
      </c>
      <c r="CF12" s="18">
        <v>70</v>
      </c>
      <c r="CG12" s="20">
        <v>60864</v>
      </c>
      <c r="CH12" s="27">
        <v>30238</v>
      </c>
      <c r="CI12" s="18">
        <v>0.4</v>
      </c>
      <c r="CJ12" s="52">
        <v>30238</v>
      </c>
      <c r="CK12" s="55">
        <v>30556</v>
      </c>
      <c r="CL12" s="18">
        <v>69.7</v>
      </c>
      <c r="CM12" s="19">
        <v>30626</v>
      </c>
      <c r="CN12" s="26">
        <v>60828</v>
      </c>
      <c r="CO12" s="18">
        <v>73.3</v>
      </c>
      <c r="CP12" s="20">
        <v>60901</v>
      </c>
      <c r="CQ12" s="27">
        <v>30249</v>
      </c>
      <c r="CR12" s="18">
        <v>0.4</v>
      </c>
      <c r="CS12" s="52">
        <v>30249</v>
      </c>
      <c r="CT12" s="55">
        <v>30579</v>
      </c>
      <c r="CU12" s="18">
        <v>73</v>
      </c>
      <c r="CV12" s="19">
        <v>30652</v>
      </c>
      <c r="CW12" s="26">
        <v>60868</v>
      </c>
      <c r="CX12" s="18">
        <v>76.7</v>
      </c>
      <c r="CY12" s="20">
        <v>60945</v>
      </c>
      <c r="CZ12" s="27">
        <v>30278</v>
      </c>
      <c r="DA12" s="18">
        <v>0.4</v>
      </c>
      <c r="DB12" s="52">
        <v>30278</v>
      </c>
      <c r="DC12" s="55">
        <v>30590</v>
      </c>
      <c r="DD12" s="18">
        <v>76.3</v>
      </c>
      <c r="DE12" s="19">
        <v>30666</v>
      </c>
      <c r="DF12" s="62"/>
      <c r="DG12" s="92"/>
      <c r="DH12" s="61"/>
      <c r="DI12" s="62"/>
      <c r="DJ12" s="60"/>
      <c r="DK12" s="61"/>
      <c r="DL12" s="62"/>
      <c r="DM12" s="60"/>
      <c r="DN12" s="61"/>
    </row>
    <row r="13" spans="1:118" ht="20.25" customHeight="1">
      <c r="A13" s="25" t="s">
        <v>7</v>
      </c>
      <c r="B13" s="26">
        <v>57507</v>
      </c>
      <c r="C13" s="18">
        <v>-14</v>
      </c>
      <c r="D13" s="20">
        <v>57493</v>
      </c>
      <c r="E13" s="27">
        <v>28865</v>
      </c>
      <c r="F13" s="18">
        <v>-12.6</v>
      </c>
      <c r="G13" s="52">
        <v>28852</v>
      </c>
      <c r="H13" s="55">
        <v>28642</v>
      </c>
      <c r="I13" s="18">
        <v>-0.8</v>
      </c>
      <c r="J13" s="19">
        <v>28641</v>
      </c>
      <c r="K13" s="26">
        <v>57549</v>
      </c>
      <c r="L13" s="18">
        <v>-14.5</v>
      </c>
      <c r="M13" s="20">
        <v>57535</v>
      </c>
      <c r="N13" s="27">
        <v>28868</v>
      </c>
      <c r="O13" s="18">
        <v>-13.7</v>
      </c>
      <c r="P13" s="52">
        <v>28854</v>
      </c>
      <c r="Q13" s="55">
        <v>28681</v>
      </c>
      <c r="R13" s="18">
        <v>-0.9</v>
      </c>
      <c r="S13" s="19">
        <v>28680</v>
      </c>
      <c r="T13" s="26">
        <v>57626</v>
      </c>
      <c r="U13" s="18">
        <v>-15.6</v>
      </c>
      <c r="V13" s="20">
        <v>57610</v>
      </c>
      <c r="W13" s="27">
        <v>28877</v>
      </c>
      <c r="X13" s="18">
        <v>-14.7</v>
      </c>
      <c r="Y13" s="52">
        <v>28862</v>
      </c>
      <c r="Z13" s="55">
        <v>28749</v>
      </c>
      <c r="AA13" s="18">
        <v>-0.9</v>
      </c>
      <c r="AB13" s="19">
        <v>28748</v>
      </c>
      <c r="AC13" s="26">
        <v>57686</v>
      </c>
      <c r="AD13" s="18">
        <v>-16.8</v>
      </c>
      <c r="AE13" s="20">
        <v>57669</v>
      </c>
      <c r="AF13" s="27">
        <v>28918</v>
      </c>
      <c r="AG13" s="18">
        <v>-15.8</v>
      </c>
      <c r="AH13" s="52">
        <v>28902</v>
      </c>
      <c r="AI13" s="55">
        <v>28768</v>
      </c>
      <c r="AJ13" s="18">
        <v>-1</v>
      </c>
      <c r="AK13" s="19">
        <v>28767</v>
      </c>
      <c r="AL13" s="26">
        <v>57726</v>
      </c>
      <c r="AM13" s="18">
        <v>-17.9</v>
      </c>
      <c r="AN13" s="20">
        <v>57708</v>
      </c>
      <c r="AO13" s="27">
        <v>28939</v>
      </c>
      <c r="AP13" s="18">
        <v>-16.8</v>
      </c>
      <c r="AQ13" s="52">
        <v>28922</v>
      </c>
      <c r="AR13" s="55">
        <v>28787</v>
      </c>
      <c r="AS13" s="18">
        <v>-1.1</v>
      </c>
      <c r="AT13" s="19">
        <v>28786</v>
      </c>
      <c r="AU13" s="26">
        <v>57760</v>
      </c>
      <c r="AV13" s="18">
        <v>-19</v>
      </c>
      <c r="AW13" s="20">
        <v>57741</v>
      </c>
      <c r="AX13" s="27">
        <v>28948</v>
      </c>
      <c r="AY13" s="18">
        <v>-17.9</v>
      </c>
      <c r="AZ13" s="52">
        <v>28930</v>
      </c>
      <c r="BA13" s="55">
        <v>28812</v>
      </c>
      <c r="BB13" s="18">
        <v>-1.1</v>
      </c>
      <c r="BC13" s="19">
        <v>28811</v>
      </c>
      <c r="BD13" s="26">
        <v>57488</v>
      </c>
      <c r="BE13" s="18">
        <v>-20.1</v>
      </c>
      <c r="BF13" s="20">
        <v>57468</v>
      </c>
      <c r="BG13" s="27">
        <v>28812</v>
      </c>
      <c r="BH13" s="18">
        <v>-18.9</v>
      </c>
      <c r="BI13" s="52">
        <v>28793</v>
      </c>
      <c r="BJ13" s="55">
        <v>28676</v>
      </c>
      <c r="BK13" s="18">
        <v>-1.2</v>
      </c>
      <c r="BL13" s="19">
        <v>28675</v>
      </c>
      <c r="BM13" s="26">
        <v>57679</v>
      </c>
      <c r="BN13" s="18">
        <v>-21.2</v>
      </c>
      <c r="BO13" s="20">
        <v>57658</v>
      </c>
      <c r="BP13" s="27">
        <v>28912</v>
      </c>
      <c r="BQ13" s="18">
        <v>-20</v>
      </c>
      <c r="BR13" s="52">
        <v>28892</v>
      </c>
      <c r="BS13" s="55">
        <v>28767</v>
      </c>
      <c r="BT13" s="18">
        <v>-1.3</v>
      </c>
      <c r="BU13" s="19">
        <v>28766</v>
      </c>
      <c r="BV13" s="26">
        <v>57744</v>
      </c>
      <c r="BW13" s="18">
        <v>-22.3</v>
      </c>
      <c r="BX13" s="20">
        <v>57722</v>
      </c>
      <c r="BY13" s="27">
        <v>28935</v>
      </c>
      <c r="BZ13" s="18">
        <v>-21</v>
      </c>
      <c r="CA13" s="52">
        <v>28914</v>
      </c>
      <c r="CB13" s="55">
        <v>28809</v>
      </c>
      <c r="CC13" s="18">
        <v>-1.3</v>
      </c>
      <c r="CD13" s="19">
        <v>28808</v>
      </c>
      <c r="CE13" s="26">
        <v>57734</v>
      </c>
      <c r="CF13" s="18">
        <v>-23.5</v>
      </c>
      <c r="CG13" s="20">
        <v>57711</v>
      </c>
      <c r="CH13" s="27">
        <v>28943</v>
      </c>
      <c r="CI13" s="18">
        <v>-22.1</v>
      </c>
      <c r="CJ13" s="52">
        <v>28921</v>
      </c>
      <c r="CK13" s="55">
        <v>28791</v>
      </c>
      <c r="CL13" s="18">
        <v>-1.4</v>
      </c>
      <c r="CM13" s="19">
        <v>28790</v>
      </c>
      <c r="CN13" s="26">
        <v>57677</v>
      </c>
      <c r="CO13" s="18">
        <v>-24.6</v>
      </c>
      <c r="CP13" s="20">
        <v>57652</v>
      </c>
      <c r="CQ13" s="27">
        <v>28916</v>
      </c>
      <c r="CR13" s="18">
        <v>-23.1</v>
      </c>
      <c r="CS13" s="52">
        <v>28893</v>
      </c>
      <c r="CT13" s="55">
        <v>28761</v>
      </c>
      <c r="CU13" s="18">
        <v>-1.5</v>
      </c>
      <c r="CV13" s="19">
        <v>28760</v>
      </c>
      <c r="CW13" s="26">
        <v>57799</v>
      </c>
      <c r="CX13" s="18">
        <v>-25.7</v>
      </c>
      <c r="CY13" s="20">
        <v>57773</v>
      </c>
      <c r="CZ13" s="27">
        <v>28981</v>
      </c>
      <c r="DA13" s="18">
        <v>-24.2</v>
      </c>
      <c r="DB13" s="52">
        <v>28957</v>
      </c>
      <c r="DC13" s="55">
        <v>28818</v>
      </c>
      <c r="DD13" s="18">
        <v>-1.5</v>
      </c>
      <c r="DE13" s="19">
        <v>28817</v>
      </c>
      <c r="DF13" s="62"/>
      <c r="DG13" s="92"/>
      <c r="DH13" s="61"/>
      <c r="DI13" s="62"/>
      <c r="DJ13" s="60"/>
      <c r="DK13" s="61"/>
      <c r="DL13" s="62"/>
      <c r="DM13" s="60"/>
      <c r="DN13" s="61"/>
    </row>
    <row r="14" spans="1:118" ht="20.25" customHeight="1">
      <c r="A14" s="25" t="s">
        <v>8</v>
      </c>
      <c r="B14" s="26">
        <v>131020</v>
      </c>
      <c r="C14" s="18">
        <v>1046</v>
      </c>
      <c r="D14" s="20">
        <v>132066</v>
      </c>
      <c r="E14" s="27">
        <v>63645</v>
      </c>
      <c r="F14" s="18">
        <v>496</v>
      </c>
      <c r="G14" s="52">
        <v>64141</v>
      </c>
      <c r="H14" s="55">
        <v>67375</v>
      </c>
      <c r="I14" s="18">
        <v>550.4</v>
      </c>
      <c r="J14" s="19">
        <v>67925</v>
      </c>
      <c r="K14" s="26">
        <v>131183</v>
      </c>
      <c r="L14" s="18">
        <v>1133.6</v>
      </c>
      <c r="M14" s="20">
        <v>132317</v>
      </c>
      <c r="N14" s="27">
        <v>63678</v>
      </c>
      <c r="O14" s="18">
        <v>537.3</v>
      </c>
      <c r="P14" s="52">
        <v>64215</v>
      </c>
      <c r="Q14" s="55">
        <v>67505</v>
      </c>
      <c r="R14" s="18">
        <v>596.3</v>
      </c>
      <c r="S14" s="19">
        <v>68101</v>
      </c>
      <c r="T14" s="26">
        <v>131280</v>
      </c>
      <c r="U14" s="18">
        <v>1220.8</v>
      </c>
      <c r="V14" s="20">
        <v>132501</v>
      </c>
      <c r="W14" s="27">
        <v>63726</v>
      </c>
      <c r="X14" s="18">
        <v>578.7</v>
      </c>
      <c r="Y14" s="52">
        <v>64305</v>
      </c>
      <c r="Z14" s="55">
        <v>67554</v>
      </c>
      <c r="AA14" s="18">
        <v>642.1</v>
      </c>
      <c r="AB14" s="19">
        <v>68196</v>
      </c>
      <c r="AC14" s="26">
        <v>131405</v>
      </c>
      <c r="AD14" s="18">
        <v>1308</v>
      </c>
      <c r="AE14" s="20">
        <v>132713</v>
      </c>
      <c r="AF14" s="27">
        <v>63797</v>
      </c>
      <c r="AG14" s="18">
        <v>620</v>
      </c>
      <c r="AH14" s="52">
        <v>64417</v>
      </c>
      <c r="AI14" s="55">
        <v>67608</v>
      </c>
      <c r="AJ14" s="18">
        <v>688</v>
      </c>
      <c r="AK14" s="19">
        <v>68296</v>
      </c>
      <c r="AL14" s="26">
        <v>131549</v>
      </c>
      <c r="AM14" s="18">
        <v>1395.2</v>
      </c>
      <c r="AN14" s="20">
        <v>132944</v>
      </c>
      <c r="AO14" s="27">
        <v>63852</v>
      </c>
      <c r="AP14" s="18">
        <v>661.3</v>
      </c>
      <c r="AQ14" s="52">
        <v>64513</v>
      </c>
      <c r="AR14" s="55">
        <v>67697</v>
      </c>
      <c r="AS14" s="18">
        <v>733.9</v>
      </c>
      <c r="AT14" s="19">
        <v>68431</v>
      </c>
      <c r="AU14" s="26">
        <v>131646</v>
      </c>
      <c r="AV14" s="18">
        <v>1482.4</v>
      </c>
      <c r="AW14" s="20">
        <v>133128</v>
      </c>
      <c r="AX14" s="27">
        <v>63927</v>
      </c>
      <c r="AY14" s="18">
        <v>702.7</v>
      </c>
      <c r="AZ14" s="52">
        <v>64630</v>
      </c>
      <c r="BA14" s="55">
        <v>67719</v>
      </c>
      <c r="BB14" s="18">
        <v>779.7</v>
      </c>
      <c r="BC14" s="19">
        <v>68499</v>
      </c>
      <c r="BD14" s="26">
        <v>131371</v>
      </c>
      <c r="BE14" s="18">
        <v>1569.6</v>
      </c>
      <c r="BF14" s="20">
        <v>132941</v>
      </c>
      <c r="BG14" s="27">
        <v>63771</v>
      </c>
      <c r="BH14" s="18">
        <v>744</v>
      </c>
      <c r="BI14" s="52">
        <v>64515</v>
      </c>
      <c r="BJ14" s="55">
        <v>67600</v>
      </c>
      <c r="BK14" s="18">
        <v>825.6</v>
      </c>
      <c r="BL14" s="19">
        <v>68426</v>
      </c>
      <c r="BM14" s="26">
        <v>131634</v>
      </c>
      <c r="BN14" s="18">
        <v>1656.8</v>
      </c>
      <c r="BO14" s="20">
        <v>133291</v>
      </c>
      <c r="BP14" s="27">
        <v>63907</v>
      </c>
      <c r="BQ14" s="18">
        <v>785.3</v>
      </c>
      <c r="BR14" s="52">
        <v>64692</v>
      </c>
      <c r="BS14" s="55">
        <v>67727</v>
      </c>
      <c r="BT14" s="18">
        <v>871.5</v>
      </c>
      <c r="BU14" s="19">
        <v>68599</v>
      </c>
      <c r="BV14" s="26">
        <v>131788</v>
      </c>
      <c r="BW14" s="18">
        <v>1744</v>
      </c>
      <c r="BX14" s="20">
        <v>133532</v>
      </c>
      <c r="BY14" s="27">
        <v>63948</v>
      </c>
      <c r="BZ14" s="18">
        <v>826.7</v>
      </c>
      <c r="CA14" s="52">
        <v>64775</v>
      </c>
      <c r="CB14" s="55">
        <v>67840</v>
      </c>
      <c r="CC14" s="18">
        <v>917.3</v>
      </c>
      <c r="CD14" s="19">
        <v>68757</v>
      </c>
      <c r="CE14" s="26">
        <v>131771</v>
      </c>
      <c r="CF14" s="18">
        <v>1831.2</v>
      </c>
      <c r="CG14" s="20">
        <v>133602</v>
      </c>
      <c r="CH14" s="27">
        <v>63925</v>
      </c>
      <c r="CI14" s="18">
        <v>868</v>
      </c>
      <c r="CJ14" s="52">
        <v>64793</v>
      </c>
      <c r="CK14" s="55">
        <v>67846</v>
      </c>
      <c r="CL14" s="18">
        <v>963.2</v>
      </c>
      <c r="CM14" s="19">
        <v>68809</v>
      </c>
      <c r="CN14" s="26">
        <v>131885</v>
      </c>
      <c r="CO14" s="18">
        <v>1918.4</v>
      </c>
      <c r="CP14" s="20">
        <v>133803</v>
      </c>
      <c r="CQ14" s="27">
        <v>63994</v>
      </c>
      <c r="CR14" s="18">
        <v>909.3</v>
      </c>
      <c r="CS14" s="52">
        <v>64903</v>
      </c>
      <c r="CT14" s="55">
        <v>67891</v>
      </c>
      <c r="CU14" s="18">
        <v>1009.1</v>
      </c>
      <c r="CV14" s="19">
        <v>68900</v>
      </c>
      <c r="CW14" s="26">
        <v>131952</v>
      </c>
      <c r="CX14" s="18">
        <v>2005.6</v>
      </c>
      <c r="CY14" s="20">
        <v>133958</v>
      </c>
      <c r="CZ14" s="27">
        <v>64003</v>
      </c>
      <c r="DA14" s="18">
        <v>950.7</v>
      </c>
      <c r="DB14" s="52">
        <v>64954</v>
      </c>
      <c r="DC14" s="55">
        <v>67949</v>
      </c>
      <c r="DD14" s="18">
        <v>1054.9</v>
      </c>
      <c r="DE14" s="19">
        <v>69004</v>
      </c>
      <c r="DF14" s="62"/>
      <c r="DG14" s="92"/>
      <c r="DH14" s="61"/>
      <c r="DI14" s="62"/>
      <c r="DJ14" s="60"/>
      <c r="DK14" s="61"/>
      <c r="DL14" s="62"/>
      <c r="DM14" s="60"/>
      <c r="DN14" s="61"/>
    </row>
    <row r="15" spans="1:118" ht="20.25" customHeight="1">
      <c r="A15" s="25" t="s">
        <v>51</v>
      </c>
      <c r="B15" s="26">
        <v>58279</v>
      </c>
      <c r="C15" s="18">
        <v>-106</v>
      </c>
      <c r="D15" s="20">
        <v>58173</v>
      </c>
      <c r="E15" s="27">
        <v>28379</v>
      </c>
      <c r="F15" s="18">
        <v>-41.4</v>
      </c>
      <c r="G15" s="52">
        <v>28338</v>
      </c>
      <c r="H15" s="55">
        <v>29900</v>
      </c>
      <c r="I15" s="18">
        <v>-65</v>
      </c>
      <c r="J15" s="19">
        <v>29835</v>
      </c>
      <c r="K15" s="26">
        <v>58411</v>
      </c>
      <c r="L15" s="18">
        <v>-115.3</v>
      </c>
      <c r="M15" s="20">
        <v>58296</v>
      </c>
      <c r="N15" s="27">
        <v>28427</v>
      </c>
      <c r="O15" s="18">
        <v>-44.9</v>
      </c>
      <c r="P15" s="52">
        <v>28382</v>
      </c>
      <c r="Q15" s="55">
        <v>29984</v>
      </c>
      <c r="R15" s="18">
        <v>-70.4</v>
      </c>
      <c r="S15" s="19">
        <v>29914</v>
      </c>
      <c r="T15" s="26">
        <v>58492</v>
      </c>
      <c r="U15" s="18">
        <v>-124.1</v>
      </c>
      <c r="V15" s="20">
        <v>58368</v>
      </c>
      <c r="W15" s="27">
        <v>28474</v>
      </c>
      <c r="X15" s="18">
        <v>-48.3</v>
      </c>
      <c r="Y15" s="52">
        <v>28426</v>
      </c>
      <c r="Z15" s="55">
        <v>30018</v>
      </c>
      <c r="AA15" s="18">
        <v>-75.8</v>
      </c>
      <c r="AB15" s="19">
        <v>29942</v>
      </c>
      <c r="AC15" s="26">
        <v>58545</v>
      </c>
      <c r="AD15" s="18">
        <v>-133</v>
      </c>
      <c r="AE15" s="20">
        <v>58412</v>
      </c>
      <c r="AF15" s="27">
        <v>28492</v>
      </c>
      <c r="AG15" s="18">
        <v>-51.8</v>
      </c>
      <c r="AH15" s="52">
        <v>28440</v>
      </c>
      <c r="AI15" s="55">
        <v>30053</v>
      </c>
      <c r="AJ15" s="18">
        <v>-81.3</v>
      </c>
      <c r="AK15" s="19">
        <v>29972</v>
      </c>
      <c r="AL15" s="26">
        <v>58536</v>
      </c>
      <c r="AM15" s="18">
        <v>-141.9</v>
      </c>
      <c r="AN15" s="20">
        <v>58394</v>
      </c>
      <c r="AO15" s="27">
        <v>28483</v>
      </c>
      <c r="AP15" s="18">
        <v>-55.2</v>
      </c>
      <c r="AQ15" s="52">
        <v>28428</v>
      </c>
      <c r="AR15" s="55">
        <v>30053</v>
      </c>
      <c r="AS15" s="18">
        <v>-86.7</v>
      </c>
      <c r="AT15" s="19">
        <v>29966</v>
      </c>
      <c r="AU15" s="26">
        <v>58597</v>
      </c>
      <c r="AV15" s="18">
        <v>-150.7</v>
      </c>
      <c r="AW15" s="20">
        <v>58446</v>
      </c>
      <c r="AX15" s="27">
        <v>28515</v>
      </c>
      <c r="AY15" s="18">
        <v>-58.7</v>
      </c>
      <c r="AZ15" s="52">
        <v>28456</v>
      </c>
      <c r="BA15" s="55">
        <v>30082</v>
      </c>
      <c r="BB15" s="18">
        <v>-92.1</v>
      </c>
      <c r="BC15" s="19">
        <v>29990</v>
      </c>
      <c r="BD15" s="26">
        <v>58386</v>
      </c>
      <c r="BE15" s="18">
        <v>-159.6</v>
      </c>
      <c r="BF15" s="20">
        <v>58226</v>
      </c>
      <c r="BG15" s="27">
        <v>28387</v>
      </c>
      <c r="BH15" s="18">
        <v>-62.1</v>
      </c>
      <c r="BI15" s="52">
        <v>28325</v>
      </c>
      <c r="BJ15" s="55">
        <v>29999</v>
      </c>
      <c r="BK15" s="18">
        <v>-97.5</v>
      </c>
      <c r="BL15" s="19">
        <v>29902</v>
      </c>
      <c r="BM15" s="26">
        <v>58701</v>
      </c>
      <c r="BN15" s="18">
        <v>-168.5</v>
      </c>
      <c r="BO15" s="20">
        <v>58533</v>
      </c>
      <c r="BP15" s="27">
        <v>28552</v>
      </c>
      <c r="BQ15" s="18">
        <v>-65.6</v>
      </c>
      <c r="BR15" s="52">
        <v>28486</v>
      </c>
      <c r="BS15" s="55">
        <v>30149</v>
      </c>
      <c r="BT15" s="18">
        <v>-102.9</v>
      </c>
      <c r="BU15" s="19">
        <v>30046</v>
      </c>
      <c r="BV15" s="26">
        <v>58786</v>
      </c>
      <c r="BW15" s="18">
        <v>-177.3</v>
      </c>
      <c r="BX15" s="20">
        <v>58609</v>
      </c>
      <c r="BY15" s="27">
        <v>28586</v>
      </c>
      <c r="BZ15" s="18">
        <v>-69</v>
      </c>
      <c r="CA15" s="52">
        <v>28517</v>
      </c>
      <c r="CB15" s="55">
        <v>30200</v>
      </c>
      <c r="CC15" s="18">
        <v>-108.3</v>
      </c>
      <c r="CD15" s="19">
        <v>30092</v>
      </c>
      <c r="CE15" s="26">
        <v>58924</v>
      </c>
      <c r="CF15" s="18">
        <v>-186.2</v>
      </c>
      <c r="CG15" s="20">
        <v>58738</v>
      </c>
      <c r="CH15" s="27">
        <v>28656</v>
      </c>
      <c r="CI15" s="18">
        <v>-72.5</v>
      </c>
      <c r="CJ15" s="52">
        <v>28584</v>
      </c>
      <c r="CK15" s="55">
        <v>30268</v>
      </c>
      <c r="CL15" s="18">
        <v>-113.8</v>
      </c>
      <c r="CM15" s="19">
        <v>30154</v>
      </c>
      <c r="CN15" s="26">
        <v>58964</v>
      </c>
      <c r="CO15" s="18">
        <v>-195.1</v>
      </c>
      <c r="CP15" s="20">
        <v>58769</v>
      </c>
      <c r="CQ15" s="27">
        <v>28682</v>
      </c>
      <c r="CR15" s="18">
        <v>-75.9</v>
      </c>
      <c r="CS15" s="52">
        <v>28606</v>
      </c>
      <c r="CT15" s="55">
        <v>30282</v>
      </c>
      <c r="CU15" s="18">
        <v>-119.2</v>
      </c>
      <c r="CV15" s="19">
        <v>30163</v>
      </c>
      <c r="CW15" s="26">
        <v>59085</v>
      </c>
      <c r="CX15" s="18">
        <v>-203.9</v>
      </c>
      <c r="CY15" s="20">
        <v>58881</v>
      </c>
      <c r="CZ15" s="27">
        <v>28737</v>
      </c>
      <c r="DA15" s="18">
        <v>-79.4</v>
      </c>
      <c r="DB15" s="52">
        <v>28658</v>
      </c>
      <c r="DC15" s="55">
        <v>30348</v>
      </c>
      <c r="DD15" s="18">
        <v>-124.6</v>
      </c>
      <c r="DE15" s="19">
        <v>30223</v>
      </c>
      <c r="DF15" s="62"/>
      <c r="DG15" s="92"/>
      <c r="DH15" s="61"/>
      <c r="DI15" s="62"/>
      <c r="DJ15" s="60"/>
      <c r="DK15" s="61"/>
      <c r="DL15" s="62"/>
      <c r="DM15" s="60"/>
      <c r="DN15" s="61"/>
    </row>
    <row r="16" spans="1:118" ht="20.25" customHeight="1">
      <c r="A16" s="25" t="s">
        <v>50</v>
      </c>
      <c r="B16" s="26">
        <v>117644</v>
      </c>
      <c r="C16" s="18">
        <v>-168</v>
      </c>
      <c r="D16" s="20">
        <v>117476</v>
      </c>
      <c r="E16" s="27">
        <v>58509</v>
      </c>
      <c r="F16" s="18">
        <v>-58</v>
      </c>
      <c r="G16" s="52">
        <v>58451</v>
      </c>
      <c r="H16" s="55">
        <v>59135</v>
      </c>
      <c r="I16" s="18">
        <v>-110</v>
      </c>
      <c r="J16" s="19">
        <v>59025</v>
      </c>
      <c r="K16" s="26">
        <v>117739</v>
      </c>
      <c r="L16" s="18">
        <v>-182</v>
      </c>
      <c r="M16" s="20">
        <v>117557</v>
      </c>
      <c r="N16" s="27">
        <v>58580</v>
      </c>
      <c r="O16" s="18">
        <v>-62.8</v>
      </c>
      <c r="P16" s="52">
        <v>58517</v>
      </c>
      <c r="Q16" s="55">
        <v>59159</v>
      </c>
      <c r="R16" s="18">
        <v>-119.2</v>
      </c>
      <c r="S16" s="19">
        <v>59040</v>
      </c>
      <c r="T16" s="26">
        <v>117796</v>
      </c>
      <c r="U16" s="18">
        <v>-196</v>
      </c>
      <c r="V16" s="20">
        <v>117600</v>
      </c>
      <c r="W16" s="27">
        <v>58615</v>
      </c>
      <c r="X16" s="18">
        <v>-67.7</v>
      </c>
      <c r="Y16" s="52">
        <v>58547</v>
      </c>
      <c r="Z16" s="55">
        <v>59181</v>
      </c>
      <c r="AA16" s="18">
        <v>-128.3</v>
      </c>
      <c r="AB16" s="19">
        <v>59053</v>
      </c>
      <c r="AC16" s="26">
        <v>117851</v>
      </c>
      <c r="AD16" s="18">
        <v>-210</v>
      </c>
      <c r="AE16" s="20">
        <v>117641</v>
      </c>
      <c r="AF16" s="27">
        <v>58659</v>
      </c>
      <c r="AG16" s="18">
        <v>-72.5</v>
      </c>
      <c r="AH16" s="52">
        <v>58587</v>
      </c>
      <c r="AI16" s="55">
        <v>59192</v>
      </c>
      <c r="AJ16" s="18">
        <v>-137.5</v>
      </c>
      <c r="AK16" s="19">
        <v>59055</v>
      </c>
      <c r="AL16" s="26">
        <v>117843</v>
      </c>
      <c r="AM16" s="18">
        <v>-224</v>
      </c>
      <c r="AN16" s="20">
        <v>117619</v>
      </c>
      <c r="AO16" s="27">
        <v>58636</v>
      </c>
      <c r="AP16" s="18">
        <v>-77.3</v>
      </c>
      <c r="AQ16" s="52">
        <v>58559</v>
      </c>
      <c r="AR16" s="55">
        <v>59207</v>
      </c>
      <c r="AS16" s="18">
        <v>-146.7</v>
      </c>
      <c r="AT16" s="19">
        <v>59060</v>
      </c>
      <c r="AU16" s="26">
        <v>117890</v>
      </c>
      <c r="AV16" s="18">
        <v>-238</v>
      </c>
      <c r="AW16" s="20">
        <v>117652</v>
      </c>
      <c r="AX16" s="27">
        <v>58658</v>
      </c>
      <c r="AY16" s="18">
        <v>-82.2</v>
      </c>
      <c r="AZ16" s="52">
        <v>58576</v>
      </c>
      <c r="BA16" s="55">
        <v>59232</v>
      </c>
      <c r="BB16" s="18">
        <v>-155.8</v>
      </c>
      <c r="BC16" s="19">
        <v>59076</v>
      </c>
      <c r="BD16" s="26">
        <v>117836</v>
      </c>
      <c r="BE16" s="18">
        <v>-252</v>
      </c>
      <c r="BF16" s="20">
        <v>117584</v>
      </c>
      <c r="BG16" s="27">
        <v>58659</v>
      </c>
      <c r="BH16" s="18">
        <v>-87</v>
      </c>
      <c r="BI16" s="52">
        <v>58572</v>
      </c>
      <c r="BJ16" s="55">
        <v>59177</v>
      </c>
      <c r="BK16" s="18">
        <v>-165</v>
      </c>
      <c r="BL16" s="19">
        <v>59012</v>
      </c>
      <c r="BM16" s="26">
        <v>117846</v>
      </c>
      <c r="BN16" s="18">
        <v>-266</v>
      </c>
      <c r="BO16" s="20">
        <v>117580</v>
      </c>
      <c r="BP16" s="27">
        <v>58636</v>
      </c>
      <c r="BQ16" s="18">
        <v>-91.8</v>
      </c>
      <c r="BR16" s="52">
        <v>58544</v>
      </c>
      <c r="BS16" s="55">
        <v>59210</v>
      </c>
      <c r="BT16" s="18">
        <v>-174.2</v>
      </c>
      <c r="BU16" s="19">
        <v>59036</v>
      </c>
      <c r="BV16" s="26">
        <v>117891</v>
      </c>
      <c r="BW16" s="18">
        <v>-280</v>
      </c>
      <c r="BX16" s="20">
        <v>117611</v>
      </c>
      <c r="BY16" s="27">
        <v>58672</v>
      </c>
      <c r="BZ16" s="18">
        <v>-96.7</v>
      </c>
      <c r="CA16" s="52">
        <v>58575</v>
      </c>
      <c r="CB16" s="55">
        <v>59219</v>
      </c>
      <c r="CC16" s="18">
        <v>-183.3</v>
      </c>
      <c r="CD16" s="19">
        <v>59036</v>
      </c>
      <c r="CE16" s="26">
        <v>117891</v>
      </c>
      <c r="CF16" s="18">
        <v>-294</v>
      </c>
      <c r="CG16" s="20">
        <v>117597</v>
      </c>
      <c r="CH16" s="27">
        <v>58668</v>
      </c>
      <c r="CI16" s="18">
        <v>-101.5</v>
      </c>
      <c r="CJ16" s="52">
        <v>58567</v>
      </c>
      <c r="CK16" s="55">
        <v>59223</v>
      </c>
      <c r="CL16" s="18">
        <v>-192.5</v>
      </c>
      <c r="CM16" s="19">
        <v>59031</v>
      </c>
      <c r="CN16" s="26">
        <v>117869</v>
      </c>
      <c r="CO16" s="18">
        <v>-308</v>
      </c>
      <c r="CP16" s="20">
        <v>117561</v>
      </c>
      <c r="CQ16" s="27">
        <v>58669</v>
      </c>
      <c r="CR16" s="18">
        <v>-106.3</v>
      </c>
      <c r="CS16" s="52">
        <v>58563</v>
      </c>
      <c r="CT16" s="55">
        <v>59200</v>
      </c>
      <c r="CU16" s="18">
        <v>-201.7</v>
      </c>
      <c r="CV16" s="19">
        <v>58998</v>
      </c>
      <c r="CW16" s="26">
        <v>117923</v>
      </c>
      <c r="CX16" s="18">
        <v>-322</v>
      </c>
      <c r="CY16" s="20">
        <v>117601</v>
      </c>
      <c r="CZ16" s="27">
        <v>58735</v>
      </c>
      <c r="DA16" s="18">
        <v>-111.2</v>
      </c>
      <c r="DB16" s="52">
        <v>58624</v>
      </c>
      <c r="DC16" s="55">
        <v>59188</v>
      </c>
      <c r="DD16" s="18">
        <v>-210.8</v>
      </c>
      <c r="DE16" s="19">
        <v>58977</v>
      </c>
      <c r="DF16" s="62"/>
      <c r="DG16" s="92"/>
      <c r="DH16" s="61"/>
      <c r="DI16" s="62"/>
      <c r="DJ16" s="60"/>
      <c r="DK16" s="61"/>
      <c r="DL16" s="62"/>
      <c r="DM16" s="60"/>
      <c r="DN16" s="61"/>
    </row>
    <row r="17" spans="1:118" ht="20.25" customHeight="1">
      <c r="A17" s="25" t="s">
        <v>52</v>
      </c>
      <c r="B17" s="26">
        <v>52024</v>
      </c>
      <c r="C17" s="18">
        <v>-34</v>
      </c>
      <c r="D17" s="20">
        <v>51990</v>
      </c>
      <c r="E17" s="27">
        <v>25505</v>
      </c>
      <c r="F17" s="18">
        <v>-14.4</v>
      </c>
      <c r="G17" s="52">
        <v>25491</v>
      </c>
      <c r="H17" s="55">
        <v>26519</v>
      </c>
      <c r="I17" s="18">
        <v>-19.6</v>
      </c>
      <c r="J17" s="19">
        <v>26499</v>
      </c>
      <c r="K17" s="26">
        <v>52028</v>
      </c>
      <c r="L17" s="18">
        <v>-36.8</v>
      </c>
      <c r="M17" s="20">
        <v>51991</v>
      </c>
      <c r="N17" s="27">
        <v>25513</v>
      </c>
      <c r="O17" s="18">
        <v>-15.6</v>
      </c>
      <c r="P17" s="52">
        <v>25497</v>
      </c>
      <c r="Q17" s="55">
        <v>26515</v>
      </c>
      <c r="R17" s="18">
        <v>-21.2</v>
      </c>
      <c r="S17" s="19">
        <v>26494</v>
      </c>
      <c r="T17" s="26">
        <v>52030</v>
      </c>
      <c r="U17" s="18">
        <v>-39.7</v>
      </c>
      <c r="V17" s="20">
        <v>51990</v>
      </c>
      <c r="W17" s="27">
        <v>25523</v>
      </c>
      <c r="X17" s="18">
        <v>-16.8</v>
      </c>
      <c r="Y17" s="52">
        <v>25506</v>
      </c>
      <c r="Z17" s="55">
        <v>26507</v>
      </c>
      <c r="AA17" s="18">
        <v>-22.9</v>
      </c>
      <c r="AB17" s="19">
        <v>26484</v>
      </c>
      <c r="AC17" s="26">
        <v>52096</v>
      </c>
      <c r="AD17" s="18">
        <v>-42.5</v>
      </c>
      <c r="AE17" s="20">
        <v>52054</v>
      </c>
      <c r="AF17" s="27">
        <v>25561</v>
      </c>
      <c r="AG17" s="18">
        <v>-18</v>
      </c>
      <c r="AH17" s="52">
        <v>25543</v>
      </c>
      <c r="AI17" s="55">
        <v>26535</v>
      </c>
      <c r="AJ17" s="18">
        <v>-24.5</v>
      </c>
      <c r="AK17" s="19">
        <v>26511</v>
      </c>
      <c r="AL17" s="26">
        <v>52154</v>
      </c>
      <c r="AM17" s="18">
        <v>-45.3</v>
      </c>
      <c r="AN17" s="20">
        <v>52109</v>
      </c>
      <c r="AO17" s="27">
        <v>25605</v>
      </c>
      <c r="AP17" s="18">
        <v>-19.2</v>
      </c>
      <c r="AQ17" s="52">
        <v>25586</v>
      </c>
      <c r="AR17" s="55">
        <v>26549</v>
      </c>
      <c r="AS17" s="18">
        <v>-26.1</v>
      </c>
      <c r="AT17" s="19">
        <v>26523</v>
      </c>
      <c r="AU17" s="26">
        <v>52140</v>
      </c>
      <c r="AV17" s="18">
        <v>-48.2</v>
      </c>
      <c r="AW17" s="20">
        <v>52092</v>
      </c>
      <c r="AX17" s="27">
        <v>25597</v>
      </c>
      <c r="AY17" s="18">
        <v>-20.4</v>
      </c>
      <c r="AZ17" s="52">
        <v>25577</v>
      </c>
      <c r="BA17" s="55">
        <v>26543</v>
      </c>
      <c r="BB17" s="18">
        <v>-27.8</v>
      </c>
      <c r="BC17" s="19">
        <v>26515</v>
      </c>
      <c r="BD17" s="26">
        <v>51506</v>
      </c>
      <c r="BE17" s="18">
        <v>-51</v>
      </c>
      <c r="BF17" s="20">
        <v>51455</v>
      </c>
      <c r="BG17" s="27">
        <v>25234</v>
      </c>
      <c r="BH17" s="18">
        <v>-21.6</v>
      </c>
      <c r="BI17" s="52">
        <v>25212</v>
      </c>
      <c r="BJ17" s="55">
        <v>26272</v>
      </c>
      <c r="BK17" s="18">
        <v>-29.4</v>
      </c>
      <c r="BL17" s="19">
        <v>26243</v>
      </c>
      <c r="BM17" s="26">
        <v>51871</v>
      </c>
      <c r="BN17" s="18">
        <v>-53.8</v>
      </c>
      <c r="BO17" s="20">
        <v>51817</v>
      </c>
      <c r="BP17" s="27">
        <v>25439</v>
      </c>
      <c r="BQ17" s="18">
        <v>-22.8</v>
      </c>
      <c r="BR17" s="52">
        <v>25416</v>
      </c>
      <c r="BS17" s="55">
        <v>26432</v>
      </c>
      <c r="BT17" s="18">
        <v>-31</v>
      </c>
      <c r="BU17" s="19">
        <v>26401</v>
      </c>
      <c r="BV17" s="26">
        <v>51917</v>
      </c>
      <c r="BW17" s="18">
        <v>-56.7</v>
      </c>
      <c r="BX17" s="20">
        <v>51860</v>
      </c>
      <c r="BY17" s="27">
        <v>25440</v>
      </c>
      <c r="BZ17" s="18">
        <v>-24</v>
      </c>
      <c r="CA17" s="52">
        <v>25416</v>
      </c>
      <c r="CB17" s="55">
        <v>26477</v>
      </c>
      <c r="CC17" s="18">
        <v>-32.7</v>
      </c>
      <c r="CD17" s="19">
        <v>26444</v>
      </c>
      <c r="CE17" s="26">
        <v>51924</v>
      </c>
      <c r="CF17" s="18">
        <v>-59.5</v>
      </c>
      <c r="CG17" s="20">
        <v>51865</v>
      </c>
      <c r="CH17" s="27">
        <v>25433</v>
      </c>
      <c r="CI17" s="18">
        <v>-25.2</v>
      </c>
      <c r="CJ17" s="52">
        <v>25408</v>
      </c>
      <c r="CK17" s="55">
        <v>26491</v>
      </c>
      <c r="CL17" s="18">
        <v>-34.3</v>
      </c>
      <c r="CM17" s="19">
        <v>26457</v>
      </c>
      <c r="CN17" s="26">
        <v>51912</v>
      </c>
      <c r="CO17" s="18">
        <v>-62.3</v>
      </c>
      <c r="CP17" s="20">
        <v>51850</v>
      </c>
      <c r="CQ17" s="27">
        <v>25422</v>
      </c>
      <c r="CR17" s="18">
        <v>-26.4</v>
      </c>
      <c r="CS17" s="52">
        <v>25396</v>
      </c>
      <c r="CT17" s="55">
        <v>26490</v>
      </c>
      <c r="CU17" s="18">
        <v>-35.9</v>
      </c>
      <c r="CV17" s="19">
        <v>26454</v>
      </c>
      <c r="CW17" s="26">
        <v>51936</v>
      </c>
      <c r="CX17" s="18">
        <v>-65.2</v>
      </c>
      <c r="CY17" s="20">
        <v>51871</v>
      </c>
      <c r="CZ17" s="27">
        <v>25438</v>
      </c>
      <c r="DA17" s="18">
        <v>-27.6</v>
      </c>
      <c r="DB17" s="52">
        <v>25410</v>
      </c>
      <c r="DC17" s="55">
        <v>26498</v>
      </c>
      <c r="DD17" s="18">
        <v>-37.6</v>
      </c>
      <c r="DE17" s="19">
        <v>26460</v>
      </c>
      <c r="DF17" s="62"/>
      <c r="DG17" s="92"/>
      <c r="DH17" s="61"/>
      <c r="DI17" s="62"/>
      <c r="DJ17" s="60"/>
      <c r="DK17" s="61"/>
      <c r="DL17" s="62"/>
      <c r="DM17" s="60"/>
      <c r="DN17" s="61"/>
    </row>
    <row r="18" spans="1:118" ht="20.25" customHeight="1">
      <c r="A18" s="25" t="s">
        <v>54</v>
      </c>
      <c r="B18" s="26">
        <v>39774</v>
      </c>
      <c r="C18" s="18">
        <v>94</v>
      </c>
      <c r="D18" s="20">
        <v>39868</v>
      </c>
      <c r="E18" s="27">
        <v>20143</v>
      </c>
      <c r="F18" s="18">
        <v>45</v>
      </c>
      <c r="G18" s="52">
        <v>20188</v>
      </c>
      <c r="H18" s="55">
        <v>19631</v>
      </c>
      <c r="I18" s="18">
        <v>48.8</v>
      </c>
      <c r="J18" s="19">
        <v>19680</v>
      </c>
      <c r="K18" s="26">
        <v>39803</v>
      </c>
      <c r="L18" s="18">
        <v>101.6</v>
      </c>
      <c r="M18" s="20">
        <v>39905</v>
      </c>
      <c r="N18" s="27">
        <v>20172</v>
      </c>
      <c r="O18" s="18">
        <v>48.8</v>
      </c>
      <c r="P18" s="52">
        <v>20221</v>
      </c>
      <c r="Q18" s="55">
        <v>19631</v>
      </c>
      <c r="R18" s="18">
        <v>52.9</v>
      </c>
      <c r="S18" s="19">
        <v>19684</v>
      </c>
      <c r="T18" s="26">
        <v>39805</v>
      </c>
      <c r="U18" s="18">
        <v>109.4</v>
      </c>
      <c r="V18" s="20">
        <v>39914</v>
      </c>
      <c r="W18" s="27">
        <v>20173</v>
      </c>
      <c r="X18" s="18">
        <v>52.5</v>
      </c>
      <c r="Y18" s="52">
        <v>20226</v>
      </c>
      <c r="Z18" s="55">
        <v>19632</v>
      </c>
      <c r="AA18" s="18">
        <v>56.9</v>
      </c>
      <c r="AB18" s="19">
        <v>19689</v>
      </c>
      <c r="AC18" s="26">
        <v>39801</v>
      </c>
      <c r="AD18" s="18">
        <v>117.3</v>
      </c>
      <c r="AE18" s="20">
        <v>39918</v>
      </c>
      <c r="AF18" s="27">
        <v>20161</v>
      </c>
      <c r="AG18" s="18">
        <v>56.3</v>
      </c>
      <c r="AH18" s="52">
        <v>20217</v>
      </c>
      <c r="AI18" s="55">
        <v>19640</v>
      </c>
      <c r="AJ18" s="18">
        <v>61</v>
      </c>
      <c r="AK18" s="19">
        <v>19701</v>
      </c>
      <c r="AL18" s="26">
        <v>39806</v>
      </c>
      <c r="AM18" s="18">
        <v>125.1</v>
      </c>
      <c r="AN18" s="20">
        <v>39931</v>
      </c>
      <c r="AO18" s="27">
        <v>20173</v>
      </c>
      <c r="AP18" s="18">
        <v>60</v>
      </c>
      <c r="AQ18" s="52">
        <v>20233</v>
      </c>
      <c r="AR18" s="55">
        <v>19633</v>
      </c>
      <c r="AS18" s="18">
        <v>65.1</v>
      </c>
      <c r="AT18" s="19">
        <v>19698</v>
      </c>
      <c r="AU18" s="26">
        <v>39829</v>
      </c>
      <c r="AV18" s="18">
        <v>132.9</v>
      </c>
      <c r="AW18" s="20">
        <v>39962</v>
      </c>
      <c r="AX18" s="27">
        <v>20187</v>
      </c>
      <c r="AY18" s="18">
        <v>63.8</v>
      </c>
      <c r="AZ18" s="52">
        <v>20251</v>
      </c>
      <c r="BA18" s="55">
        <v>19642</v>
      </c>
      <c r="BB18" s="18">
        <v>69.1</v>
      </c>
      <c r="BC18" s="19">
        <v>19711</v>
      </c>
      <c r="BD18" s="26">
        <v>39864</v>
      </c>
      <c r="BE18" s="18">
        <v>140.7</v>
      </c>
      <c r="BF18" s="20">
        <v>40005</v>
      </c>
      <c r="BG18" s="27">
        <v>20198</v>
      </c>
      <c r="BH18" s="18">
        <v>67.5</v>
      </c>
      <c r="BI18" s="52">
        <v>20266</v>
      </c>
      <c r="BJ18" s="55">
        <v>19666</v>
      </c>
      <c r="BK18" s="18">
        <v>73.2</v>
      </c>
      <c r="BL18" s="19">
        <v>19739</v>
      </c>
      <c r="BM18" s="26">
        <v>40011</v>
      </c>
      <c r="BN18" s="18">
        <v>148.5</v>
      </c>
      <c r="BO18" s="20">
        <v>40160</v>
      </c>
      <c r="BP18" s="27">
        <v>20264</v>
      </c>
      <c r="BQ18" s="18">
        <v>71.3</v>
      </c>
      <c r="BR18" s="52">
        <v>20335</v>
      </c>
      <c r="BS18" s="55">
        <v>19747</v>
      </c>
      <c r="BT18" s="18">
        <v>77.3</v>
      </c>
      <c r="BU18" s="19">
        <v>19824</v>
      </c>
      <c r="BV18" s="26">
        <v>40006</v>
      </c>
      <c r="BW18" s="18">
        <v>156.3</v>
      </c>
      <c r="BX18" s="20">
        <v>40162</v>
      </c>
      <c r="BY18" s="27">
        <v>20260</v>
      </c>
      <c r="BZ18" s="18">
        <v>75</v>
      </c>
      <c r="CA18" s="52">
        <v>20335</v>
      </c>
      <c r="CB18" s="55">
        <v>19746</v>
      </c>
      <c r="CC18" s="18">
        <v>81.3</v>
      </c>
      <c r="CD18" s="19">
        <v>19827</v>
      </c>
      <c r="CE18" s="26">
        <v>40004</v>
      </c>
      <c r="CF18" s="18">
        <v>164.2</v>
      </c>
      <c r="CG18" s="20">
        <v>40168</v>
      </c>
      <c r="CH18" s="27">
        <v>20245</v>
      </c>
      <c r="CI18" s="18">
        <v>78.8</v>
      </c>
      <c r="CJ18" s="52">
        <v>20324</v>
      </c>
      <c r="CK18" s="55">
        <v>19759</v>
      </c>
      <c r="CL18" s="18">
        <v>85.4</v>
      </c>
      <c r="CM18" s="19">
        <v>19844</v>
      </c>
      <c r="CN18" s="26">
        <v>40003</v>
      </c>
      <c r="CO18" s="18">
        <v>172</v>
      </c>
      <c r="CP18" s="20">
        <v>40175</v>
      </c>
      <c r="CQ18" s="27">
        <v>20232</v>
      </c>
      <c r="CR18" s="18">
        <v>82.5</v>
      </c>
      <c r="CS18" s="52">
        <v>20315</v>
      </c>
      <c r="CT18" s="55">
        <v>19771</v>
      </c>
      <c r="CU18" s="18">
        <v>89.5</v>
      </c>
      <c r="CV18" s="19">
        <v>19861</v>
      </c>
      <c r="CW18" s="26">
        <v>40064</v>
      </c>
      <c r="CX18" s="18">
        <v>179.8</v>
      </c>
      <c r="CY18" s="20">
        <v>40244</v>
      </c>
      <c r="CZ18" s="27">
        <v>20263</v>
      </c>
      <c r="DA18" s="18">
        <v>86.3</v>
      </c>
      <c r="DB18" s="52">
        <v>20349</v>
      </c>
      <c r="DC18" s="55">
        <v>19801</v>
      </c>
      <c r="DD18" s="18">
        <v>93.5</v>
      </c>
      <c r="DE18" s="19">
        <v>19895</v>
      </c>
      <c r="DF18" s="62"/>
      <c r="DG18" s="92"/>
      <c r="DH18" s="61"/>
      <c r="DI18" s="62"/>
      <c r="DJ18" s="92"/>
      <c r="DK18" s="62"/>
      <c r="DL18" s="62"/>
      <c r="DM18" s="92"/>
      <c r="DN18" s="62"/>
    </row>
    <row r="19" spans="1:118" ht="20.25" customHeight="1">
      <c r="A19" s="25"/>
      <c r="B19" s="26"/>
      <c r="C19" s="56"/>
      <c r="D19" s="30"/>
      <c r="E19" s="27"/>
      <c r="F19" s="56"/>
      <c r="G19" s="54"/>
      <c r="H19" s="55"/>
      <c r="I19" s="56"/>
      <c r="J19" s="29"/>
      <c r="K19" s="26"/>
      <c r="L19" s="56"/>
      <c r="M19" s="30"/>
      <c r="N19" s="27"/>
      <c r="O19" s="56"/>
      <c r="P19" s="54"/>
      <c r="Q19" s="55"/>
      <c r="R19" s="56"/>
      <c r="S19" s="29"/>
      <c r="T19" s="26"/>
      <c r="U19" s="56"/>
      <c r="V19" s="30"/>
      <c r="W19" s="27"/>
      <c r="X19" s="56"/>
      <c r="Y19" s="54"/>
      <c r="Z19" s="55"/>
      <c r="AA19" s="56"/>
      <c r="AB19" s="29"/>
      <c r="AC19" s="26"/>
      <c r="AD19" s="56"/>
      <c r="AE19" s="30"/>
      <c r="AF19" s="27"/>
      <c r="AG19" s="56"/>
      <c r="AH19" s="54"/>
      <c r="AI19" s="55"/>
      <c r="AJ19" s="56"/>
      <c r="AK19" s="29"/>
      <c r="AL19" s="26"/>
      <c r="AM19" s="56"/>
      <c r="AN19" s="30"/>
      <c r="AO19" s="27"/>
      <c r="AP19" s="56"/>
      <c r="AQ19" s="54"/>
      <c r="AR19" s="55"/>
      <c r="AS19" s="56"/>
      <c r="AT19" s="29"/>
      <c r="AU19" s="26"/>
      <c r="AV19" s="56"/>
      <c r="AW19" s="30"/>
      <c r="AX19" s="27"/>
      <c r="AY19" s="56"/>
      <c r="AZ19" s="54"/>
      <c r="BA19" s="55"/>
      <c r="BB19" s="56"/>
      <c r="BC19" s="29"/>
      <c r="BD19" s="26"/>
      <c r="BE19" s="56"/>
      <c r="BF19" s="30"/>
      <c r="BG19" s="27"/>
      <c r="BH19" s="56"/>
      <c r="BI19" s="54"/>
      <c r="BJ19" s="55"/>
      <c r="BK19" s="56"/>
      <c r="BL19" s="29"/>
      <c r="BM19" s="26"/>
      <c r="BN19" s="56"/>
      <c r="BO19" s="30"/>
      <c r="BP19" s="27"/>
      <c r="BQ19" s="56"/>
      <c r="BR19" s="54"/>
      <c r="BS19" s="55"/>
      <c r="BT19" s="56">
        <v>0</v>
      </c>
      <c r="BU19" s="29">
        <v>0</v>
      </c>
      <c r="BV19" s="26"/>
      <c r="BW19" s="56"/>
      <c r="BX19" s="30"/>
      <c r="BY19" s="27"/>
      <c r="BZ19" s="56"/>
      <c r="CA19" s="54"/>
      <c r="CB19" s="55"/>
      <c r="CC19" s="56"/>
      <c r="CD19" s="29"/>
      <c r="CE19" s="26"/>
      <c r="CF19" s="56"/>
      <c r="CG19" s="30"/>
      <c r="CH19" s="27"/>
      <c r="CI19" s="56"/>
      <c r="CJ19" s="54"/>
      <c r="CK19" s="55"/>
      <c r="CL19" s="56"/>
      <c r="CM19" s="29"/>
      <c r="CN19" s="26"/>
      <c r="CO19" s="56"/>
      <c r="CP19" s="30"/>
      <c r="CQ19" s="27"/>
      <c r="CR19" s="56"/>
      <c r="CS19" s="54"/>
      <c r="CT19" s="55"/>
      <c r="CU19" s="56"/>
      <c r="CV19" s="29"/>
      <c r="CW19" s="26"/>
      <c r="CX19" s="56"/>
      <c r="CY19" s="30"/>
      <c r="CZ19" s="27"/>
      <c r="DA19" s="56"/>
      <c r="DB19" s="54"/>
      <c r="DC19" s="55"/>
      <c r="DD19" s="56"/>
      <c r="DE19" s="29"/>
      <c r="DF19" s="62"/>
      <c r="DG19" s="62"/>
      <c r="DH19" s="62"/>
      <c r="DI19" s="62"/>
      <c r="DJ19" s="62"/>
      <c r="DK19" s="62"/>
      <c r="DL19" s="62"/>
      <c r="DM19" s="62"/>
      <c r="DN19" s="62"/>
    </row>
    <row r="20" spans="1:118" s="16" customFormat="1" ht="20.25" customHeight="1">
      <c r="A20" s="23" t="s">
        <v>9</v>
      </c>
      <c r="B20" s="17">
        <v>316457</v>
      </c>
      <c r="C20" s="18">
        <v>-76</v>
      </c>
      <c r="D20" s="20">
        <v>316381</v>
      </c>
      <c r="E20" s="24">
        <v>157137</v>
      </c>
      <c r="F20" s="18">
        <v>8.4</v>
      </c>
      <c r="G20" s="52">
        <v>157145</v>
      </c>
      <c r="H20" s="53">
        <v>159320</v>
      </c>
      <c r="I20" s="18">
        <v>-85.4</v>
      </c>
      <c r="J20" s="19">
        <v>159235</v>
      </c>
      <c r="K20" s="17">
        <v>316667</v>
      </c>
      <c r="L20" s="18">
        <v>-83.4</v>
      </c>
      <c r="M20" s="20">
        <v>316584</v>
      </c>
      <c r="N20" s="24">
        <v>157209</v>
      </c>
      <c r="O20" s="18">
        <v>9.1</v>
      </c>
      <c r="P20" s="52">
        <v>157218</v>
      </c>
      <c r="Q20" s="53">
        <v>159458</v>
      </c>
      <c r="R20" s="18">
        <v>-92.5</v>
      </c>
      <c r="S20" s="19">
        <v>159366</v>
      </c>
      <c r="T20" s="17">
        <v>316866</v>
      </c>
      <c r="U20" s="18">
        <v>-89.8</v>
      </c>
      <c r="V20" s="20">
        <v>316776</v>
      </c>
      <c r="W20" s="24">
        <v>157306</v>
      </c>
      <c r="X20" s="18">
        <v>9.8</v>
      </c>
      <c r="Y20" s="52">
        <v>157316</v>
      </c>
      <c r="Z20" s="53">
        <v>159560</v>
      </c>
      <c r="AA20" s="18">
        <v>-99.6</v>
      </c>
      <c r="AB20" s="19">
        <v>159460</v>
      </c>
      <c r="AC20" s="17">
        <v>317098</v>
      </c>
      <c r="AD20" s="18">
        <v>-96.3</v>
      </c>
      <c r="AE20" s="20">
        <v>317002</v>
      </c>
      <c r="AF20" s="24">
        <v>157459</v>
      </c>
      <c r="AG20" s="18">
        <v>10.5</v>
      </c>
      <c r="AH20" s="52">
        <v>157470</v>
      </c>
      <c r="AI20" s="53">
        <v>159639</v>
      </c>
      <c r="AJ20" s="18">
        <v>-106.8</v>
      </c>
      <c r="AK20" s="19">
        <v>159532</v>
      </c>
      <c r="AL20" s="17">
        <v>317183</v>
      </c>
      <c r="AM20" s="18">
        <v>-102.7</v>
      </c>
      <c r="AN20" s="20">
        <v>317080</v>
      </c>
      <c r="AO20" s="24">
        <v>157517</v>
      </c>
      <c r="AP20" s="18">
        <v>11.2</v>
      </c>
      <c r="AQ20" s="52">
        <v>157528</v>
      </c>
      <c r="AR20" s="53">
        <v>159666</v>
      </c>
      <c r="AS20" s="18">
        <v>-113.9</v>
      </c>
      <c r="AT20" s="19">
        <v>159552</v>
      </c>
      <c r="AU20" s="17">
        <v>317269</v>
      </c>
      <c r="AV20" s="18">
        <v>-109.1</v>
      </c>
      <c r="AW20" s="20">
        <v>317160</v>
      </c>
      <c r="AX20" s="24">
        <v>157552</v>
      </c>
      <c r="AY20" s="18">
        <v>11.9</v>
      </c>
      <c r="AZ20" s="52">
        <v>157564</v>
      </c>
      <c r="BA20" s="53">
        <v>159717</v>
      </c>
      <c r="BB20" s="18">
        <v>-121</v>
      </c>
      <c r="BC20" s="19">
        <v>159596</v>
      </c>
      <c r="BD20" s="17">
        <v>315928</v>
      </c>
      <c r="BE20" s="18">
        <v>-115.5</v>
      </c>
      <c r="BF20" s="20">
        <v>315813</v>
      </c>
      <c r="BG20" s="24">
        <v>156892</v>
      </c>
      <c r="BH20" s="18">
        <v>12.6</v>
      </c>
      <c r="BI20" s="52">
        <v>156905</v>
      </c>
      <c r="BJ20" s="53">
        <v>159036</v>
      </c>
      <c r="BK20" s="18">
        <v>-128.1</v>
      </c>
      <c r="BL20" s="19">
        <v>158908</v>
      </c>
      <c r="BM20" s="17">
        <v>317229</v>
      </c>
      <c r="BN20" s="18">
        <v>-121.9</v>
      </c>
      <c r="BO20" s="20">
        <v>317107</v>
      </c>
      <c r="BP20" s="24">
        <v>157533</v>
      </c>
      <c r="BQ20" s="18">
        <v>13.3</v>
      </c>
      <c r="BR20" s="52">
        <v>157546</v>
      </c>
      <c r="BS20" s="53">
        <v>159696</v>
      </c>
      <c r="BT20" s="18">
        <v>-135.2</v>
      </c>
      <c r="BU20" s="19">
        <v>159561</v>
      </c>
      <c r="BV20" s="17">
        <v>317537</v>
      </c>
      <c r="BW20" s="18">
        <v>-128.3</v>
      </c>
      <c r="BX20" s="20">
        <v>317409</v>
      </c>
      <c r="BY20" s="24">
        <v>157703</v>
      </c>
      <c r="BZ20" s="18">
        <v>14</v>
      </c>
      <c r="CA20" s="52">
        <v>157717</v>
      </c>
      <c r="CB20" s="53">
        <v>159834</v>
      </c>
      <c r="CC20" s="18">
        <v>-142.3</v>
      </c>
      <c r="CD20" s="19">
        <v>159692</v>
      </c>
      <c r="CE20" s="17">
        <v>317815</v>
      </c>
      <c r="CF20" s="18">
        <v>-134.8</v>
      </c>
      <c r="CG20" s="20">
        <v>317680</v>
      </c>
      <c r="CH20" s="24">
        <v>157915</v>
      </c>
      <c r="CI20" s="18">
        <v>14.7</v>
      </c>
      <c r="CJ20" s="52">
        <v>157930</v>
      </c>
      <c r="CK20" s="53">
        <v>159900</v>
      </c>
      <c r="CL20" s="18">
        <v>-149.5</v>
      </c>
      <c r="CM20" s="19">
        <v>159751</v>
      </c>
      <c r="CN20" s="17">
        <v>317980</v>
      </c>
      <c r="CO20" s="18">
        <v>-141.2</v>
      </c>
      <c r="CP20" s="20">
        <v>317839</v>
      </c>
      <c r="CQ20" s="24">
        <v>158000</v>
      </c>
      <c r="CR20" s="18">
        <v>15.4</v>
      </c>
      <c r="CS20" s="52">
        <v>158015</v>
      </c>
      <c r="CT20" s="53">
        <v>159980</v>
      </c>
      <c r="CU20" s="18">
        <v>-156.6</v>
      </c>
      <c r="CV20" s="19">
        <v>159823</v>
      </c>
      <c r="CW20" s="17">
        <v>318282</v>
      </c>
      <c r="CX20" s="18">
        <v>-147.6</v>
      </c>
      <c r="CY20" s="20">
        <v>318134</v>
      </c>
      <c r="CZ20" s="24">
        <v>158133</v>
      </c>
      <c r="DA20" s="18">
        <v>16.1</v>
      </c>
      <c r="DB20" s="52">
        <v>158149</v>
      </c>
      <c r="DC20" s="53">
        <v>160149</v>
      </c>
      <c r="DD20" s="18">
        <v>-163.7</v>
      </c>
      <c r="DE20" s="19">
        <v>159985</v>
      </c>
      <c r="DF20" s="61"/>
      <c r="DG20" s="61"/>
      <c r="DH20" s="61"/>
      <c r="DI20" s="61"/>
      <c r="DJ20" s="61"/>
      <c r="DK20" s="61"/>
      <c r="DL20" s="61"/>
      <c r="DM20" s="61"/>
      <c r="DN20" s="61"/>
    </row>
    <row r="21" spans="1:118" s="16" customFormat="1" ht="20.25" customHeight="1">
      <c r="A21" s="23"/>
      <c r="B21" s="17"/>
      <c r="C21" s="18"/>
      <c r="D21" s="20"/>
      <c r="E21" s="24"/>
      <c r="F21" s="18"/>
      <c r="G21" s="52"/>
      <c r="H21" s="53"/>
      <c r="I21" s="18"/>
      <c r="J21" s="19"/>
      <c r="K21" s="17"/>
      <c r="L21" s="18"/>
      <c r="M21" s="20"/>
      <c r="N21" s="24"/>
      <c r="O21" s="18"/>
      <c r="P21" s="52"/>
      <c r="Q21" s="53"/>
      <c r="R21" s="18"/>
      <c r="S21" s="19"/>
      <c r="T21" s="17"/>
      <c r="U21" s="18"/>
      <c r="V21" s="20"/>
      <c r="W21" s="24"/>
      <c r="X21" s="18"/>
      <c r="Y21" s="52"/>
      <c r="Z21" s="53"/>
      <c r="AA21" s="18"/>
      <c r="AB21" s="19"/>
      <c r="AC21" s="17"/>
      <c r="AD21" s="18"/>
      <c r="AE21" s="20"/>
      <c r="AF21" s="24"/>
      <c r="AG21" s="18"/>
      <c r="AH21" s="52"/>
      <c r="AI21" s="53"/>
      <c r="AJ21" s="18"/>
      <c r="AK21" s="19"/>
      <c r="AL21" s="17"/>
      <c r="AM21" s="18"/>
      <c r="AN21" s="20"/>
      <c r="AO21" s="24"/>
      <c r="AP21" s="18"/>
      <c r="AQ21" s="52"/>
      <c r="AR21" s="53"/>
      <c r="AS21" s="18"/>
      <c r="AT21" s="19"/>
      <c r="AU21" s="17"/>
      <c r="AV21" s="18"/>
      <c r="AW21" s="20"/>
      <c r="AX21" s="24"/>
      <c r="AY21" s="18"/>
      <c r="AZ21" s="52"/>
      <c r="BA21" s="53"/>
      <c r="BB21" s="18"/>
      <c r="BC21" s="19"/>
      <c r="BD21" s="17"/>
      <c r="BE21" s="18"/>
      <c r="BF21" s="20"/>
      <c r="BG21" s="24"/>
      <c r="BH21" s="18"/>
      <c r="BI21" s="52"/>
      <c r="BJ21" s="53"/>
      <c r="BK21" s="18"/>
      <c r="BL21" s="19"/>
      <c r="BM21" s="17"/>
      <c r="BN21" s="18"/>
      <c r="BO21" s="20"/>
      <c r="BP21" s="24"/>
      <c r="BQ21" s="18"/>
      <c r="BR21" s="52"/>
      <c r="BS21" s="53"/>
      <c r="BT21" s="18"/>
      <c r="BU21" s="19"/>
      <c r="BV21" s="17"/>
      <c r="BW21" s="18"/>
      <c r="BX21" s="20"/>
      <c r="BY21" s="24"/>
      <c r="BZ21" s="18"/>
      <c r="CA21" s="52"/>
      <c r="CB21" s="53"/>
      <c r="CC21" s="18"/>
      <c r="CD21" s="19"/>
      <c r="CE21" s="17"/>
      <c r="CF21" s="18"/>
      <c r="CG21" s="20"/>
      <c r="CH21" s="24"/>
      <c r="CI21" s="18"/>
      <c r="CJ21" s="52"/>
      <c r="CK21" s="53"/>
      <c r="CL21" s="18"/>
      <c r="CM21" s="19"/>
      <c r="CN21" s="17"/>
      <c r="CO21" s="18"/>
      <c r="CP21" s="20"/>
      <c r="CQ21" s="24"/>
      <c r="CR21" s="18"/>
      <c r="CS21" s="52"/>
      <c r="CT21" s="53"/>
      <c r="CU21" s="18"/>
      <c r="CV21" s="19"/>
      <c r="CW21" s="17"/>
      <c r="CX21" s="18"/>
      <c r="CY21" s="20"/>
      <c r="CZ21" s="24"/>
      <c r="DA21" s="18"/>
      <c r="DB21" s="52"/>
      <c r="DC21" s="53"/>
      <c r="DD21" s="18"/>
      <c r="DE21" s="19"/>
      <c r="DF21" s="61"/>
      <c r="DG21" s="61"/>
      <c r="DH21" s="61"/>
      <c r="DI21" s="61"/>
      <c r="DJ21" s="61"/>
      <c r="DK21" s="61"/>
      <c r="DL21" s="61"/>
      <c r="DM21" s="61"/>
      <c r="DN21" s="61"/>
    </row>
    <row r="22" spans="1:118" s="16" customFormat="1" ht="20.25" customHeight="1">
      <c r="A22" s="23" t="s">
        <v>10</v>
      </c>
      <c r="B22" s="17">
        <v>64505</v>
      </c>
      <c r="C22" s="18">
        <v>77</v>
      </c>
      <c r="D22" s="20">
        <v>64582</v>
      </c>
      <c r="E22" s="24">
        <v>32372</v>
      </c>
      <c r="F22" s="18">
        <v>48.6</v>
      </c>
      <c r="G22" s="52">
        <v>32421</v>
      </c>
      <c r="H22" s="53">
        <v>32133</v>
      </c>
      <c r="I22" s="18">
        <v>28.8</v>
      </c>
      <c r="J22" s="19">
        <v>32162</v>
      </c>
      <c r="K22" s="17">
        <v>64491</v>
      </c>
      <c r="L22" s="18">
        <v>83.9</v>
      </c>
      <c r="M22" s="20">
        <v>64575</v>
      </c>
      <c r="N22" s="24">
        <v>32350</v>
      </c>
      <c r="O22" s="18">
        <v>52.7</v>
      </c>
      <c r="P22" s="52">
        <v>32403</v>
      </c>
      <c r="Q22" s="53">
        <v>32141</v>
      </c>
      <c r="R22" s="18">
        <v>31.2</v>
      </c>
      <c r="S22" s="19">
        <v>32172</v>
      </c>
      <c r="T22" s="17">
        <v>64511</v>
      </c>
      <c r="U22" s="18">
        <v>90.3</v>
      </c>
      <c r="V22" s="20">
        <v>64601</v>
      </c>
      <c r="W22" s="24">
        <v>32361</v>
      </c>
      <c r="X22" s="18">
        <v>56.7</v>
      </c>
      <c r="Y22" s="52">
        <v>32418</v>
      </c>
      <c r="Z22" s="53">
        <v>32150</v>
      </c>
      <c r="AA22" s="18">
        <v>33.6</v>
      </c>
      <c r="AB22" s="19">
        <v>32184</v>
      </c>
      <c r="AC22" s="17">
        <v>64518</v>
      </c>
      <c r="AD22" s="18">
        <v>96.8</v>
      </c>
      <c r="AE22" s="20">
        <v>64615</v>
      </c>
      <c r="AF22" s="24">
        <v>32368</v>
      </c>
      <c r="AG22" s="18">
        <v>60.8</v>
      </c>
      <c r="AH22" s="52">
        <v>32429</v>
      </c>
      <c r="AI22" s="53">
        <v>32150</v>
      </c>
      <c r="AJ22" s="18">
        <v>36</v>
      </c>
      <c r="AK22" s="19">
        <v>32186</v>
      </c>
      <c r="AL22" s="17">
        <v>64498</v>
      </c>
      <c r="AM22" s="18">
        <v>103.2</v>
      </c>
      <c r="AN22" s="20">
        <v>64601</v>
      </c>
      <c r="AO22" s="24">
        <v>32375</v>
      </c>
      <c r="AP22" s="18">
        <v>64.8</v>
      </c>
      <c r="AQ22" s="52">
        <v>32440</v>
      </c>
      <c r="AR22" s="53">
        <v>32123</v>
      </c>
      <c r="AS22" s="18">
        <v>38.4</v>
      </c>
      <c r="AT22" s="19">
        <v>32161</v>
      </c>
      <c r="AU22" s="17">
        <v>64507</v>
      </c>
      <c r="AV22" s="18">
        <v>109.7</v>
      </c>
      <c r="AW22" s="20">
        <v>64617</v>
      </c>
      <c r="AX22" s="24">
        <v>32391</v>
      </c>
      <c r="AY22" s="18">
        <v>68.9</v>
      </c>
      <c r="AZ22" s="52">
        <v>32460</v>
      </c>
      <c r="BA22" s="53">
        <v>32116</v>
      </c>
      <c r="BB22" s="18">
        <v>40.8</v>
      </c>
      <c r="BC22" s="19">
        <v>32157</v>
      </c>
      <c r="BD22" s="17">
        <v>64361</v>
      </c>
      <c r="BE22" s="18">
        <v>116.1</v>
      </c>
      <c r="BF22" s="20">
        <v>64477</v>
      </c>
      <c r="BG22" s="24">
        <v>32335</v>
      </c>
      <c r="BH22" s="18">
        <v>72.9</v>
      </c>
      <c r="BI22" s="52">
        <v>32408</v>
      </c>
      <c r="BJ22" s="53">
        <v>32026</v>
      </c>
      <c r="BK22" s="18">
        <v>43.2</v>
      </c>
      <c r="BL22" s="19">
        <v>32069</v>
      </c>
      <c r="BM22" s="17">
        <v>64556</v>
      </c>
      <c r="BN22" s="18">
        <v>122.6</v>
      </c>
      <c r="BO22" s="20">
        <v>64679</v>
      </c>
      <c r="BP22" s="24">
        <v>32425</v>
      </c>
      <c r="BQ22" s="18">
        <v>77</v>
      </c>
      <c r="BR22" s="52">
        <v>32502</v>
      </c>
      <c r="BS22" s="53">
        <v>32131</v>
      </c>
      <c r="BT22" s="18">
        <v>45.6</v>
      </c>
      <c r="BU22" s="19">
        <v>32177</v>
      </c>
      <c r="BV22" s="17">
        <v>64554</v>
      </c>
      <c r="BW22" s="18">
        <v>129</v>
      </c>
      <c r="BX22" s="20">
        <v>64683</v>
      </c>
      <c r="BY22" s="24">
        <v>32419</v>
      </c>
      <c r="BZ22" s="18">
        <v>81</v>
      </c>
      <c r="CA22" s="52">
        <v>32500</v>
      </c>
      <c r="CB22" s="53">
        <v>32135</v>
      </c>
      <c r="CC22" s="18">
        <v>48</v>
      </c>
      <c r="CD22" s="19">
        <v>32183</v>
      </c>
      <c r="CE22" s="17">
        <v>64524</v>
      </c>
      <c r="CF22" s="18">
        <v>135.5</v>
      </c>
      <c r="CG22" s="20">
        <v>64660</v>
      </c>
      <c r="CH22" s="24">
        <v>32421</v>
      </c>
      <c r="CI22" s="18">
        <v>85.1</v>
      </c>
      <c r="CJ22" s="52">
        <v>32506</v>
      </c>
      <c r="CK22" s="53">
        <v>32103</v>
      </c>
      <c r="CL22" s="18">
        <v>50.4</v>
      </c>
      <c r="CM22" s="19">
        <v>32153</v>
      </c>
      <c r="CN22" s="17">
        <v>64549</v>
      </c>
      <c r="CO22" s="18">
        <v>141.9</v>
      </c>
      <c r="CP22" s="20">
        <v>64691</v>
      </c>
      <c r="CQ22" s="24">
        <v>32437</v>
      </c>
      <c r="CR22" s="18">
        <v>89.1</v>
      </c>
      <c r="CS22" s="52">
        <v>32526</v>
      </c>
      <c r="CT22" s="53">
        <v>32112</v>
      </c>
      <c r="CU22" s="18">
        <v>52.8</v>
      </c>
      <c r="CV22" s="19">
        <v>32165</v>
      </c>
      <c r="CW22" s="17">
        <v>64586</v>
      </c>
      <c r="CX22" s="18">
        <v>148.4</v>
      </c>
      <c r="CY22" s="20">
        <v>64734</v>
      </c>
      <c r="CZ22" s="24">
        <v>32461</v>
      </c>
      <c r="DA22" s="18">
        <v>93.2</v>
      </c>
      <c r="DB22" s="52">
        <v>32554</v>
      </c>
      <c r="DC22" s="53">
        <v>32125</v>
      </c>
      <c r="DD22" s="18">
        <v>55.2</v>
      </c>
      <c r="DE22" s="19">
        <v>32180</v>
      </c>
      <c r="DF22" s="61"/>
      <c r="DG22" s="61"/>
      <c r="DH22" s="61"/>
      <c r="DI22" s="61"/>
      <c r="DJ22" s="61"/>
      <c r="DK22" s="61"/>
      <c r="DL22" s="61"/>
      <c r="DM22" s="61"/>
      <c r="DN22" s="61"/>
    </row>
    <row r="23" spans="1:118" s="16" customFormat="1" ht="20.25" customHeight="1">
      <c r="A23" s="23"/>
      <c r="B23" s="17"/>
      <c r="C23" s="18"/>
      <c r="D23" s="20"/>
      <c r="E23" s="24"/>
      <c r="F23" s="18"/>
      <c r="G23" s="52"/>
      <c r="H23" s="53"/>
      <c r="I23" s="18"/>
      <c r="J23" s="19"/>
      <c r="K23" s="17"/>
      <c r="L23" s="18"/>
      <c r="M23" s="20"/>
      <c r="N23" s="24"/>
      <c r="O23" s="18"/>
      <c r="P23" s="52"/>
      <c r="Q23" s="53"/>
      <c r="R23" s="18"/>
      <c r="S23" s="19"/>
      <c r="T23" s="17"/>
      <c r="U23" s="18"/>
      <c r="V23" s="20"/>
      <c r="W23" s="24"/>
      <c r="X23" s="18"/>
      <c r="Y23" s="52"/>
      <c r="Z23" s="53"/>
      <c r="AA23" s="18"/>
      <c r="AB23" s="19"/>
      <c r="AC23" s="17"/>
      <c r="AD23" s="18"/>
      <c r="AE23" s="20"/>
      <c r="AF23" s="24"/>
      <c r="AG23" s="18"/>
      <c r="AH23" s="52"/>
      <c r="AI23" s="53"/>
      <c r="AJ23" s="18"/>
      <c r="AK23" s="19"/>
      <c r="AL23" s="17"/>
      <c r="AM23" s="18"/>
      <c r="AN23" s="20"/>
      <c r="AO23" s="24"/>
      <c r="AP23" s="18"/>
      <c r="AQ23" s="52"/>
      <c r="AR23" s="53"/>
      <c r="AS23" s="18"/>
      <c r="AT23" s="19"/>
      <c r="AU23" s="17"/>
      <c r="AV23" s="18"/>
      <c r="AW23" s="20"/>
      <c r="AX23" s="24"/>
      <c r="AY23" s="18"/>
      <c r="AZ23" s="52"/>
      <c r="BA23" s="53"/>
      <c r="BB23" s="18"/>
      <c r="BC23" s="19"/>
      <c r="BD23" s="17"/>
      <c r="BE23" s="18"/>
      <c r="BF23" s="20"/>
      <c r="BG23" s="24"/>
      <c r="BH23" s="18"/>
      <c r="BI23" s="52"/>
      <c r="BJ23" s="53"/>
      <c r="BK23" s="18"/>
      <c r="BL23" s="19"/>
      <c r="BM23" s="17"/>
      <c r="BN23" s="18"/>
      <c r="BO23" s="20"/>
      <c r="BP23" s="24"/>
      <c r="BQ23" s="18"/>
      <c r="BR23" s="52"/>
      <c r="BS23" s="53"/>
      <c r="BT23" s="18"/>
      <c r="BU23" s="19"/>
      <c r="BV23" s="17"/>
      <c r="BW23" s="18"/>
      <c r="BX23" s="20"/>
      <c r="BY23" s="24"/>
      <c r="BZ23" s="18"/>
      <c r="CA23" s="52"/>
      <c r="CB23" s="53"/>
      <c r="CC23" s="18"/>
      <c r="CD23" s="19"/>
      <c r="CE23" s="17"/>
      <c r="CF23" s="18"/>
      <c r="CG23" s="20"/>
      <c r="CH23" s="24"/>
      <c r="CI23" s="18"/>
      <c r="CJ23" s="52"/>
      <c r="CK23" s="53"/>
      <c r="CL23" s="18"/>
      <c r="CM23" s="19"/>
      <c r="CN23" s="17"/>
      <c r="CO23" s="18"/>
      <c r="CP23" s="20"/>
      <c r="CQ23" s="24"/>
      <c r="CR23" s="18"/>
      <c r="CS23" s="52"/>
      <c r="CT23" s="53"/>
      <c r="CU23" s="18"/>
      <c r="CV23" s="19"/>
      <c r="CW23" s="17"/>
      <c r="CX23" s="18"/>
      <c r="CY23" s="20"/>
      <c r="CZ23" s="24"/>
      <c r="DA23" s="18"/>
      <c r="DB23" s="52"/>
      <c r="DC23" s="53"/>
      <c r="DD23" s="18"/>
      <c r="DE23" s="19"/>
      <c r="DF23" s="61"/>
      <c r="DG23" s="61"/>
      <c r="DH23" s="61"/>
      <c r="DI23" s="61"/>
      <c r="DJ23" s="61"/>
      <c r="DK23" s="61"/>
      <c r="DL23" s="61"/>
      <c r="DM23" s="61"/>
      <c r="DN23" s="61"/>
    </row>
    <row r="24" spans="1:118" ht="20.25" customHeight="1">
      <c r="A24" s="25" t="s">
        <v>11</v>
      </c>
      <c r="B24" s="26">
        <v>5116</v>
      </c>
      <c r="C24" s="18">
        <v>24</v>
      </c>
      <c r="D24" s="20">
        <v>5140</v>
      </c>
      <c r="E24" s="27">
        <v>2553</v>
      </c>
      <c r="F24" s="18">
        <v>8</v>
      </c>
      <c r="G24" s="52">
        <v>2561</v>
      </c>
      <c r="H24" s="55">
        <v>2563</v>
      </c>
      <c r="I24" s="18">
        <v>16.2</v>
      </c>
      <c r="J24" s="19">
        <v>2579</v>
      </c>
      <c r="K24" s="26">
        <v>5133</v>
      </c>
      <c r="L24" s="18">
        <v>26.2</v>
      </c>
      <c r="M24" s="20">
        <v>5159</v>
      </c>
      <c r="N24" s="27">
        <v>2557</v>
      </c>
      <c r="O24" s="18">
        <v>8.7</v>
      </c>
      <c r="P24" s="52">
        <v>2566</v>
      </c>
      <c r="Q24" s="55">
        <v>2576</v>
      </c>
      <c r="R24" s="18">
        <v>17.6</v>
      </c>
      <c r="S24" s="19">
        <v>2594</v>
      </c>
      <c r="T24" s="26">
        <v>5139</v>
      </c>
      <c r="U24" s="18">
        <v>28.2</v>
      </c>
      <c r="V24" s="20">
        <v>5167</v>
      </c>
      <c r="W24" s="27">
        <v>2564</v>
      </c>
      <c r="X24" s="18">
        <v>9.3</v>
      </c>
      <c r="Y24" s="52">
        <v>2573</v>
      </c>
      <c r="Z24" s="55">
        <v>2575</v>
      </c>
      <c r="AA24" s="18">
        <v>18.9</v>
      </c>
      <c r="AB24" s="19">
        <v>2594</v>
      </c>
      <c r="AC24" s="26">
        <v>5132</v>
      </c>
      <c r="AD24" s="18">
        <v>30.3</v>
      </c>
      <c r="AE24" s="20">
        <v>5162</v>
      </c>
      <c r="AF24" s="27">
        <v>2561</v>
      </c>
      <c r="AG24" s="18">
        <v>10</v>
      </c>
      <c r="AH24" s="52">
        <v>2571</v>
      </c>
      <c r="AI24" s="55">
        <v>2571</v>
      </c>
      <c r="AJ24" s="18">
        <v>20.3</v>
      </c>
      <c r="AK24" s="19">
        <v>2591</v>
      </c>
      <c r="AL24" s="26">
        <v>5108</v>
      </c>
      <c r="AM24" s="18">
        <v>32.3</v>
      </c>
      <c r="AN24" s="20">
        <v>5140</v>
      </c>
      <c r="AO24" s="27">
        <v>2549</v>
      </c>
      <c r="AP24" s="18">
        <v>10.7</v>
      </c>
      <c r="AQ24" s="52">
        <v>2560</v>
      </c>
      <c r="AR24" s="55">
        <v>2559</v>
      </c>
      <c r="AS24" s="18">
        <v>21.6</v>
      </c>
      <c r="AT24" s="19">
        <v>2581</v>
      </c>
      <c r="AU24" s="26">
        <v>5105</v>
      </c>
      <c r="AV24" s="18">
        <v>34.3</v>
      </c>
      <c r="AW24" s="20">
        <v>5139</v>
      </c>
      <c r="AX24" s="27">
        <v>2554</v>
      </c>
      <c r="AY24" s="18">
        <v>11.3</v>
      </c>
      <c r="AZ24" s="52">
        <v>2565</v>
      </c>
      <c r="BA24" s="55">
        <v>2551</v>
      </c>
      <c r="BB24" s="18">
        <v>23</v>
      </c>
      <c r="BC24" s="19">
        <v>2574</v>
      </c>
      <c r="BD24" s="26">
        <v>5082</v>
      </c>
      <c r="BE24" s="18">
        <v>36.3</v>
      </c>
      <c r="BF24" s="20">
        <v>5118</v>
      </c>
      <c r="BG24" s="27">
        <v>2545</v>
      </c>
      <c r="BH24" s="18">
        <v>12</v>
      </c>
      <c r="BI24" s="52">
        <v>2557</v>
      </c>
      <c r="BJ24" s="55">
        <v>2537</v>
      </c>
      <c r="BK24" s="18">
        <v>24.3</v>
      </c>
      <c r="BL24" s="19">
        <v>2561</v>
      </c>
      <c r="BM24" s="26">
        <v>5079</v>
      </c>
      <c r="BN24" s="18">
        <v>38.3</v>
      </c>
      <c r="BO24" s="20">
        <v>5117</v>
      </c>
      <c r="BP24" s="27">
        <v>2550</v>
      </c>
      <c r="BQ24" s="18">
        <v>12.7</v>
      </c>
      <c r="BR24" s="52">
        <v>2563</v>
      </c>
      <c r="BS24" s="55">
        <v>2529</v>
      </c>
      <c r="BT24" s="18">
        <v>25.7</v>
      </c>
      <c r="BU24" s="19">
        <v>2555</v>
      </c>
      <c r="BV24" s="26">
        <v>5070</v>
      </c>
      <c r="BW24" s="18">
        <v>40.3</v>
      </c>
      <c r="BX24" s="20">
        <v>5110</v>
      </c>
      <c r="BY24" s="27">
        <v>2548</v>
      </c>
      <c r="BZ24" s="18">
        <v>13.3</v>
      </c>
      <c r="CA24" s="52">
        <v>2561</v>
      </c>
      <c r="CB24" s="55">
        <v>2522</v>
      </c>
      <c r="CC24" s="18">
        <v>27</v>
      </c>
      <c r="CD24" s="19">
        <v>2549</v>
      </c>
      <c r="CE24" s="26">
        <v>5057</v>
      </c>
      <c r="CF24" s="18">
        <v>42.4</v>
      </c>
      <c r="CG24" s="20">
        <v>5099</v>
      </c>
      <c r="CH24" s="27">
        <v>2540</v>
      </c>
      <c r="CI24" s="18">
        <v>14</v>
      </c>
      <c r="CJ24" s="52">
        <v>2554</v>
      </c>
      <c r="CK24" s="55">
        <v>2517</v>
      </c>
      <c r="CL24" s="18">
        <v>28.4</v>
      </c>
      <c r="CM24" s="19">
        <v>2545</v>
      </c>
      <c r="CN24" s="26">
        <v>5064</v>
      </c>
      <c r="CO24" s="18">
        <v>44.4</v>
      </c>
      <c r="CP24" s="20">
        <v>5108</v>
      </c>
      <c r="CQ24" s="27">
        <v>2548</v>
      </c>
      <c r="CR24" s="18">
        <v>14.7</v>
      </c>
      <c r="CS24" s="52">
        <v>2563</v>
      </c>
      <c r="CT24" s="55">
        <v>2516</v>
      </c>
      <c r="CU24" s="18">
        <v>29.7</v>
      </c>
      <c r="CV24" s="19">
        <v>2546</v>
      </c>
      <c r="CW24" s="26">
        <v>5061</v>
      </c>
      <c r="CX24" s="18">
        <v>46.4</v>
      </c>
      <c r="CY24" s="20">
        <v>5107</v>
      </c>
      <c r="CZ24" s="27">
        <v>2547</v>
      </c>
      <c r="DA24" s="18">
        <v>15.3</v>
      </c>
      <c r="DB24" s="52">
        <v>2562</v>
      </c>
      <c r="DC24" s="55">
        <v>2514</v>
      </c>
      <c r="DD24" s="18">
        <v>31.1</v>
      </c>
      <c r="DE24" s="19">
        <v>2545</v>
      </c>
      <c r="DF24" s="61"/>
      <c r="DG24" s="92"/>
      <c r="DH24" s="61"/>
      <c r="DI24" s="61"/>
      <c r="DJ24" s="60"/>
      <c r="DK24" s="61"/>
      <c r="DL24" s="61"/>
      <c r="DM24" s="60"/>
      <c r="DN24" s="61"/>
    </row>
    <row r="25" spans="1:118" ht="20.25" customHeight="1">
      <c r="A25" s="25" t="s">
        <v>12</v>
      </c>
      <c r="B25" s="26">
        <v>3251</v>
      </c>
      <c r="C25" s="18">
        <v>1</v>
      </c>
      <c r="D25" s="20">
        <v>3252</v>
      </c>
      <c r="E25" s="27">
        <v>1656</v>
      </c>
      <c r="F25" s="18">
        <v>1.2</v>
      </c>
      <c r="G25" s="52">
        <v>1657</v>
      </c>
      <c r="H25" s="55">
        <v>1595</v>
      </c>
      <c r="I25" s="18">
        <v>0.2</v>
      </c>
      <c r="J25" s="19">
        <v>1595</v>
      </c>
      <c r="K25" s="26">
        <v>3239</v>
      </c>
      <c r="L25" s="18">
        <v>1.5</v>
      </c>
      <c r="M25" s="20">
        <v>3241</v>
      </c>
      <c r="N25" s="27">
        <v>1647</v>
      </c>
      <c r="O25" s="18">
        <v>1.3</v>
      </c>
      <c r="P25" s="52">
        <v>1648</v>
      </c>
      <c r="Q25" s="55">
        <v>1592</v>
      </c>
      <c r="R25" s="18">
        <v>0.2</v>
      </c>
      <c r="S25" s="19">
        <v>1592</v>
      </c>
      <c r="T25" s="26">
        <v>3237</v>
      </c>
      <c r="U25" s="18">
        <v>1.6</v>
      </c>
      <c r="V25" s="20">
        <v>3239</v>
      </c>
      <c r="W25" s="27">
        <v>1647</v>
      </c>
      <c r="X25" s="18">
        <v>1.4</v>
      </c>
      <c r="Y25" s="52">
        <v>1648</v>
      </c>
      <c r="Z25" s="55">
        <v>1590</v>
      </c>
      <c r="AA25" s="18">
        <v>0.2</v>
      </c>
      <c r="AB25" s="19">
        <v>1590</v>
      </c>
      <c r="AC25" s="26">
        <v>3238</v>
      </c>
      <c r="AD25" s="18">
        <v>1.8</v>
      </c>
      <c r="AE25" s="20">
        <v>3240</v>
      </c>
      <c r="AF25" s="27">
        <v>1645</v>
      </c>
      <c r="AG25" s="18">
        <v>1.5</v>
      </c>
      <c r="AH25" s="52">
        <v>1647</v>
      </c>
      <c r="AI25" s="55">
        <v>1593</v>
      </c>
      <c r="AJ25" s="18">
        <v>0.3</v>
      </c>
      <c r="AK25" s="19">
        <v>1593</v>
      </c>
      <c r="AL25" s="26">
        <v>3233</v>
      </c>
      <c r="AM25" s="18">
        <v>1.9</v>
      </c>
      <c r="AN25" s="20">
        <v>3235</v>
      </c>
      <c r="AO25" s="27">
        <v>1645</v>
      </c>
      <c r="AP25" s="18">
        <v>1.6</v>
      </c>
      <c r="AQ25" s="52">
        <v>1647</v>
      </c>
      <c r="AR25" s="55">
        <v>1588</v>
      </c>
      <c r="AS25" s="18">
        <v>0.3</v>
      </c>
      <c r="AT25" s="19">
        <v>1588</v>
      </c>
      <c r="AU25" s="26">
        <v>3238</v>
      </c>
      <c r="AV25" s="18">
        <v>2</v>
      </c>
      <c r="AW25" s="20">
        <v>3240</v>
      </c>
      <c r="AX25" s="27">
        <v>1646</v>
      </c>
      <c r="AY25" s="18">
        <v>1.7</v>
      </c>
      <c r="AZ25" s="52">
        <v>1648</v>
      </c>
      <c r="BA25" s="55">
        <v>1592</v>
      </c>
      <c r="BB25" s="18">
        <v>0.3</v>
      </c>
      <c r="BC25" s="19">
        <v>1592</v>
      </c>
      <c r="BD25" s="26">
        <v>3231</v>
      </c>
      <c r="BE25" s="18">
        <v>2.1</v>
      </c>
      <c r="BF25" s="20">
        <v>3233</v>
      </c>
      <c r="BG25" s="27">
        <v>1640</v>
      </c>
      <c r="BH25" s="18">
        <v>1.8</v>
      </c>
      <c r="BI25" s="52">
        <v>1642</v>
      </c>
      <c r="BJ25" s="55">
        <v>1591</v>
      </c>
      <c r="BK25" s="18">
        <v>0.3</v>
      </c>
      <c r="BL25" s="19">
        <v>1591</v>
      </c>
      <c r="BM25" s="26">
        <v>3234</v>
      </c>
      <c r="BN25" s="18">
        <v>2.2</v>
      </c>
      <c r="BO25" s="20">
        <v>3236</v>
      </c>
      <c r="BP25" s="27">
        <v>1644</v>
      </c>
      <c r="BQ25" s="18">
        <v>1.9</v>
      </c>
      <c r="BR25" s="52">
        <v>1646</v>
      </c>
      <c r="BS25" s="55">
        <v>1590</v>
      </c>
      <c r="BT25" s="18">
        <v>0.3</v>
      </c>
      <c r="BU25" s="19">
        <v>1590</v>
      </c>
      <c r="BV25" s="26">
        <v>3242</v>
      </c>
      <c r="BW25" s="18">
        <v>2.3</v>
      </c>
      <c r="BX25" s="20">
        <v>3244</v>
      </c>
      <c r="BY25" s="27">
        <v>1644</v>
      </c>
      <c r="BZ25" s="18">
        <v>2</v>
      </c>
      <c r="CA25" s="52">
        <v>1646</v>
      </c>
      <c r="CB25" s="55">
        <v>1598</v>
      </c>
      <c r="CC25" s="18">
        <v>0.3</v>
      </c>
      <c r="CD25" s="19">
        <v>1598</v>
      </c>
      <c r="CE25" s="26">
        <v>3246</v>
      </c>
      <c r="CF25" s="18">
        <v>2.5</v>
      </c>
      <c r="CG25" s="20">
        <v>3249</v>
      </c>
      <c r="CH25" s="27">
        <v>1648</v>
      </c>
      <c r="CI25" s="18">
        <v>2.1</v>
      </c>
      <c r="CJ25" s="52">
        <v>1650</v>
      </c>
      <c r="CK25" s="55">
        <v>1598</v>
      </c>
      <c r="CL25" s="18">
        <v>0.4</v>
      </c>
      <c r="CM25" s="19">
        <v>1598</v>
      </c>
      <c r="CN25" s="26">
        <v>3245</v>
      </c>
      <c r="CO25" s="18">
        <v>2.6</v>
      </c>
      <c r="CP25" s="20">
        <v>3248</v>
      </c>
      <c r="CQ25" s="27">
        <v>1648</v>
      </c>
      <c r="CR25" s="18">
        <v>2.2</v>
      </c>
      <c r="CS25" s="52">
        <v>1650</v>
      </c>
      <c r="CT25" s="55">
        <v>1597</v>
      </c>
      <c r="CU25" s="18">
        <v>0.4</v>
      </c>
      <c r="CV25" s="19">
        <v>1597</v>
      </c>
      <c r="CW25" s="26">
        <v>3245</v>
      </c>
      <c r="CX25" s="18">
        <v>2.7</v>
      </c>
      <c r="CY25" s="20">
        <v>3248</v>
      </c>
      <c r="CZ25" s="27">
        <v>1652</v>
      </c>
      <c r="DA25" s="18">
        <v>2.3</v>
      </c>
      <c r="DB25" s="52">
        <v>1654</v>
      </c>
      <c r="DC25" s="55">
        <v>1593</v>
      </c>
      <c r="DD25" s="18">
        <v>0.4</v>
      </c>
      <c r="DE25" s="19">
        <v>1593</v>
      </c>
      <c r="DF25" s="62"/>
      <c r="DG25" s="92"/>
      <c r="DH25" s="61"/>
      <c r="DI25" s="62"/>
      <c r="DJ25" s="60"/>
      <c r="DK25" s="61"/>
      <c r="DL25" s="62"/>
      <c r="DM25" s="60"/>
      <c r="DN25" s="61"/>
    </row>
    <row r="26" spans="1:118" ht="20.25" customHeight="1">
      <c r="A26" s="25" t="s">
        <v>13</v>
      </c>
      <c r="B26" s="26">
        <v>1827</v>
      </c>
      <c r="C26" s="18">
        <v>1</v>
      </c>
      <c r="D26" s="20">
        <v>1828</v>
      </c>
      <c r="E26" s="27">
        <v>1026</v>
      </c>
      <c r="F26" s="18">
        <v>-1.4</v>
      </c>
      <c r="G26" s="52">
        <v>1025</v>
      </c>
      <c r="H26" s="55">
        <v>801</v>
      </c>
      <c r="I26" s="18">
        <v>2.4</v>
      </c>
      <c r="J26" s="19">
        <v>803</v>
      </c>
      <c r="K26" s="26">
        <v>1811</v>
      </c>
      <c r="L26" s="18">
        <v>1.1</v>
      </c>
      <c r="M26" s="20">
        <v>1812</v>
      </c>
      <c r="N26" s="27">
        <v>1016</v>
      </c>
      <c r="O26" s="18">
        <v>-1.5</v>
      </c>
      <c r="P26" s="52">
        <v>1015</v>
      </c>
      <c r="Q26" s="55">
        <v>795</v>
      </c>
      <c r="R26" s="18">
        <v>2.6</v>
      </c>
      <c r="S26" s="19">
        <v>798</v>
      </c>
      <c r="T26" s="26">
        <v>1798</v>
      </c>
      <c r="U26" s="18">
        <v>1.2</v>
      </c>
      <c r="V26" s="20">
        <v>1799</v>
      </c>
      <c r="W26" s="27">
        <v>1010</v>
      </c>
      <c r="X26" s="18">
        <v>-1.6</v>
      </c>
      <c r="Y26" s="52">
        <v>1008</v>
      </c>
      <c r="Z26" s="55">
        <v>788</v>
      </c>
      <c r="AA26" s="18">
        <v>2.8</v>
      </c>
      <c r="AB26" s="19">
        <v>791</v>
      </c>
      <c r="AC26" s="26">
        <v>1799</v>
      </c>
      <c r="AD26" s="18">
        <v>1.3</v>
      </c>
      <c r="AE26" s="20">
        <v>1800</v>
      </c>
      <c r="AF26" s="27">
        <v>1014</v>
      </c>
      <c r="AG26" s="18">
        <v>-1.8</v>
      </c>
      <c r="AH26" s="52">
        <v>1012</v>
      </c>
      <c r="AI26" s="55">
        <v>785</v>
      </c>
      <c r="AJ26" s="18">
        <v>3</v>
      </c>
      <c r="AK26" s="19">
        <v>788</v>
      </c>
      <c r="AL26" s="26">
        <v>1801</v>
      </c>
      <c r="AM26" s="18">
        <v>1.3</v>
      </c>
      <c r="AN26" s="20">
        <v>1802</v>
      </c>
      <c r="AO26" s="27">
        <v>1017</v>
      </c>
      <c r="AP26" s="18">
        <v>-1.9</v>
      </c>
      <c r="AQ26" s="52">
        <v>1015</v>
      </c>
      <c r="AR26" s="55">
        <v>784</v>
      </c>
      <c r="AS26" s="18">
        <v>3.2</v>
      </c>
      <c r="AT26" s="19">
        <v>787</v>
      </c>
      <c r="AU26" s="26">
        <v>1804</v>
      </c>
      <c r="AV26" s="18">
        <v>1.4</v>
      </c>
      <c r="AW26" s="20">
        <v>1805</v>
      </c>
      <c r="AX26" s="27">
        <v>1018</v>
      </c>
      <c r="AY26" s="18">
        <v>-2</v>
      </c>
      <c r="AZ26" s="52">
        <v>1016</v>
      </c>
      <c r="BA26" s="55">
        <v>786</v>
      </c>
      <c r="BB26" s="18">
        <v>3.4</v>
      </c>
      <c r="BC26" s="19">
        <v>789</v>
      </c>
      <c r="BD26" s="26">
        <v>1791</v>
      </c>
      <c r="BE26" s="18">
        <v>1.5</v>
      </c>
      <c r="BF26" s="20">
        <v>1793</v>
      </c>
      <c r="BG26" s="27">
        <v>1007</v>
      </c>
      <c r="BH26" s="18">
        <v>-2.1</v>
      </c>
      <c r="BI26" s="52">
        <v>1005</v>
      </c>
      <c r="BJ26" s="55">
        <v>784</v>
      </c>
      <c r="BK26" s="18">
        <v>3.6</v>
      </c>
      <c r="BL26" s="19">
        <v>788</v>
      </c>
      <c r="BM26" s="26">
        <v>1787</v>
      </c>
      <c r="BN26" s="18">
        <v>1.6</v>
      </c>
      <c r="BO26" s="20">
        <v>1789</v>
      </c>
      <c r="BP26" s="27">
        <v>1004</v>
      </c>
      <c r="BQ26" s="18">
        <v>-2.2</v>
      </c>
      <c r="BR26" s="52">
        <v>1002</v>
      </c>
      <c r="BS26" s="55">
        <v>783</v>
      </c>
      <c r="BT26" s="18">
        <v>3.8</v>
      </c>
      <c r="BU26" s="19">
        <v>787</v>
      </c>
      <c r="BV26" s="26">
        <v>1789</v>
      </c>
      <c r="BW26" s="18">
        <v>1.7</v>
      </c>
      <c r="BX26" s="20">
        <v>1791</v>
      </c>
      <c r="BY26" s="27">
        <v>1004</v>
      </c>
      <c r="BZ26" s="18">
        <v>-2.3</v>
      </c>
      <c r="CA26" s="52">
        <v>1002</v>
      </c>
      <c r="CB26" s="55">
        <v>785</v>
      </c>
      <c r="CC26" s="18">
        <v>4</v>
      </c>
      <c r="CD26" s="19">
        <v>789</v>
      </c>
      <c r="CE26" s="26">
        <v>1793</v>
      </c>
      <c r="CF26" s="18">
        <v>1.8</v>
      </c>
      <c r="CG26" s="20">
        <v>1795</v>
      </c>
      <c r="CH26" s="27">
        <v>1003</v>
      </c>
      <c r="CI26" s="18">
        <v>-2.5</v>
      </c>
      <c r="CJ26" s="52">
        <v>1001</v>
      </c>
      <c r="CK26" s="55">
        <v>790</v>
      </c>
      <c r="CL26" s="18">
        <v>4.2</v>
      </c>
      <c r="CM26" s="19">
        <v>794</v>
      </c>
      <c r="CN26" s="26">
        <v>1791</v>
      </c>
      <c r="CO26" s="18">
        <v>1.8</v>
      </c>
      <c r="CP26" s="20">
        <v>1793</v>
      </c>
      <c r="CQ26" s="27">
        <v>1001</v>
      </c>
      <c r="CR26" s="18">
        <v>-2.6</v>
      </c>
      <c r="CS26" s="52">
        <v>998</v>
      </c>
      <c r="CT26" s="55">
        <v>790</v>
      </c>
      <c r="CU26" s="18">
        <v>4.4</v>
      </c>
      <c r="CV26" s="19">
        <v>794</v>
      </c>
      <c r="CW26" s="26">
        <v>1788</v>
      </c>
      <c r="CX26" s="18">
        <v>1.9</v>
      </c>
      <c r="CY26" s="20">
        <v>1790</v>
      </c>
      <c r="CZ26" s="27">
        <v>1001</v>
      </c>
      <c r="DA26" s="18">
        <v>-2.7</v>
      </c>
      <c r="DB26" s="52">
        <v>998</v>
      </c>
      <c r="DC26" s="55">
        <v>787</v>
      </c>
      <c r="DD26" s="18">
        <v>4.6</v>
      </c>
      <c r="DE26" s="19">
        <v>792</v>
      </c>
      <c r="DF26" s="62"/>
      <c r="DG26" s="92"/>
      <c r="DH26" s="61"/>
      <c r="DI26" s="62"/>
      <c r="DJ26" s="60"/>
      <c r="DK26" s="61"/>
      <c r="DL26" s="62"/>
      <c r="DM26" s="60"/>
      <c r="DN26" s="61"/>
    </row>
    <row r="27" spans="1:118" ht="20.25" customHeight="1">
      <c r="A27" s="25" t="s">
        <v>14</v>
      </c>
      <c r="B27" s="26">
        <v>9211</v>
      </c>
      <c r="C27" s="18">
        <v>56</v>
      </c>
      <c r="D27" s="20">
        <v>9267</v>
      </c>
      <c r="E27" s="27">
        <v>4561</v>
      </c>
      <c r="F27" s="18">
        <v>31</v>
      </c>
      <c r="G27" s="52">
        <v>4592</v>
      </c>
      <c r="H27" s="55">
        <v>4650</v>
      </c>
      <c r="I27" s="18">
        <v>25</v>
      </c>
      <c r="J27" s="19">
        <v>4675</v>
      </c>
      <c r="K27" s="26">
        <v>9213</v>
      </c>
      <c r="L27" s="18">
        <v>60.7</v>
      </c>
      <c r="M27" s="20">
        <v>9274</v>
      </c>
      <c r="N27" s="27">
        <v>4564</v>
      </c>
      <c r="O27" s="18">
        <v>33.6</v>
      </c>
      <c r="P27" s="52">
        <v>4598</v>
      </c>
      <c r="Q27" s="55">
        <v>4649</v>
      </c>
      <c r="R27" s="18">
        <v>27.1</v>
      </c>
      <c r="S27" s="19">
        <v>4676</v>
      </c>
      <c r="T27" s="26">
        <v>9222</v>
      </c>
      <c r="U27" s="18">
        <v>65.3</v>
      </c>
      <c r="V27" s="20">
        <v>9287</v>
      </c>
      <c r="W27" s="27">
        <v>4562</v>
      </c>
      <c r="X27" s="18">
        <v>36.2</v>
      </c>
      <c r="Y27" s="52">
        <v>4598</v>
      </c>
      <c r="Z27" s="55">
        <v>4660</v>
      </c>
      <c r="AA27" s="18">
        <v>29.2</v>
      </c>
      <c r="AB27" s="19">
        <v>4689</v>
      </c>
      <c r="AC27" s="26">
        <v>9225</v>
      </c>
      <c r="AD27" s="18">
        <v>70</v>
      </c>
      <c r="AE27" s="20">
        <v>9295</v>
      </c>
      <c r="AF27" s="27">
        <v>4565</v>
      </c>
      <c r="AG27" s="18">
        <v>38.8</v>
      </c>
      <c r="AH27" s="52">
        <v>4604</v>
      </c>
      <c r="AI27" s="55">
        <v>4660</v>
      </c>
      <c r="AJ27" s="18">
        <v>31.3</v>
      </c>
      <c r="AK27" s="19">
        <v>4691</v>
      </c>
      <c r="AL27" s="26">
        <v>9222</v>
      </c>
      <c r="AM27" s="18">
        <v>74.7</v>
      </c>
      <c r="AN27" s="20">
        <v>9297</v>
      </c>
      <c r="AO27" s="27">
        <v>4570</v>
      </c>
      <c r="AP27" s="18">
        <v>41.3</v>
      </c>
      <c r="AQ27" s="52">
        <v>4611</v>
      </c>
      <c r="AR27" s="55">
        <v>4652</v>
      </c>
      <c r="AS27" s="18">
        <v>33.3</v>
      </c>
      <c r="AT27" s="19">
        <v>4685</v>
      </c>
      <c r="AU27" s="26">
        <v>9224</v>
      </c>
      <c r="AV27" s="18">
        <v>79.3</v>
      </c>
      <c r="AW27" s="20">
        <v>9303</v>
      </c>
      <c r="AX27" s="27">
        <v>4575</v>
      </c>
      <c r="AY27" s="18">
        <v>43.9</v>
      </c>
      <c r="AZ27" s="52">
        <v>4619</v>
      </c>
      <c r="BA27" s="55">
        <v>4649</v>
      </c>
      <c r="BB27" s="18">
        <v>35.4</v>
      </c>
      <c r="BC27" s="19">
        <v>4684</v>
      </c>
      <c r="BD27" s="26">
        <v>9240</v>
      </c>
      <c r="BE27" s="18">
        <v>84</v>
      </c>
      <c r="BF27" s="20">
        <v>9324</v>
      </c>
      <c r="BG27" s="27">
        <v>4583</v>
      </c>
      <c r="BH27" s="18">
        <v>46.5</v>
      </c>
      <c r="BI27" s="52">
        <v>4630</v>
      </c>
      <c r="BJ27" s="55">
        <v>4657</v>
      </c>
      <c r="BK27" s="18">
        <v>37.5</v>
      </c>
      <c r="BL27" s="19">
        <v>4695</v>
      </c>
      <c r="BM27" s="26">
        <v>9280</v>
      </c>
      <c r="BN27" s="18">
        <v>88.7</v>
      </c>
      <c r="BO27" s="20">
        <v>9369</v>
      </c>
      <c r="BP27" s="27">
        <v>4599</v>
      </c>
      <c r="BQ27" s="18">
        <v>49.1</v>
      </c>
      <c r="BR27" s="52">
        <v>4648</v>
      </c>
      <c r="BS27" s="55">
        <v>4681</v>
      </c>
      <c r="BT27" s="18">
        <v>39.6</v>
      </c>
      <c r="BU27" s="19">
        <v>4721</v>
      </c>
      <c r="BV27" s="26">
        <v>9271</v>
      </c>
      <c r="BW27" s="18">
        <v>93.3</v>
      </c>
      <c r="BX27" s="20">
        <v>9364</v>
      </c>
      <c r="BY27" s="27">
        <v>4595</v>
      </c>
      <c r="BZ27" s="18">
        <v>51.7</v>
      </c>
      <c r="CA27" s="52">
        <v>4647</v>
      </c>
      <c r="CB27" s="55">
        <v>4676</v>
      </c>
      <c r="CC27" s="18">
        <v>41.7</v>
      </c>
      <c r="CD27" s="19">
        <v>4718</v>
      </c>
      <c r="CE27" s="26">
        <v>9266</v>
      </c>
      <c r="CF27" s="18">
        <v>98</v>
      </c>
      <c r="CG27" s="20">
        <v>9364</v>
      </c>
      <c r="CH27" s="27">
        <v>4596</v>
      </c>
      <c r="CI27" s="18">
        <v>54.3</v>
      </c>
      <c r="CJ27" s="52">
        <v>4650</v>
      </c>
      <c r="CK27" s="55">
        <v>4670</v>
      </c>
      <c r="CL27" s="18">
        <v>43.8</v>
      </c>
      <c r="CM27" s="19">
        <v>4714</v>
      </c>
      <c r="CN27" s="26">
        <v>9261</v>
      </c>
      <c r="CO27" s="18">
        <v>102.7</v>
      </c>
      <c r="CP27" s="20">
        <v>9364</v>
      </c>
      <c r="CQ27" s="27">
        <v>4588</v>
      </c>
      <c r="CR27" s="18">
        <v>56.8</v>
      </c>
      <c r="CS27" s="52">
        <v>4645</v>
      </c>
      <c r="CT27" s="55">
        <v>4673</v>
      </c>
      <c r="CU27" s="18">
        <v>45.8</v>
      </c>
      <c r="CV27" s="19">
        <v>4719</v>
      </c>
      <c r="CW27" s="26">
        <v>9267</v>
      </c>
      <c r="CX27" s="18">
        <v>107.3</v>
      </c>
      <c r="CY27" s="20">
        <v>9374</v>
      </c>
      <c r="CZ27" s="27">
        <v>4591</v>
      </c>
      <c r="DA27" s="18">
        <v>59.4</v>
      </c>
      <c r="DB27" s="52">
        <v>4650</v>
      </c>
      <c r="DC27" s="55">
        <v>4676</v>
      </c>
      <c r="DD27" s="18">
        <v>47.9</v>
      </c>
      <c r="DE27" s="19">
        <v>4724</v>
      </c>
      <c r="DF27" s="62"/>
      <c r="DG27" s="92"/>
      <c r="DH27" s="61"/>
      <c r="DI27" s="62"/>
      <c r="DJ27" s="60"/>
      <c r="DK27" s="61"/>
      <c r="DL27" s="62"/>
      <c r="DM27" s="60"/>
      <c r="DN27" s="61"/>
    </row>
    <row r="28" spans="1:118" ht="20.25" customHeight="1">
      <c r="A28" s="25" t="s">
        <v>15</v>
      </c>
      <c r="B28" s="26">
        <v>13782</v>
      </c>
      <c r="C28" s="18">
        <v>-4</v>
      </c>
      <c r="D28" s="20">
        <v>13778</v>
      </c>
      <c r="E28" s="27">
        <v>6935</v>
      </c>
      <c r="F28" s="18">
        <v>-1</v>
      </c>
      <c r="G28" s="52">
        <v>6934</v>
      </c>
      <c r="H28" s="55">
        <v>6847</v>
      </c>
      <c r="I28" s="18">
        <v>-3.4</v>
      </c>
      <c r="J28" s="19">
        <v>6844</v>
      </c>
      <c r="K28" s="26">
        <v>13778</v>
      </c>
      <c r="L28" s="18">
        <v>-4.8</v>
      </c>
      <c r="M28" s="20">
        <v>13773</v>
      </c>
      <c r="N28" s="27">
        <v>6932</v>
      </c>
      <c r="O28" s="18">
        <v>-1.1</v>
      </c>
      <c r="P28" s="52">
        <v>6931</v>
      </c>
      <c r="Q28" s="55">
        <v>6846</v>
      </c>
      <c r="R28" s="18">
        <v>-3.7</v>
      </c>
      <c r="S28" s="19">
        <v>6842</v>
      </c>
      <c r="T28" s="26">
        <v>13789</v>
      </c>
      <c r="U28" s="18">
        <v>-5.1</v>
      </c>
      <c r="V28" s="20">
        <v>13784</v>
      </c>
      <c r="W28" s="27">
        <v>6934</v>
      </c>
      <c r="X28" s="18">
        <v>-1.2</v>
      </c>
      <c r="Y28" s="52">
        <v>6933</v>
      </c>
      <c r="Z28" s="55">
        <v>6855</v>
      </c>
      <c r="AA28" s="18">
        <v>-4</v>
      </c>
      <c r="AB28" s="19">
        <v>6851</v>
      </c>
      <c r="AC28" s="26">
        <v>13805</v>
      </c>
      <c r="AD28" s="18">
        <v>-5.5</v>
      </c>
      <c r="AE28" s="20">
        <v>13800</v>
      </c>
      <c r="AF28" s="27">
        <v>6942</v>
      </c>
      <c r="AG28" s="18">
        <v>-1.3</v>
      </c>
      <c r="AH28" s="52">
        <v>6941</v>
      </c>
      <c r="AI28" s="55">
        <v>6863</v>
      </c>
      <c r="AJ28" s="18">
        <v>-4.3</v>
      </c>
      <c r="AK28" s="19">
        <v>6859</v>
      </c>
      <c r="AL28" s="26">
        <v>13800</v>
      </c>
      <c r="AM28" s="18">
        <v>-5.9</v>
      </c>
      <c r="AN28" s="20">
        <v>13794</v>
      </c>
      <c r="AO28" s="27">
        <v>6947</v>
      </c>
      <c r="AP28" s="18">
        <v>-1.3</v>
      </c>
      <c r="AQ28" s="52">
        <v>6946</v>
      </c>
      <c r="AR28" s="55">
        <v>6853</v>
      </c>
      <c r="AS28" s="18">
        <v>-4.5</v>
      </c>
      <c r="AT28" s="19">
        <v>6849</v>
      </c>
      <c r="AU28" s="26">
        <v>13782</v>
      </c>
      <c r="AV28" s="18">
        <v>-6.2</v>
      </c>
      <c r="AW28" s="20">
        <v>13776</v>
      </c>
      <c r="AX28" s="27">
        <v>6939</v>
      </c>
      <c r="AY28" s="18">
        <v>-1.4</v>
      </c>
      <c r="AZ28" s="52">
        <v>6938</v>
      </c>
      <c r="BA28" s="55">
        <v>6843</v>
      </c>
      <c r="BB28" s="18">
        <v>-4.8</v>
      </c>
      <c r="BC28" s="19">
        <v>6838</v>
      </c>
      <c r="BD28" s="26">
        <v>13728</v>
      </c>
      <c r="BE28" s="18">
        <v>-6.6</v>
      </c>
      <c r="BF28" s="20">
        <v>13721</v>
      </c>
      <c r="BG28" s="27">
        <v>6921</v>
      </c>
      <c r="BH28" s="18">
        <v>-1.5</v>
      </c>
      <c r="BI28" s="52">
        <v>6920</v>
      </c>
      <c r="BJ28" s="55">
        <v>6807</v>
      </c>
      <c r="BK28" s="18">
        <v>-5.1</v>
      </c>
      <c r="BL28" s="19">
        <v>6802</v>
      </c>
      <c r="BM28" s="26">
        <v>13740</v>
      </c>
      <c r="BN28" s="18">
        <v>-7</v>
      </c>
      <c r="BO28" s="20">
        <v>13733</v>
      </c>
      <c r="BP28" s="27">
        <v>6926</v>
      </c>
      <c r="BQ28" s="18">
        <v>-1.6</v>
      </c>
      <c r="BR28" s="52">
        <v>6924</v>
      </c>
      <c r="BS28" s="55">
        <v>6814</v>
      </c>
      <c r="BT28" s="18">
        <v>-5.4</v>
      </c>
      <c r="BU28" s="19">
        <v>6809</v>
      </c>
      <c r="BV28" s="26">
        <v>13722</v>
      </c>
      <c r="BW28" s="18">
        <v>-7.3</v>
      </c>
      <c r="BX28" s="20">
        <v>13715</v>
      </c>
      <c r="BY28" s="27">
        <v>6907</v>
      </c>
      <c r="BZ28" s="18">
        <v>-1.7</v>
      </c>
      <c r="CA28" s="52">
        <v>6905</v>
      </c>
      <c r="CB28" s="55">
        <v>6815</v>
      </c>
      <c r="CC28" s="18">
        <v>-5.7</v>
      </c>
      <c r="CD28" s="19">
        <v>6809</v>
      </c>
      <c r="CE28" s="26">
        <v>13713</v>
      </c>
      <c r="CF28" s="18">
        <v>-7.7</v>
      </c>
      <c r="CG28" s="20">
        <v>13705</v>
      </c>
      <c r="CH28" s="27">
        <v>6911</v>
      </c>
      <c r="CI28" s="18">
        <v>-1.8</v>
      </c>
      <c r="CJ28" s="52">
        <v>6909</v>
      </c>
      <c r="CK28" s="55">
        <v>6802</v>
      </c>
      <c r="CL28" s="18">
        <v>-6</v>
      </c>
      <c r="CM28" s="19">
        <v>6796</v>
      </c>
      <c r="CN28" s="26">
        <v>13748</v>
      </c>
      <c r="CO28" s="18">
        <v>-8.1</v>
      </c>
      <c r="CP28" s="20">
        <v>13740</v>
      </c>
      <c r="CQ28" s="27">
        <v>6935</v>
      </c>
      <c r="CR28" s="18">
        <v>-1.8</v>
      </c>
      <c r="CS28" s="52">
        <v>6933</v>
      </c>
      <c r="CT28" s="55">
        <v>6813</v>
      </c>
      <c r="CU28" s="18">
        <v>-6.2</v>
      </c>
      <c r="CV28" s="19">
        <v>6807</v>
      </c>
      <c r="CW28" s="26">
        <v>13761</v>
      </c>
      <c r="CX28" s="18">
        <v>-8.4</v>
      </c>
      <c r="CY28" s="20">
        <v>13753</v>
      </c>
      <c r="CZ28" s="27">
        <v>6947</v>
      </c>
      <c r="DA28" s="18">
        <v>-1.9</v>
      </c>
      <c r="DB28" s="52">
        <v>6945</v>
      </c>
      <c r="DC28" s="55">
        <v>6814</v>
      </c>
      <c r="DD28" s="18">
        <v>-6.5</v>
      </c>
      <c r="DE28" s="19">
        <v>6808</v>
      </c>
      <c r="DF28" s="62"/>
      <c r="DG28" s="92"/>
      <c r="DH28" s="61"/>
      <c r="DI28" s="62"/>
      <c r="DJ28" s="60"/>
      <c r="DK28" s="61"/>
      <c r="DL28" s="62"/>
      <c r="DM28" s="60"/>
      <c r="DN28" s="61"/>
    </row>
    <row r="29" spans="1:118" ht="20.25" customHeight="1">
      <c r="A29" s="25" t="s">
        <v>16</v>
      </c>
      <c r="B29" s="26">
        <v>10247</v>
      </c>
      <c r="C29" s="18">
        <v>31</v>
      </c>
      <c r="D29" s="20">
        <v>10278</v>
      </c>
      <c r="E29" s="27">
        <v>5182</v>
      </c>
      <c r="F29" s="18">
        <v>20.6</v>
      </c>
      <c r="G29" s="52">
        <v>5203</v>
      </c>
      <c r="H29" s="55">
        <v>5065</v>
      </c>
      <c r="I29" s="18">
        <v>9.8</v>
      </c>
      <c r="J29" s="19">
        <v>5075</v>
      </c>
      <c r="K29" s="26">
        <v>10242</v>
      </c>
      <c r="L29" s="18">
        <v>32.9</v>
      </c>
      <c r="M29" s="20">
        <v>10275</v>
      </c>
      <c r="N29" s="27">
        <v>5185</v>
      </c>
      <c r="O29" s="18">
        <v>22.3</v>
      </c>
      <c r="P29" s="52">
        <v>5207</v>
      </c>
      <c r="Q29" s="55">
        <v>5057</v>
      </c>
      <c r="R29" s="18">
        <v>10.6</v>
      </c>
      <c r="S29" s="19">
        <v>5068</v>
      </c>
      <c r="T29" s="26">
        <v>10237</v>
      </c>
      <c r="U29" s="18">
        <v>35.5</v>
      </c>
      <c r="V29" s="20">
        <v>10273</v>
      </c>
      <c r="W29" s="27">
        <v>5190</v>
      </c>
      <c r="X29" s="18">
        <v>24</v>
      </c>
      <c r="Y29" s="52">
        <v>5214</v>
      </c>
      <c r="Z29" s="55">
        <v>5047</v>
      </c>
      <c r="AA29" s="18">
        <v>11.4</v>
      </c>
      <c r="AB29" s="19">
        <v>5058</v>
      </c>
      <c r="AC29" s="26">
        <v>10225</v>
      </c>
      <c r="AD29" s="18">
        <v>38</v>
      </c>
      <c r="AE29" s="20">
        <v>10263</v>
      </c>
      <c r="AF29" s="27">
        <v>5184</v>
      </c>
      <c r="AG29" s="18">
        <v>25.8</v>
      </c>
      <c r="AH29" s="52">
        <v>5210</v>
      </c>
      <c r="AI29" s="55">
        <v>5041</v>
      </c>
      <c r="AJ29" s="18">
        <v>12.3</v>
      </c>
      <c r="AK29" s="19">
        <v>5053</v>
      </c>
      <c r="AL29" s="26">
        <v>10237</v>
      </c>
      <c r="AM29" s="18">
        <v>40.5</v>
      </c>
      <c r="AN29" s="20">
        <v>10278</v>
      </c>
      <c r="AO29" s="27">
        <v>5192</v>
      </c>
      <c r="AP29" s="18">
        <v>27.5</v>
      </c>
      <c r="AQ29" s="52">
        <v>5220</v>
      </c>
      <c r="AR29" s="55">
        <v>5045</v>
      </c>
      <c r="AS29" s="18">
        <v>13.1</v>
      </c>
      <c r="AT29" s="19">
        <v>5058</v>
      </c>
      <c r="AU29" s="26">
        <v>10230</v>
      </c>
      <c r="AV29" s="18">
        <v>43.1</v>
      </c>
      <c r="AW29" s="20">
        <v>10273</v>
      </c>
      <c r="AX29" s="27">
        <v>5193</v>
      </c>
      <c r="AY29" s="18">
        <v>29.2</v>
      </c>
      <c r="AZ29" s="52">
        <v>5222</v>
      </c>
      <c r="BA29" s="55">
        <v>5037</v>
      </c>
      <c r="BB29" s="18">
        <v>13.9</v>
      </c>
      <c r="BC29" s="19">
        <v>5051</v>
      </c>
      <c r="BD29" s="26">
        <v>10223</v>
      </c>
      <c r="BE29" s="18">
        <v>45.6</v>
      </c>
      <c r="BF29" s="20">
        <v>10269</v>
      </c>
      <c r="BG29" s="27">
        <v>5197</v>
      </c>
      <c r="BH29" s="18">
        <v>30.9</v>
      </c>
      <c r="BI29" s="52">
        <v>5228</v>
      </c>
      <c r="BJ29" s="55">
        <v>5026</v>
      </c>
      <c r="BK29" s="18">
        <v>14.7</v>
      </c>
      <c r="BL29" s="19">
        <v>5041</v>
      </c>
      <c r="BM29" s="26">
        <v>10284</v>
      </c>
      <c r="BN29" s="18">
        <v>48.1</v>
      </c>
      <c r="BO29" s="20">
        <v>10332</v>
      </c>
      <c r="BP29" s="27">
        <v>5225</v>
      </c>
      <c r="BQ29" s="18">
        <v>32.6</v>
      </c>
      <c r="BR29" s="52">
        <v>5258</v>
      </c>
      <c r="BS29" s="55">
        <v>5059</v>
      </c>
      <c r="BT29" s="18">
        <v>15.5</v>
      </c>
      <c r="BU29" s="19">
        <v>5075</v>
      </c>
      <c r="BV29" s="26">
        <v>10285</v>
      </c>
      <c r="BW29" s="18">
        <v>50.7</v>
      </c>
      <c r="BX29" s="20">
        <v>10336</v>
      </c>
      <c r="BY29" s="27">
        <v>5229</v>
      </c>
      <c r="BZ29" s="18">
        <v>34.3</v>
      </c>
      <c r="CA29" s="52">
        <v>5263</v>
      </c>
      <c r="CB29" s="55">
        <v>5056</v>
      </c>
      <c r="CC29" s="18">
        <v>16.3</v>
      </c>
      <c r="CD29" s="19">
        <v>5072</v>
      </c>
      <c r="CE29" s="26">
        <v>10278</v>
      </c>
      <c r="CF29" s="18">
        <v>53.2</v>
      </c>
      <c r="CG29" s="20">
        <v>10331</v>
      </c>
      <c r="CH29" s="27">
        <v>5230</v>
      </c>
      <c r="CI29" s="18">
        <v>36.1</v>
      </c>
      <c r="CJ29" s="52">
        <v>5266</v>
      </c>
      <c r="CK29" s="55">
        <v>5048</v>
      </c>
      <c r="CL29" s="18">
        <v>17.2</v>
      </c>
      <c r="CM29" s="19">
        <v>5065</v>
      </c>
      <c r="CN29" s="26">
        <v>10285</v>
      </c>
      <c r="CO29" s="18">
        <v>55.7</v>
      </c>
      <c r="CP29" s="20">
        <v>10341</v>
      </c>
      <c r="CQ29" s="27">
        <v>5233</v>
      </c>
      <c r="CR29" s="18">
        <v>37.8</v>
      </c>
      <c r="CS29" s="52">
        <v>5271</v>
      </c>
      <c r="CT29" s="55">
        <v>5052</v>
      </c>
      <c r="CU29" s="18">
        <v>18</v>
      </c>
      <c r="CV29" s="19">
        <v>5070</v>
      </c>
      <c r="CW29" s="26">
        <v>10302</v>
      </c>
      <c r="CX29" s="18">
        <v>58.3</v>
      </c>
      <c r="CY29" s="20">
        <v>10360</v>
      </c>
      <c r="CZ29" s="27">
        <v>5239</v>
      </c>
      <c r="DA29" s="18">
        <v>39.5</v>
      </c>
      <c r="DB29" s="52">
        <v>5279</v>
      </c>
      <c r="DC29" s="55">
        <v>5063</v>
      </c>
      <c r="DD29" s="18">
        <v>18.8</v>
      </c>
      <c r="DE29" s="19">
        <v>5082</v>
      </c>
      <c r="DF29" s="62"/>
      <c r="DG29" s="92"/>
      <c r="DH29" s="61"/>
      <c r="DI29" s="62"/>
      <c r="DJ29" s="60"/>
      <c r="DK29" s="61"/>
      <c r="DL29" s="62"/>
      <c r="DM29" s="60"/>
      <c r="DN29" s="61"/>
    </row>
    <row r="30" spans="1:118" ht="20.25" customHeight="1">
      <c r="A30" s="25" t="s">
        <v>17</v>
      </c>
      <c r="B30" s="26">
        <v>5391</v>
      </c>
      <c r="C30" s="18">
        <v>-7</v>
      </c>
      <c r="D30" s="20">
        <v>5384</v>
      </c>
      <c r="E30" s="27">
        <v>2692</v>
      </c>
      <c r="F30" s="18">
        <v>-3.4</v>
      </c>
      <c r="G30" s="52">
        <v>2689</v>
      </c>
      <c r="H30" s="55">
        <v>2699</v>
      </c>
      <c r="I30" s="18">
        <v>-3.6</v>
      </c>
      <c r="J30" s="19">
        <v>2695</v>
      </c>
      <c r="K30" s="26">
        <v>5384</v>
      </c>
      <c r="L30" s="18">
        <v>-7.6</v>
      </c>
      <c r="M30" s="20">
        <v>5376</v>
      </c>
      <c r="N30" s="27">
        <v>2682</v>
      </c>
      <c r="O30" s="18">
        <v>-3.7</v>
      </c>
      <c r="P30" s="52">
        <v>2678</v>
      </c>
      <c r="Q30" s="55">
        <v>2702</v>
      </c>
      <c r="R30" s="18">
        <v>-3.9</v>
      </c>
      <c r="S30" s="19">
        <v>2698</v>
      </c>
      <c r="T30" s="26">
        <v>5399</v>
      </c>
      <c r="U30" s="18">
        <v>-8.2</v>
      </c>
      <c r="V30" s="20">
        <v>5391</v>
      </c>
      <c r="W30" s="27">
        <v>2689</v>
      </c>
      <c r="X30" s="18">
        <v>-4</v>
      </c>
      <c r="Y30" s="52">
        <v>2685</v>
      </c>
      <c r="Z30" s="55">
        <v>2710</v>
      </c>
      <c r="AA30" s="18">
        <v>-4.2</v>
      </c>
      <c r="AB30" s="19">
        <v>2706</v>
      </c>
      <c r="AC30" s="26">
        <v>5417</v>
      </c>
      <c r="AD30" s="18">
        <v>-8.8</v>
      </c>
      <c r="AE30" s="20">
        <v>5408</v>
      </c>
      <c r="AF30" s="27">
        <v>2692</v>
      </c>
      <c r="AG30" s="18">
        <v>-4.3</v>
      </c>
      <c r="AH30" s="52">
        <v>2688</v>
      </c>
      <c r="AI30" s="55">
        <v>2725</v>
      </c>
      <c r="AJ30" s="18">
        <v>-4.5</v>
      </c>
      <c r="AK30" s="19">
        <v>2721</v>
      </c>
      <c r="AL30" s="26">
        <v>5429</v>
      </c>
      <c r="AM30" s="18">
        <v>-9.3</v>
      </c>
      <c r="AN30" s="20">
        <v>5420</v>
      </c>
      <c r="AO30" s="27">
        <v>2697</v>
      </c>
      <c r="AP30" s="18">
        <v>-4.5</v>
      </c>
      <c r="AQ30" s="52">
        <v>2693</v>
      </c>
      <c r="AR30" s="55">
        <v>2732</v>
      </c>
      <c r="AS30" s="18">
        <v>-4.8</v>
      </c>
      <c r="AT30" s="19">
        <v>2727</v>
      </c>
      <c r="AU30" s="26">
        <v>5457</v>
      </c>
      <c r="AV30" s="18">
        <v>-9.9</v>
      </c>
      <c r="AW30" s="20">
        <v>5447</v>
      </c>
      <c r="AX30" s="27">
        <v>2708</v>
      </c>
      <c r="AY30" s="18">
        <v>-4.8</v>
      </c>
      <c r="AZ30" s="52">
        <v>2703</v>
      </c>
      <c r="BA30" s="55">
        <v>2749</v>
      </c>
      <c r="BB30" s="18">
        <v>-5.1</v>
      </c>
      <c r="BC30" s="19">
        <v>2744</v>
      </c>
      <c r="BD30" s="26">
        <v>5469</v>
      </c>
      <c r="BE30" s="18">
        <v>-10.5</v>
      </c>
      <c r="BF30" s="20">
        <v>5459</v>
      </c>
      <c r="BG30" s="27">
        <v>2713</v>
      </c>
      <c r="BH30" s="18">
        <v>-5.1</v>
      </c>
      <c r="BI30" s="52">
        <v>2708</v>
      </c>
      <c r="BJ30" s="55">
        <v>2756</v>
      </c>
      <c r="BK30" s="18">
        <v>-5.4</v>
      </c>
      <c r="BL30" s="19">
        <v>2751</v>
      </c>
      <c r="BM30" s="26">
        <v>5480</v>
      </c>
      <c r="BN30" s="18">
        <v>-11.1</v>
      </c>
      <c r="BO30" s="20">
        <v>5469</v>
      </c>
      <c r="BP30" s="27">
        <v>2715</v>
      </c>
      <c r="BQ30" s="18">
        <v>-5.4</v>
      </c>
      <c r="BR30" s="52">
        <v>2710</v>
      </c>
      <c r="BS30" s="55">
        <v>2765</v>
      </c>
      <c r="BT30" s="18">
        <v>-5.7</v>
      </c>
      <c r="BU30" s="19">
        <v>2759</v>
      </c>
      <c r="BV30" s="26">
        <v>5488</v>
      </c>
      <c r="BW30" s="18">
        <v>-11.7</v>
      </c>
      <c r="BX30" s="20">
        <v>5476</v>
      </c>
      <c r="BY30" s="27">
        <v>2716</v>
      </c>
      <c r="BZ30" s="18">
        <v>-5.7</v>
      </c>
      <c r="CA30" s="52">
        <v>2710</v>
      </c>
      <c r="CB30" s="55">
        <v>2772</v>
      </c>
      <c r="CC30" s="18">
        <v>-6</v>
      </c>
      <c r="CD30" s="19">
        <v>2766</v>
      </c>
      <c r="CE30" s="26">
        <v>5494</v>
      </c>
      <c r="CF30" s="18">
        <v>-12.3</v>
      </c>
      <c r="CG30" s="20">
        <v>5482</v>
      </c>
      <c r="CH30" s="27">
        <v>2717</v>
      </c>
      <c r="CI30" s="18">
        <v>-6</v>
      </c>
      <c r="CJ30" s="52">
        <v>2711</v>
      </c>
      <c r="CK30" s="55">
        <v>2777</v>
      </c>
      <c r="CL30" s="18">
        <v>-6.3</v>
      </c>
      <c r="CM30" s="19">
        <v>2771</v>
      </c>
      <c r="CN30" s="26">
        <v>5499</v>
      </c>
      <c r="CO30" s="18">
        <v>-12.8</v>
      </c>
      <c r="CP30" s="20">
        <v>5486</v>
      </c>
      <c r="CQ30" s="27">
        <v>2718</v>
      </c>
      <c r="CR30" s="18">
        <v>-6.2</v>
      </c>
      <c r="CS30" s="52">
        <v>2712</v>
      </c>
      <c r="CT30" s="55">
        <v>2781</v>
      </c>
      <c r="CU30" s="18">
        <v>-6.6</v>
      </c>
      <c r="CV30" s="19">
        <v>2774</v>
      </c>
      <c r="CW30" s="26">
        <v>5494</v>
      </c>
      <c r="CX30" s="18">
        <v>-13.4</v>
      </c>
      <c r="CY30" s="20">
        <v>5481</v>
      </c>
      <c r="CZ30" s="27">
        <v>2716</v>
      </c>
      <c r="DA30" s="18">
        <v>-6.5</v>
      </c>
      <c r="DB30" s="52">
        <v>2710</v>
      </c>
      <c r="DC30" s="55">
        <v>2778</v>
      </c>
      <c r="DD30" s="18">
        <v>-6.9</v>
      </c>
      <c r="DE30" s="19">
        <v>2771</v>
      </c>
      <c r="DF30" s="62"/>
      <c r="DG30" s="92"/>
      <c r="DH30" s="61"/>
      <c r="DI30" s="62"/>
      <c r="DJ30" s="60"/>
      <c r="DK30" s="61"/>
      <c r="DL30" s="62"/>
      <c r="DM30" s="60"/>
      <c r="DN30" s="61"/>
    </row>
    <row r="31" spans="1:118" ht="20.25" customHeight="1">
      <c r="A31" s="25" t="s">
        <v>18</v>
      </c>
      <c r="B31" s="26">
        <v>11037</v>
      </c>
      <c r="C31" s="18">
        <v>24</v>
      </c>
      <c r="D31" s="20">
        <v>11061</v>
      </c>
      <c r="E31" s="27">
        <v>5418</v>
      </c>
      <c r="F31" s="18">
        <v>17.4</v>
      </c>
      <c r="G31" s="52">
        <v>5435</v>
      </c>
      <c r="H31" s="55">
        <v>5619</v>
      </c>
      <c r="I31" s="18">
        <v>7</v>
      </c>
      <c r="J31" s="19">
        <v>5626</v>
      </c>
      <c r="K31" s="26">
        <v>11045</v>
      </c>
      <c r="L31" s="18">
        <v>26.4</v>
      </c>
      <c r="M31" s="20">
        <v>11071</v>
      </c>
      <c r="N31" s="27">
        <v>5414</v>
      </c>
      <c r="O31" s="18">
        <v>18.9</v>
      </c>
      <c r="P31" s="52">
        <v>5433</v>
      </c>
      <c r="Q31" s="55">
        <v>5631</v>
      </c>
      <c r="R31" s="18">
        <v>7.6</v>
      </c>
      <c r="S31" s="19">
        <v>5639</v>
      </c>
      <c r="T31" s="26">
        <v>11039</v>
      </c>
      <c r="U31" s="18">
        <v>28.5</v>
      </c>
      <c r="V31" s="20">
        <v>11068</v>
      </c>
      <c r="W31" s="27">
        <v>5413</v>
      </c>
      <c r="X31" s="18">
        <v>20.3</v>
      </c>
      <c r="Y31" s="52">
        <v>5433</v>
      </c>
      <c r="Z31" s="55">
        <v>5626</v>
      </c>
      <c r="AA31" s="18">
        <v>8.2</v>
      </c>
      <c r="AB31" s="19">
        <v>5634</v>
      </c>
      <c r="AC31" s="26">
        <v>11041</v>
      </c>
      <c r="AD31" s="18">
        <v>30.5</v>
      </c>
      <c r="AE31" s="20">
        <v>11072</v>
      </c>
      <c r="AF31" s="27">
        <v>5420</v>
      </c>
      <c r="AG31" s="18">
        <v>21.8</v>
      </c>
      <c r="AH31" s="52">
        <v>5442</v>
      </c>
      <c r="AI31" s="55">
        <v>5621</v>
      </c>
      <c r="AJ31" s="18">
        <v>8.8</v>
      </c>
      <c r="AK31" s="19">
        <v>5630</v>
      </c>
      <c r="AL31" s="26">
        <v>11039</v>
      </c>
      <c r="AM31" s="18">
        <v>32.5</v>
      </c>
      <c r="AN31" s="20">
        <v>11072</v>
      </c>
      <c r="AO31" s="27">
        <v>5415</v>
      </c>
      <c r="AP31" s="18">
        <v>23.2</v>
      </c>
      <c r="AQ31" s="52">
        <v>5438</v>
      </c>
      <c r="AR31" s="55">
        <v>5624</v>
      </c>
      <c r="AS31" s="18">
        <v>9.3</v>
      </c>
      <c r="AT31" s="19">
        <v>5633</v>
      </c>
      <c r="AU31" s="26">
        <v>11041</v>
      </c>
      <c r="AV31" s="18">
        <v>34.6</v>
      </c>
      <c r="AW31" s="20">
        <v>11076</v>
      </c>
      <c r="AX31" s="27">
        <v>5412</v>
      </c>
      <c r="AY31" s="18">
        <v>24.7</v>
      </c>
      <c r="AZ31" s="52">
        <v>5437</v>
      </c>
      <c r="BA31" s="55">
        <v>5629</v>
      </c>
      <c r="BB31" s="18">
        <v>9.9</v>
      </c>
      <c r="BC31" s="19">
        <v>5639</v>
      </c>
      <c r="BD31" s="26">
        <v>10991</v>
      </c>
      <c r="BE31" s="18">
        <v>36.6</v>
      </c>
      <c r="BF31" s="20">
        <v>11028</v>
      </c>
      <c r="BG31" s="27">
        <v>5389</v>
      </c>
      <c r="BH31" s="18">
        <v>26.1</v>
      </c>
      <c r="BI31" s="52">
        <v>5415</v>
      </c>
      <c r="BJ31" s="55">
        <v>5602</v>
      </c>
      <c r="BK31" s="18">
        <v>10.5</v>
      </c>
      <c r="BL31" s="19">
        <v>5613</v>
      </c>
      <c r="BM31" s="26">
        <v>11032</v>
      </c>
      <c r="BN31" s="18">
        <v>38.6</v>
      </c>
      <c r="BO31" s="20">
        <v>11071</v>
      </c>
      <c r="BP31" s="27">
        <v>5405</v>
      </c>
      <c r="BQ31" s="18">
        <v>27.6</v>
      </c>
      <c r="BR31" s="52">
        <v>5433</v>
      </c>
      <c r="BS31" s="55">
        <v>5627</v>
      </c>
      <c r="BT31" s="18">
        <v>11.1</v>
      </c>
      <c r="BU31" s="19">
        <v>5638</v>
      </c>
      <c r="BV31" s="26">
        <v>11049</v>
      </c>
      <c r="BW31" s="18">
        <v>40.7</v>
      </c>
      <c r="BX31" s="20">
        <v>11090</v>
      </c>
      <c r="BY31" s="27">
        <v>5421</v>
      </c>
      <c r="BZ31" s="18">
        <v>29</v>
      </c>
      <c r="CA31" s="52">
        <v>5450</v>
      </c>
      <c r="CB31" s="55">
        <v>5628</v>
      </c>
      <c r="CC31" s="18">
        <v>11.7</v>
      </c>
      <c r="CD31" s="19">
        <v>5640</v>
      </c>
      <c r="CE31" s="26">
        <v>11042</v>
      </c>
      <c r="CF31" s="18">
        <v>42.7</v>
      </c>
      <c r="CG31" s="20">
        <v>11085</v>
      </c>
      <c r="CH31" s="27">
        <v>5421</v>
      </c>
      <c r="CI31" s="18">
        <v>30.5</v>
      </c>
      <c r="CJ31" s="52">
        <v>5452</v>
      </c>
      <c r="CK31" s="55">
        <v>5621</v>
      </c>
      <c r="CL31" s="18">
        <v>12.3</v>
      </c>
      <c r="CM31" s="19">
        <v>5633</v>
      </c>
      <c r="CN31" s="26">
        <v>11031</v>
      </c>
      <c r="CO31" s="18">
        <v>44.7</v>
      </c>
      <c r="CP31" s="20">
        <v>11076</v>
      </c>
      <c r="CQ31" s="27">
        <v>5418</v>
      </c>
      <c r="CR31" s="18">
        <v>31.9</v>
      </c>
      <c r="CS31" s="52">
        <v>5450</v>
      </c>
      <c r="CT31" s="55">
        <v>5613</v>
      </c>
      <c r="CU31" s="18">
        <v>12.8</v>
      </c>
      <c r="CV31" s="19">
        <v>5626</v>
      </c>
      <c r="CW31" s="26">
        <v>11046</v>
      </c>
      <c r="CX31" s="18">
        <v>46.8</v>
      </c>
      <c r="CY31" s="20">
        <v>11093</v>
      </c>
      <c r="CZ31" s="27">
        <v>5422</v>
      </c>
      <c r="DA31" s="18">
        <v>33.4</v>
      </c>
      <c r="DB31" s="52">
        <v>5455</v>
      </c>
      <c r="DC31" s="55">
        <v>5624</v>
      </c>
      <c r="DD31" s="18">
        <v>13.4</v>
      </c>
      <c r="DE31" s="19">
        <v>5637</v>
      </c>
      <c r="DF31" s="62"/>
      <c r="DG31" s="92"/>
      <c r="DH31" s="61"/>
      <c r="DI31" s="62"/>
      <c r="DJ31" s="60"/>
      <c r="DK31" s="61"/>
      <c r="DL31" s="62"/>
      <c r="DM31" s="60"/>
      <c r="DN31" s="61"/>
    </row>
    <row r="32" spans="1:118" ht="20.25" customHeight="1">
      <c r="A32" s="25" t="s">
        <v>19</v>
      </c>
      <c r="B32" s="26">
        <v>4643</v>
      </c>
      <c r="C32" s="18">
        <v>-49</v>
      </c>
      <c r="D32" s="20">
        <v>4594</v>
      </c>
      <c r="E32" s="27">
        <v>2349</v>
      </c>
      <c r="F32" s="18">
        <v>-23.8</v>
      </c>
      <c r="G32" s="52">
        <v>2325</v>
      </c>
      <c r="H32" s="55">
        <v>2294</v>
      </c>
      <c r="I32" s="18">
        <v>-24.8</v>
      </c>
      <c r="J32" s="19">
        <v>2269</v>
      </c>
      <c r="K32" s="26">
        <v>4646</v>
      </c>
      <c r="L32" s="18">
        <v>-52.7</v>
      </c>
      <c r="M32" s="20">
        <v>4593</v>
      </c>
      <c r="N32" s="27">
        <v>2353</v>
      </c>
      <c r="O32" s="18">
        <v>-25.8</v>
      </c>
      <c r="P32" s="52">
        <v>2327</v>
      </c>
      <c r="Q32" s="55">
        <v>2293</v>
      </c>
      <c r="R32" s="18">
        <v>-26.9</v>
      </c>
      <c r="S32" s="19">
        <v>2266</v>
      </c>
      <c r="T32" s="26">
        <v>4651</v>
      </c>
      <c r="U32" s="18">
        <v>-56.7</v>
      </c>
      <c r="V32" s="20">
        <v>4594</v>
      </c>
      <c r="W32" s="27">
        <v>2352</v>
      </c>
      <c r="X32" s="18">
        <v>-27.8</v>
      </c>
      <c r="Y32" s="52">
        <v>2324</v>
      </c>
      <c r="Z32" s="55">
        <v>2299</v>
      </c>
      <c r="AA32" s="18">
        <v>-28.9</v>
      </c>
      <c r="AB32" s="19">
        <v>2270</v>
      </c>
      <c r="AC32" s="26">
        <v>4636</v>
      </c>
      <c r="AD32" s="18">
        <v>-60.8</v>
      </c>
      <c r="AE32" s="20">
        <v>4575</v>
      </c>
      <c r="AF32" s="27">
        <v>2345</v>
      </c>
      <c r="AG32" s="18">
        <v>-29.8</v>
      </c>
      <c r="AH32" s="52">
        <v>2315</v>
      </c>
      <c r="AI32" s="55">
        <v>2291</v>
      </c>
      <c r="AJ32" s="18">
        <v>-31</v>
      </c>
      <c r="AK32" s="19">
        <v>2260</v>
      </c>
      <c r="AL32" s="26">
        <v>4629</v>
      </c>
      <c r="AM32" s="18">
        <v>-64.8</v>
      </c>
      <c r="AN32" s="20">
        <v>4564</v>
      </c>
      <c r="AO32" s="27">
        <v>2343</v>
      </c>
      <c r="AP32" s="18">
        <v>-31.7</v>
      </c>
      <c r="AQ32" s="52">
        <v>2311</v>
      </c>
      <c r="AR32" s="55">
        <v>2286</v>
      </c>
      <c r="AS32" s="18">
        <v>-33.1</v>
      </c>
      <c r="AT32" s="19">
        <v>2253</v>
      </c>
      <c r="AU32" s="26">
        <v>4626</v>
      </c>
      <c r="AV32" s="18">
        <v>-68.9</v>
      </c>
      <c r="AW32" s="20">
        <v>4557</v>
      </c>
      <c r="AX32" s="27">
        <v>2346</v>
      </c>
      <c r="AY32" s="18">
        <v>-33.7</v>
      </c>
      <c r="AZ32" s="52">
        <v>2312</v>
      </c>
      <c r="BA32" s="55">
        <v>2280</v>
      </c>
      <c r="BB32" s="18">
        <v>-35.1</v>
      </c>
      <c r="BC32" s="19">
        <v>2245</v>
      </c>
      <c r="BD32" s="26">
        <v>4606</v>
      </c>
      <c r="BE32" s="18">
        <v>-72.9</v>
      </c>
      <c r="BF32" s="20">
        <v>4533</v>
      </c>
      <c r="BG32" s="27">
        <v>2340</v>
      </c>
      <c r="BH32" s="18">
        <v>-35.7</v>
      </c>
      <c r="BI32" s="52">
        <v>2304</v>
      </c>
      <c r="BJ32" s="55">
        <v>2266</v>
      </c>
      <c r="BK32" s="18">
        <v>-37.2</v>
      </c>
      <c r="BL32" s="19">
        <v>2229</v>
      </c>
      <c r="BM32" s="26">
        <v>4640</v>
      </c>
      <c r="BN32" s="18">
        <v>-77</v>
      </c>
      <c r="BO32" s="20">
        <v>4563</v>
      </c>
      <c r="BP32" s="27">
        <v>2357</v>
      </c>
      <c r="BQ32" s="18">
        <v>-37.7</v>
      </c>
      <c r="BR32" s="52">
        <v>2319</v>
      </c>
      <c r="BS32" s="55">
        <v>2283</v>
      </c>
      <c r="BT32" s="18">
        <v>-39.3</v>
      </c>
      <c r="BU32" s="19">
        <v>2244</v>
      </c>
      <c r="BV32" s="26">
        <v>4638</v>
      </c>
      <c r="BW32" s="18">
        <v>-81</v>
      </c>
      <c r="BX32" s="20">
        <v>4557</v>
      </c>
      <c r="BY32" s="27">
        <v>2355</v>
      </c>
      <c r="BZ32" s="18">
        <v>-39.7</v>
      </c>
      <c r="CA32" s="52">
        <v>2315</v>
      </c>
      <c r="CB32" s="55">
        <v>2283</v>
      </c>
      <c r="CC32" s="18">
        <v>-41.3</v>
      </c>
      <c r="CD32" s="19">
        <v>2242</v>
      </c>
      <c r="CE32" s="26">
        <v>4635</v>
      </c>
      <c r="CF32" s="18">
        <v>-85.1</v>
      </c>
      <c r="CG32" s="20">
        <v>4550</v>
      </c>
      <c r="CH32" s="27">
        <v>2355</v>
      </c>
      <c r="CI32" s="18">
        <v>-41.7</v>
      </c>
      <c r="CJ32" s="52">
        <v>2313</v>
      </c>
      <c r="CK32" s="55">
        <v>2280</v>
      </c>
      <c r="CL32" s="18">
        <v>-43.4</v>
      </c>
      <c r="CM32" s="19">
        <v>2237</v>
      </c>
      <c r="CN32" s="26">
        <v>4625</v>
      </c>
      <c r="CO32" s="18">
        <v>-89.1</v>
      </c>
      <c r="CP32" s="20">
        <v>4536</v>
      </c>
      <c r="CQ32" s="27">
        <v>2348</v>
      </c>
      <c r="CR32" s="18">
        <v>-43.6</v>
      </c>
      <c r="CS32" s="52">
        <v>2304</v>
      </c>
      <c r="CT32" s="55">
        <v>2277</v>
      </c>
      <c r="CU32" s="18">
        <v>-45.5</v>
      </c>
      <c r="CV32" s="19">
        <v>2232</v>
      </c>
      <c r="CW32" s="26">
        <v>4622</v>
      </c>
      <c r="CX32" s="18">
        <v>-93.2</v>
      </c>
      <c r="CY32" s="20">
        <v>4529</v>
      </c>
      <c r="CZ32" s="27">
        <v>2346</v>
      </c>
      <c r="DA32" s="18">
        <v>-45.6</v>
      </c>
      <c r="DB32" s="52">
        <v>2300</v>
      </c>
      <c r="DC32" s="55">
        <v>2276</v>
      </c>
      <c r="DD32" s="18">
        <v>-47.5</v>
      </c>
      <c r="DE32" s="19">
        <v>2229</v>
      </c>
      <c r="DF32" s="62"/>
      <c r="DG32" s="92"/>
      <c r="DH32" s="61"/>
      <c r="DI32" s="62"/>
      <c r="DJ32" s="60"/>
      <c r="DK32" s="61"/>
      <c r="DL32" s="62"/>
      <c r="DM32" s="60"/>
      <c r="DN32" s="61"/>
    </row>
    <row r="33" spans="1:118" ht="20.25" customHeight="1">
      <c r="A33" s="25"/>
      <c r="B33" s="26"/>
      <c r="C33" s="18"/>
      <c r="D33" s="20"/>
      <c r="E33" s="27"/>
      <c r="F33" s="18"/>
      <c r="G33" s="52"/>
      <c r="H33" s="55"/>
      <c r="I33" s="18"/>
      <c r="J33" s="19"/>
      <c r="K33" s="26"/>
      <c r="L33" s="18"/>
      <c r="M33" s="20"/>
      <c r="N33" s="27"/>
      <c r="O33" s="18"/>
      <c r="P33" s="52"/>
      <c r="Q33" s="55"/>
      <c r="R33" s="18"/>
      <c r="S33" s="19"/>
      <c r="T33" s="26"/>
      <c r="U33" s="18"/>
      <c r="V33" s="20"/>
      <c r="W33" s="27"/>
      <c r="X33" s="18"/>
      <c r="Y33" s="52"/>
      <c r="Z33" s="55"/>
      <c r="AA33" s="18"/>
      <c r="AB33" s="19"/>
      <c r="AC33" s="26"/>
      <c r="AD33" s="18"/>
      <c r="AE33" s="20"/>
      <c r="AF33" s="27"/>
      <c r="AG33" s="18"/>
      <c r="AH33" s="52"/>
      <c r="AI33" s="55"/>
      <c r="AJ33" s="18"/>
      <c r="AK33" s="19"/>
      <c r="AL33" s="26"/>
      <c r="AM33" s="18"/>
      <c r="AN33" s="20"/>
      <c r="AO33" s="27"/>
      <c r="AP33" s="18"/>
      <c r="AQ33" s="52"/>
      <c r="AR33" s="55"/>
      <c r="AS33" s="18"/>
      <c r="AT33" s="19"/>
      <c r="AU33" s="26"/>
      <c r="AV33" s="18"/>
      <c r="AW33" s="20"/>
      <c r="AX33" s="27"/>
      <c r="AY33" s="18"/>
      <c r="AZ33" s="52"/>
      <c r="BA33" s="55"/>
      <c r="BB33" s="18"/>
      <c r="BC33" s="19"/>
      <c r="BD33" s="26"/>
      <c r="BE33" s="18"/>
      <c r="BF33" s="20"/>
      <c r="BG33" s="27"/>
      <c r="BH33" s="18"/>
      <c r="BI33" s="52"/>
      <c r="BJ33" s="55"/>
      <c r="BK33" s="18"/>
      <c r="BL33" s="19"/>
      <c r="BM33" s="26"/>
      <c r="BN33" s="18"/>
      <c r="BO33" s="20"/>
      <c r="BP33" s="27"/>
      <c r="BQ33" s="18"/>
      <c r="BR33" s="52"/>
      <c r="BS33" s="55"/>
      <c r="BT33" s="18"/>
      <c r="BU33" s="19"/>
      <c r="BV33" s="26"/>
      <c r="BW33" s="18"/>
      <c r="BX33" s="20"/>
      <c r="BY33" s="27"/>
      <c r="BZ33" s="18"/>
      <c r="CA33" s="52"/>
      <c r="CB33" s="55"/>
      <c r="CC33" s="18"/>
      <c r="CD33" s="19"/>
      <c r="CE33" s="26"/>
      <c r="CF33" s="18"/>
      <c r="CG33" s="20"/>
      <c r="CH33" s="27"/>
      <c r="CI33" s="18"/>
      <c r="CJ33" s="52"/>
      <c r="CK33" s="55"/>
      <c r="CL33" s="18"/>
      <c r="CM33" s="19"/>
      <c r="CN33" s="26"/>
      <c r="CO33" s="18"/>
      <c r="CP33" s="20"/>
      <c r="CQ33" s="27"/>
      <c r="CR33" s="18"/>
      <c r="CS33" s="52"/>
      <c r="CT33" s="55"/>
      <c r="CU33" s="18"/>
      <c r="CV33" s="19"/>
      <c r="CW33" s="26"/>
      <c r="CX33" s="18"/>
      <c r="CY33" s="20"/>
      <c r="CZ33" s="27"/>
      <c r="DA33" s="18"/>
      <c r="DB33" s="52"/>
      <c r="DC33" s="55"/>
      <c r="DD33" s="18"/>
      <c r="DE33" s="19"/>
      <c r="DF33" s="62"/>
      <c r="DG33" s="92"/>
      <c r="DH33" s="61"/>
      <c r="DI33" s="62"/>
      <c r="DJ33" s="60"/>
      <c r="DK33" s="61"/>
      <c r="DL33" s="62"/>
      <c r="DM33" s="60"/>
      <c r="DN33" s="61"/>
    </row>
    <row r="34" spans="1:118" s="16" customFormat="1" ht="20.25" customHeight="1">
      <c r="A34" s="23" t="s">
        <v>20</v>
      </c>
      <c r="B34" s="17">
        <v>149080</v>
      </c>
      <c r="C34" s="18">
        <v>-135</v>
      </c>
      <c r="D34" s="20">
        <v>148945</v>
      </c>
      <c r="E34" s="24">
        <v>73390</v>
      </c>
      <c r="F34" s="18">
        <v>-58.8</v>
      </c>
      <c r="G34" s="52">
        <v>73331</v>
      </c>
      <c r="H34" s="53">
        <v>75690</v>
      </c>
      <c r="I34" s="18">
        <v>-76.6</v>
      </c>
      <c r="J34" s="19">
        <v>75613</v>
      </c>
      <c r="K34" s="17">
        <v>149280</v>
      </c>
      <c r="L34" s="18">
        <v>-146.7</v>
      </c>
      <c r="M34" s="20">
        <v>149133</v>
      </c>
      <c r="N34" s="24">
        <v>73460</v>
      </c>
      <c r="O34" s="18">
        <v>-63.7</v>
      </c>
      <c r="P34" s="52">
        <v>73396</v>
      </c>
      <c r="Q34" s="53">
        <v>75820</v>
      </c>
      <c r="R34" s="18">
        <v>-83</v>
      </c>
      <c r="S34" s="19">
        <v>75737</v>
      </c>
      <c r="T34" s="17">
        <v>149382</v>
      </c>
      <c r="U34" s="18">
        <v>-158</v>
      </c>
      <c r="V34" s="20">
        <v>149224</v>
      </c>
      <c r="W34" s="24">
        <v>73500</v>
      </c>
      <c r="X34" s="18">
        <v>-68.6</v>
      </c>
      <c r="Y34" s="52">
        <v>73431</v>
      </c>
      <c r="Z34" s="53">
        <v>75882</v>
      </c>
      <c r="AA34" s="18">
        <v>-89.4</v>
      </c>
      <c r="AB34" s="19">
        <v>75793</v>
      </c>
      <c r="AC34" s="17">
        <v>149534</v>
      </c>
      <c r="AD34" s="18">
        <v>-169.3</v>
      </c>
      <c r="AE34" s="20">
        <v>149365</v>
      </c>
      <c r="AF34" s="24">
        <v>73597</v>
      </c>
      <c r="AG34" s="18">
        <v>-73.5</v>
      </c>
      <c r="AH34" s="52">
        <v>73524</v>
      </c>
      <c r="AI34" s="53">
        <v>75937</v>
      </c>
      <c r="AJ34" s="18">
        <v>-95.8</v>
      </c>
      <c r="AK34" s="19">
        <v>75841</v>
      </c>
      <c r="AL34" s="17">
        <v>149601</v>
      </c>
      <c r="AM34" s="18">
        <v>-180.5</v>
      </c>
      <c r="AN34" s="20">
        <v>149421</v>
      </c>
      <c r="AO34" s="24">
        <v>73634</v>
      </c>
      <c r="AP34" s="18">
        <v>-78.4</v>
      </c>
      <c r="AQ34" s="52">
        <v>73556</v>
      </c>
      <c r="AR34" s="53">
        <v>75967</v>
      </c>
      <c r="AS34" s="18">
        <v>-102.1</v>
      </c>
      <c r="AT34" s="19">
        <v>75865</v>
      </c>
      <c r="AU34" s="17">
        <v>149590</v>
      </c>
      <c r="AV34" s="18">
        <v>-191.8</v>
      </c>
      <c r="AW34" s="20">
        <v>149398</v>
      </c>
      <c r="AX34" s="24">
        <v>73610</v>
      </c>
      <c r="AY34" s="18">
        <v>-83.3</v>
      </c>
      <c r="AZ34" s="52">
        <v>73527</v>
      </c>
      <c r="BA34" s="53">
        <v>75980</v>
      </c>
      <c r="BB34" s="18">
        <v>-108.5</v>
      </c>
      <c r="BC34" s="19">
        <v>75872</v>
      </c>
      <c r="BD34" s="17">
        <v>148980</v>
      </c>
      <c r="BE34" s="18">
        <v>-203.1</v>
      </c>
      <c r="BF34" s="20">
        <v>148777</v>
      </c>
      <c r="BG34" s="24">
        <v>73313</v>
      </c>
      <c r="BH34" s="18">
        <v>-88.2</v>
      </c>
      <c r="BI34" s="52">
        <v>73225</v>
      </c>
      <c r="BJ34" s="53">
        <v>75667</v>
      </c>
      <c r="BK34" s="18">
        <v>-114.9</v>
      </c>
      <c r="BL34" s="19">
        <v>75552</v>
      </c>
      <c r="BM34" s="17">
        <v>149389</v>
      </c>
      <c r="BN34" s="18">
        <v>-214.4</v>
      </c>
      <c r="BO34" s="20">
        <v>149175</v>
      </c>
      <c r="BP34" s="24">
        <v>73538</v>
      </c>
      <c r="BQ34" s="18">
        <v>-93.1</v>
      </c>
      <c r="BR34" s="52">
        <v>73445</v>
      </c>
      <c r="BS34" s="53">
        <v>75851</v>
      </c>
      <c r="BT34" s="18">
        <v>-121.3</v>
      </c>
      <c r="BU34" s="19">
        <v>75730</v>
      </c>
      <c r="BV34" s="17">
        <v>149483</v>
      </c>
      <c r="BW34" s="18">
        <v>-225.7</v>
      </c>
      <c r="BX34" s="20">
        <v>149257</v>
      </c>
      <c r="BY34" s="24">
        <v>73603</v>
      </c>
      <c r="BZ34" s="18">
        <v>-98</v>
      </c>
      <c r="CA34" s="52">
        <v>73505</v>
      </c>
      <c r="CB34" s="53">
        <v>75880</v>
      </c>
      <c r="CC34" s="18">
        <v>-127.7</v>
      </c>
      <c r="CD34" s="19">
        <v>75752</v>
      </c>
      <c r="CE34" s="17">
        <v>149628</v>
      </c>
      <c r="CF34" s="18">
        <v>-237</v>
      </c>
      <c r="CG34" s="20">
        <v>149391</v>
      </c>
      <c r="CH34" s="24">
        <v>73702</v>
      </c>
      <c r="CI34" s="18">
        <v>-102.9</v>
      </c>
      <c r="CJ34" s="52">
        <v>73599</v>
      </c>
      <c r="CK34" s="53">
        <v>75926</v>
      </c>
      <c r="CL34" s="18">
        <v>-134.1</v>
      </c>
      <c r="CM34" s="19">
        <v>75792</v>
      </c>
      <c r="CN34" s="17">
        <v>149662</v>
      </c>
      <c r="CO34" s="18">
        <v>-248.2</v>
      </c>
      <c r="CP34" s="20">
        <v>149414</v>
      </c>
      <c r="CQ34" s="24">
        <v>73703</v>
      </c>
      <c r="CR34" s="18">
        <v>-107.8</v>
      </c>
      <c r="CS34" s="52">
        <v>73595</v>
      </c>
      <c r="CT34" s="53">
        <v>75959</v>
      </c>
      <c r="CU34" s="18">
        <v>-140.4</v>
      </c>
      <c r="CV34" s="19">
        <v>75819</v>
      </c>
      <c r="CW34" s="17">
        <v>149776</v>
      </c>
      <c r="CX34" s="18">
        <v>-259.5</v>
      </c>
      <c r="CY34" s="20">
        <v>149517</v>
      </c>
      <c r="CZ34" s="24">
        <v>73751</v>
      </c>
      <c r="DA34" s="18">
        <v>-112.7</v>
      </c>
      <c r="DB34" s="52">
        <v>73638</v>
      </c>
      <c r="DC34" s="53">
        <v>76025</v>
      </c>
      <c r="DD34" s="18">
        <v>-146.8</v>
      </c>
      <c r="DE34" s="19">
        <v>75878</v>
      </c>
      <c r="DF34" s="62"/>
      <c r="DG34" s="92"/>
      <c r="DH34" s="61"/>
      <c r="DI34" s="62"/>
      <c r="DJ34" s="60"/>
      <c r="DK34" s="61"/>
      <c r="DL34" s="62"/>
      <c r="DM34" s="60"/>
      <c r="DN34" s="61"/>
    </row>
    <row r="35" spans="1:118" s="16" customFormat="1" ht="20.25" customHeight="1">
      <c r="A35" s="23"/>
      <c r="B35" s="17"/>
      <c r="C35" s="18"/>
      <c r="D35" s="20"/>
      <c r="E35" s="24"/>
      <c r="F35" s="18"/>
      <c r="G35" s="52"/>
      <c r="H35" s="53"/>
      <c r="I35" s="18"/>
      <c r="J35" s="19"/>
      <c r="K35" s="17"/>
      <c r="L35" s="18"/>
      <c r="M35" s="20"/>
      <c r="N35" s="24"/>
      <c r="O35" s="18"/>
      <c r="P35" s="52"/>
      <c r="Q35" s="53"/>
      <c r="R35" s="18"/>
      <c r="S35" s="19"/>
      <c r="T35" s="17"/>
      <c r="U35" s="18"/>
      <c r="V35" s="20"/>
      <c r="W35" s="24"/>
      <c r="X35" s="18"/>
      <c r="Y35" s="52"/>
      <c r="Z35" s="53"/>
      <c r="AA35" s="18"/>
      <c r="AB35" s="19"/>
      <c r="AC35" s="17"/>
      <c r="AD35" s="18"/>
      <c r="AE35" s="20"/>
      <c r="AF35" s="24"/>
      <c r="AG35" s="18"/>
      <c r="AH35" s="52"/>
      <c r="AI35" s="53"/>
      <c r="AJ35" s="18"/>
      <c r="AK35" s="19"/>
      <c r="AL35" s="17"/>
      <c r="AM35" s="18"/>
      <c r="AN35" s="20"/>
      <c r="AO35" s="24"/>
      <c r="AP35" s="18"/>
      <c r="AQ35" s="52"/>
      <c r="AR35" s="53"/>
      <c r="AS35" s="18"/>
      <c r="AT35" s="19"/>
      <c r="AU35" s="17"/>
      <c r="AV35" s="18"/>
      <c r="AW35" s="20"/>
      <c r="AX35" s="24"/>
      <c r="AY35" s="18"/>
      <c r="AZ35" s="52"/>
      <c r="BA35" s="53"/>
      <c r="BB35" s="18"/>
      <c r="BC35" s="19"/>
      <c r="BD35" s="17"/>
      <c r="BE35" s="18"/>
      <c r="BF35" s="20"/>
      <c r="BG35" s="27"/>
      <c r="BH35" s="18"/>
      <c r="BI35" s="52"/>
      <c r="BJ35" s="53"/>
      <c r="BK35" s="18"/>
      <c r="BL35" s="19"/>
      <c r="BM35" s="17"/>
      <c r="BN35" s="18"/>
      <c r="BO35" s="20"/>
      <c r="BP35" s="24"/>
      <c r="BQ35" s="18"/>
      <c r="BR35" s="52"/>
      <c r="BS35" s="53"/>
      <c r="BT35" s="18"/>
      <c r="BU35" s="19"/>
      <c r="BV35" s="17"/>
      <c r="BW35" s="18"/>
      <c r="BX35" s="20"/>
      <c r="BY35" s="24"/>
      <c r="BZ35" s="18"/>
      <c r="CA35" s="52"/>
      <c r="CB35" s="53"/>
      <c r="CC35" s="18"/>
      <c r="CD35" s="19"/>
      <c r="CE35" s="17"/>
      <c r="CF35" s="18"/>
      <c r="CG35" s="20"/>
      <c r="CH35" s="24"/>
      <c r="CI35" s="18"/>
      <c r="CJ35" s="52"/>
      <c r="CK35" s="53"/>
      <c r="CL35" s="18"/>
      <c r="CM35" s="19"/>
      <c r="CN35" s="17"/>
      <c r="CO35" s="18"/>
      <c r="CP35" s="20"/>
      <c r="CQ35" s="24"/>
      <c r="CR35" s="18"/>
      <c r="CS35" s="52"/>
      <c r="CT35" s="53"/>
      <c r="CU35" s="18"/>
      <c r="CV35" s="19"/>
      <c r="CW35" s="17"/>
      <c r="CX35" s="18"/>
      <c r="CY35" s="20"/>
      <c r="CZ35" s="24"/>
      <c r="DA35" s="18"/>
      <c r="DB35" s="52"/>
      <c r="DC35" s="53"/>
      <c r="DD35" s="18"/>
      <c r="DE35" s="19"/>
      <c r="DF35" s="61"/>
      <c r="DG35" s="61"/>
      <c r="DH35" s="61"/>
      <c r="DI35" s="61"/>
      <c r="DJ35" s="61"/>
      <c r="DK35" s="61"/>
      <c r="DL35" s="61"/>
      <c r="DM35" s="61"/>
      <c r="DN35" s="61"/>
    </row>
    <row r="36" spans="1:118" ht="20.25" customHeight="1">
      <c r="A36" s="25" t="s">
        <v>21</v>
      </c>
      <c r="B36" s="26">
        <v>38733</v>
      </c>
      <c r="C36" s="18">
        <v>40</v>
      </c>
      <c r="D36" s="20">
        <v>38773</v>
      </c>
      <c r="E36" s="27">
        <v>19145</v>
      </c>
      <c r="F36" s="18">
        <v>19.4</v>
      </c>
      <c r="G36" s="52">
        <v>19164</v>
      </c>
      <c r="H36" s="55">
        <v>19588</v>
      </c>
      <c r="I36" s="18">
        <v>20.8</v>
      </c>
      <c r="J36" s="19">
        <v>19609</v>
      </c>
      <c r="K36" s="26">
        <v>38759</v>
      </c>
      <c r="L36" s="18">
        <v>43.6</v>
      </c>
      <c r="M36" s="20">
        <v>38803</v>
      </c>
      <c r="N36" s="27">
        <v>19145</v>
      </c>
      <c r="O36" s="18">
        <v>21</v>
      </c>
      <c r="P36" s="52">
        <v>19166</v>
      </c>
      <c r="Q36" s="55">
        <v>19614</v>
      </c>
      <c r="R36" s="18">
        <v>22.5</v>
      </c>
      <c r="S36" s="19">
        <v>19637</v>
      </c>
      <c r="T36" s="26">
        <v>38802</v>
      </c>
      <c r="U36" s="18">
        <v>46.9</v>
      </c>
      <c r="V36" s="20">
        <v>38849</v>
      </c>
      <c r="W36" s="27">
        <v>19160</v>
      </c>
      <c r="X36" s="18">
        <v>22.6</v>
      </c>
      <c r="Y36" s="52">
        <v>19183</v>
      </c>
      <c r="Z36" s="55">
        <v>19642</v>
      </c>
      <c r="AA36" s="18">
        <v>24.3</v>
      </c>
      <c r="AB36" s="19">
        <v>19666</v>
      </c>
      <c r="AC36" s="26">
        <v>38866</v>
      </c>
      <c r="AD36" s="18">
        <v>50.3</v>
      </c>
      <c r="AE36" s="20">
        <v>38916</v>
      </c>
      <c r="AF36" s="27">
        <v>19205</v>
      </c>
      <c r="AG36" s="18">
        <v>24.3</v>
      </c>
      <c r="AH36" s="52">
        <v>19229</v>
      </c>
      <c r="AI36" s="55">
        <v>19661</v>
      </c>
      <c r="AJ36" s="18">
        <v>26</v>
      </c>
      <c r="AK36" s="19">
        <v>19687</v>
      </c>
      <c r="AL36" s="26">
        <v>38895</v>
      </c>
      <c r="AM36" s="18">
        <v>53.6</v>
      </c>
      <c r="AN36" s="20">
        <v>38949</v>
      </c>
      <c r="AO36" s="27">
        <v>19218</v>
      </c>
      <c r="AP36" s="18">
        <v>25.9</v>
      </c>
      <c r="AQ36" s="52">
        <v>19244</v>
      </c>
      <c r="AR36" s="55">
        <v>19677</v>
      </c>
      <c r="AS36" s="18">
        <v>27.7</v>
      </c>
      <c r="AT36" s="19">
        <v>19705</v>
      </c>
      <c r="AU36" s="26">
        <v>38912</v>
      </c>
      <c r="AV36" s="18">
        <v>57</v>
      </c>
      <c r="AW36" s="20">
        <v>38969</v>
      </c>
      <c r="AX36" s="27">
        <v>19224</v>
      </c>
      <c r="AY36" s="18">
        <v>27.5</v>
      </c>
      <c r="AZ36" s="52">
        <v>19252</v>
      </c>
      <c r="BA36" s="55">
        <v>19688</v>
      </c>
      <c r="BB36" s="18">
        <v>29.5</v>
      </c>
      <c r="BC36" s="19">
        <v>19718</v>
      </c>
      <c r="BD36" s="26">
        <v>38825</v>
      </c>
      <c r="BE36" s="18">
        <v>60.3</v>
      </c>
      <c r="BF36" s="20">
        <v>38885</v>
      </c>
      <c r="BG36" s="27">
        <v>19194</v>
      </c>
      <c r="BH36" s="18">
        <v>29.1</v>
      </c>
      <c r="BI36" s="52">
        <v>19223</v>
      </c>
      <c r="BJ36" s="55">
        <v>19631</v>
      </c>
      <c r="BK36" s="18">
        <v>31.2</v>
      </c>
      <c r="BL36" s="19">
        <v>19662</v>
      </c>
      <c r="BM36" s="26">
        <v>38880</v>
      </c>
      <c r="BN36" s="18">
        <v>63.7</v>
      </c>
      <c r="BO36" s="20">
        <v>38944</v>
      </c>
      <c r="BP36" s="27">
        <v>19230</v>
      </c>
      <c r="BQ36" s="18">
        <v>30.7</v>
      </c>
      <c r="BR36" s="52">
        <v>19261</v>
      </c>
      <c r="BS36" s="55">
        <v>19650</v>
      </c>
      <c r="BT36" s="18">
        <v>32.9</v>
      </c>
      <c r="BU36" s="19">
        <v>19683</v>
      </c>
      <c r="BV36" s="26">
        <v>38892</v>
      </c>
      <c r="BW36" s="18">
        <v>67</v>
      </c>
      <c r="BX36" s="20">
        <v>38959</v>
      </c>
      <c r="BY36" s="27">
        <v>19236</v>
      </c>
      <c r="BZ36" s="18">
        <v>32.3</v>
      </c>
      <c r="CA36" s="52">
        <v>19268</v>
      </c>
      <c r="CB36" s="55">
        <v>19656</v>
      </c>
      <c r="CC36" s="18">
        <v>34.7</v>
      </c>
      <c r="CD36" s="19">
        <v>19691</v>
      </c>
      <c r="CE36" s="26">
        <v>38895</v>
      </c>
      <c r="CF36" s="18">
        <v>70.4</v>
      </c>
      <c r="CG36" s="20">
        <v>38965</v>
      </c>
      <c r="CH36" s="27">
        <v>19255</v>
      </c>
      <c r="CI36" s="18">
        <v>34</v>
      </c>
      <c r="CJ36" s="52">
        <v>19289</v>
      </c>
      <c r="CK36" s="55">
        <v>19640</v>
      </c>
      <c r="CL36" s="18">
        <v>36.4</v>
      </c>
      <c r="CM36" s="19">
        <v>19676</v>
      </c>
      <c r="CN36" s="26">
        <v>38896</v>
      </c>
      <c r="CO36" s="18">
        <v>73.7</v>
      </c>
      <c r="CP36" s="20">
        <v>38970</v>
      </c>
      <c r="CQ36" s="27">
        <v>19255</v>
      </c>
      <c r="CR36" s="18">
        <v>35.6</v>
      </c>
      <c r="CS36" s="52">
        <v>19291</v>
      </c>
      <c r="CT36" s="55">
        <v>19641</v>
      </c>
      <c r="CU36" s="18">
        <v>38.1</v>
      </c>
      <c r="CV36" s="19">
        <v>19679</v>
      </c>
      <c r="CW36" s="26">
        <v>38914</v>
      </c>
      <c r="CX36" s="18">
        <v>77.1</v>
      </c>
      <c r="CY36" s="20">
        <v>38991</v>
      </c>
      <c r="CZ36" s="27">
        <v>19257</v>
      </c>
      <c r="DA36" s="18">
        <v>37.2</v>
      </c>
      <c r="DB36" s="52">
        <v>19294</v>
      </c>
      <c r="DC36" s="55">
        <v>19657</v>
      </c>
      <c r="DD36" s="18">
        <v>39.9</v>
      </c>
      <c r="DE36" s="19">
        <v>19697</v>
      </c>
      <c r="DF36" s="61"/>
      <c r="DG36" s="92"/>
      <c r="DH36" s="61"/>
      <c r="DI36" s="61"/>
      <c r="DJ36" s="60"/>
      <c r="DK36" s="61"/>
      <c r="DL36" s="61"/>
      <c r="DM36" s="60"/>
      <c r="DN36" s="61"/>
    </row>
    <row r="37" spans="1:118" ht="20.25" customHeight="1">
      <c r="A37" s="25" t="s">
        <v>22</v>
      </c>
      <c r="B37" s="26">
        <v>13772</v>
      </c>
      <c r="C37" s="18">
        <v>19</v>
      </c>
      <c r="D37" s="20">
        <v>13791</v>
      </c>
      <c r="E37" s="27">
        <v>6738</v>
      </c>
      <c r="F37" s="18">
        <v>12</v>
      </c>
      <c r="G37" s="52">
        <v>6750</v>
      </c>
      <c r="H37" s="55">
        <v>7034</v>
      </c>
      <c r="I37" s="18">
        <v>6.8</v>
      </c>
      <c r="J37" s="19">
        <v>7041</v>
      </c>
      <c r="K37" s="26">
        <v>13768</v>
      </c>
      <c r="L37" s="18">
        <v>20.4</v>
      </c>
      <c r="M37" s="20">
        <v>13788</v>
      </c>
      <c r="N37" s="27">
        <v>6738</v>
      </c>
      <c r="O37" s="18">
        <v>13</v>
      </c>
      <c r="P37" s="52">
        <v>6751</v>
      </c>
      <c r="Q37" s="55">
        <v>7030</v>
      </c>
      <c r="R37" s="18">
        <v>7.4</v>
      </c>
      <c r="S37" s="19">
        <v>7037</v>
      </c>
      <c r="T37" s="26">
        <v>13766</v>
      </c>
      <c r="U37" s="18">
        <v>21.9</v>
      </c>
      <c r="V37" s="20">
        <v>13788</v>
      </c>
      <c r="W37" s="27">
        <v>6733</v>
      </c>
      <c r="X37" s="18">
        <v>14</v>
      </c>
      <c r="Y37" s="52">
        <v>6747</v>
      </c>
      <c r="Z37" s="55">
        <v>7033</v>
      </c>
      <c r="AA37" s="18">
        <v>7.9</v>
      </c>
      <c r="AB37" s="19">
        <v>7041</v>
      </c>
      <c r="AC37" s="26">
        <v>13767</v>
      </c>
      <c r="AD37" s="18">
        <v>23.5</v>
      </c>
      <c r="AE37" s="20">
        <v>13791</v>
      </c>
      <c r="AF37" s="27">
        <v>6735</v>
      </c>
      <c r="AG37" s="18">
        <v>15</v>
      </c>
      <c r="AH37" s="52">
        <v>6750</v>
      </c>
      <c r="AI37" s="55">
        <v>7032</v>
      </c>
      <c r="AJ37" s="18">
        <v>8.5</v>
      </c>
      <c r="AK37" s="19">
        <v>7041</v>
      </c>
      <c r="AL37" s="26">
        <v>13770</v>
      </c>
      <c r="AM37" s="18">
        <v>25.1</v>
      </c>
      <c r="AN37" s="20">
        <v>13795</v>
      </c>
      <c r="AO37" s="27">
        <v>6743</v>
      </c>
      <c r="AP37" s="18">
        <v>16</v>
      </c>
      <c r="AQ37" s="52">
        <v>6759</v>
      </c>
      <c r="AR37" s="55">
        <v>7027</v>
      </c>
      <c r="AS37" s="18">
        <v>9.1</v>
      </c>
      <c r="AT37" s="19">
        <v>7036</v>
      </c>
      <c r="AU37" s="26">
        <v>13764</v>
      </c>
      <c r="AV37" s="18">
        <v>26.6</v>
      </c>
      <c r="AW37" s="20">
        <v>13791</v>
      </c>
      <c r="AX37" s="27">
        <v>6735</v>
      </c>
      <c r="AY37" s="18">
        <v>17</v>
      </c>
      <c r="AZ37" s="52">
        <v>6752</v>
      </c>
      <c r="BA37" s="55">
        <v>7029</v>
      </c>
      <c r="BB37" s="18">
        <v>9.6</v>
      </c>
      <c r="BC37" s="19">
        <v>7039</v>
      </c>
      <c r="BD37" s="26">
        <v>13718</v>
      </c>
      <c r="BE37" s="18">
        <v>28.2</v>
      </c>
      <c r="BF37" s="20">
        <v>13746</v>
      </c>
      <c r="BG37" s="27">
        <v>6711</v>
      </c>
      <c r="BH37" s="18">
        <v>18</v>
      </c>
      <c r="BI37" s="52">
        <v>6729</v>
      </c>
      <c r="BJ37" s="55">
        <v>7007</v>
      </c>
      <c r="BK37" s="18">
        <v>10.2</v>
      </c>
      <c r="BL37" s="19">
        <v>7017</v>
      </c>
      <c r="BM37" s="26">
        <v>13740</v>
      </c>
      <c r="BN37" s="18">
        <v>29.8</v>
      </c>
      <c r="BO37" s="20">
        <v>13770</v>
      </c>
      <c r="BP37" s="27">
        <v>6721</v>
      </c>
      <c r="BQ37" s="18">
        <v>19</v>
      </c>
      <c r="BR37" s="52">
        <v>6740</v>
      </c>
      <c r="BS37" s="55">
        <v>7019</v>
      </c>
      <c r="BT37" s="18">
        <v>10.8</v>
      </c>
      <c r="BU37" s="19">
        <v>7030</v>
      </c>
      <c r="BV37" s="26">
        <v>13739</v>
      </c>
      <c r="BW37" s="18">
        <v>31.3</v>
      </c>
      <c r="BX37" s="20">
        <v>13770</v>
      </c>
      <c r="BY37" s="27">
        <v>6716</v>
      </c>
      <c r="BZ37" s="18">
        <v>20</v>
      </c>
      <c r="CA37" s="52">
        <v>6736</v>
      </c>
      <c r="CB37" s="55">
        <v>7023</v>
      </c>
      <c r="CC37" s="18">
        <v>11.3</v>
      </c>
      <c r="CD37" s="19">
        <v>7034</v>
      </c>
      <c r="CE37" s="26">
        <v>13727</v>
      </c>
      <c r="CF37" s="18">
        <v>32.9</v>
      </c>
      <c r="CG37" s="20">
        <v>13760</v>
      </c>
      <c r="CH37" s="27">
        <v>6711</v>
      </c>
      <c r="CI37" s="18">
        <v>21</v>
      </c>
      <c r="CJ37" s="52">
        <v>6732</v>
      </c>
      <c r="CK37" s="55">
        <v>7016</v>
      </c>
      <c r="CL37" s="18">
        <v>11.9</v>
      </c>
      <c r="CM37" s="19">
        <v>7028</v>
      </c>
      <c r="CN37" s="26">
        <v>13701</v>
      </c>
      <c r="CO37" s="18">
        <v>34.5</v>
      </c>
      <c r="CP37" s="20">
        <v>13736</v>
      </c>
      <c r="CQ37" s="27">
        <v>6698</v>
      </c>
      <c r="CR37" s="18">
        <v>22</v>
      </c>
      <c r="CS37" s="52">
        <v>6720</v>
      </c>
      <c r="CT37" s="55">
        <v>7003</v>
      </c>
      <c r="CU37" s="18">
        <v>12.5</v>
      </c>
      <c r="CV37" s="19">
        <v>7016</v>
      </c>
      <c r="CW37" s="26">
        <v>13726</v>
      </c>
      <c r="CX37" s="18">
        <v>36</v>
      </c>
      <c r="CY37" s="20">
        <v>13762</v>
      </c>
      <c r="CZ37" s="27">
        <v>6706</v>
      </c>
      <c r="DA37" s="18">
        <v>23</v>
      </c>
      <c r="DB37" s="52">
        <v>6729</v>
      </c>
      <c r="DC37" s="55">
        <v>7020</v>
      </c>
      <c r="DD37" s="18">
        <v>13</v>
      </c>
      <c r="DE37" s="19">
        <v>7033</v>
      </c>
      <c r="DF37" s="62"/>
      <c r="DG37" s="92"/>
      <c r="DH37" s="61"/>
      <c r="DI37" s="62"/>
      <c r="DJ37" s="60"/>
      <c r="DK37" s="61"/>
      <c r="DL37" s="62"/>
      <c r="DM37" s="60"/>
      <c r="DN37" s="61"/>
    </row>
    <row r="38" spans="1:118" ht="20.25" customHeight="1">
      <c r="A38" s="25" t="s">
        <v>23</v>
      </c>
      <c r="B38" s="26">
        <v>27590</v>
      </c>
      <c r="C38" s="18">
        <v>3</v>
      </c>
      <c r="D38" s="20">
        <v>27593</v>
      </c>
      <c r="E38" s="27">
        <v>13299</v>
      </c>
      <c r="F38" s="18">
        <v>-2</v>
      </c>
      <c r="G38" s="52">
        <v>13297</v>
      </c>
      <c r="H38" s="55">
        <v>14291</v>
      </c>
      <c r="I38" s="18">
        <v>4.8</v>
      </c>
      <c r="J38" s="19">
        <v>14296</v>
      </c>
      <c r="K38" s="26">
        <v>27639</v>
      </c>
      <c r="L38" s="18">
        <v>3</v>
      </c>
      <c r="M38" s="20">
        <v>27642</v>
      </c>
      <c r="N38" s="27">
        <v>13320</v>
      </c>
      <c r="O38" s="18">
        <v>-2.2</v>
      </c>
      <c r="P38" s="52">
        <v>13318</v>
      </c>
      <c r="Q38" s="55">
        <v>14319</v>
      </c>
      <c r="R38" s="18">
        <v>5.2</v>
      </c>
      <c r="S38" s="19">
        <v>14324</v>
      </c>
      <c r="T38" s="26">
        <v>27651</v>
      </c>
      <c r="U38" s="18">
        <v>3.3</v>
      </c>
      <c r="V38" s="20">
        <v>27654</v>
      </c>
      <c r="W38" s="27">
        <v>13321</v>
      </c>
      <c r="X38" s="18">
        <v>-2.3</v>
      </c>
      <c r="Y38" s="52">
        <v>13319</v>
      </c>
      <c r="Z38" s="55">
        <v>14330</v>
      </c>
      <c r="AA38" s="18">
        <v>5.6</v>
      </c>
      <c r="AB38" s="19">
        <v>14336</v>
      </c>
      <c r="AC38" s="26">
        <v>27682</v>
      </c>
      <c r="AD38" s="18">
        <v>3.5</v>
      </c>
      <c r="AE38" s="20">
        <v>27686</v>
      </c>
      <c r="AF38" s="27">
        <v>13344</v>
      </c>
      <c r="AG38" s="18">
        <v>-2.5</v>
      </c>
      <c r="AH38" s="52">
        <v>13342</v>
      </c>
      <c r="AI38" s="55">
        <v>14338</v>
      </c>
      <c r="AJ38" s="18">
        <v>6</v>
      </c>
      <c r="AK38" s="19">
        <v>14344</v>
      </c>
      <c r="AL38" s="26">
        <v>27696</v>
      </c>
      <c r="AM38" s="18">
        <v>3.7</v>
      </c>
      <c r="AN38" s="20">
        <v>27700</v>
      </c>
      <c r="AO38" s="27">
        <v>13335</v>
      </c>
      <c r="AP38" s="18">
        <v>-2.7</v>
      </c>
      <c r="AQ38" s="52">
        <v>13332</v>
      </c>
      <c r="AR38" s="55">
        <v>14361</v>
      </c>
      <c r="AS38" s="18">
        <v>6.4</v>
      </c>
      <c r="AT38" s="19">
        <v>14367</v>
      </c>
      <c r="AU38" s="26">
        <v>27697</v>
      </c>
      <c r="AV38" s="18">
        <v>4</v>
      </c>
      <c r="AW38" s="20">
        <v>27701</v>
      </c>
      <c r="AX38" s="27">
        <v>13330</v>
      </c>
      <c r="AY38" s="18">
        <v>-2.8</v>
      </c>
      <c r="AZ38" s="52">
        <v>13327</v>
      </c>
      <c r="BA38" s="55">
        <v>14367</v>
      </c>
      <c r="BB38" s="18">
        <v>6.8</v>
      </c>
      <c r="BC38" s="19">
        <v>14374</v>
      </c>
      <c r="BD38" s="26">
        <v>27549</v>
      </c>
      <c r="BE38" s="18">
        <v>4.2</v>
      </c>
      <c r="BF38" s="20">
        <v>27553</v>
      </c>
      <c r="BG38" s="27">
        <v>13264</v>
      </c>
      <c r="BH38" s="18">
        <v>-3</v>
      </c>
      <c r="BI38" s="52">
        <v>13261</v>
      </c>
      <c r="BJ38" s="55">
        <v>14285</v>
      </c>
      <c r="BK38" s="18">
        <v>7.2</v>
      </c>
      <c r="BL38" s="19">
        <v>14292</v>
      </c>
      <c r="BM38" s="26">
        <v>27646</v>
      </c>
      <c r="BN38" s="18">
        <v>4.4</v>
      </c>
      <c r="BO38" s="20">
        <v>27650</v>
      </c>
      <c r="BP38" s="27">
        <v>13300</v>
      </c>
      <c r="BQ38" s="18">
        <v>-3.2</v>
      </c>
      <c r="BR38" s="52">
        <v>13297</v>
      </c>
      <c r="BS38" s="55">
        <v>14346</v>
      </c>
      <c r="BT38" s="18">
        <v>7.6</v>
      </c>
      <c r="BU38" s="19">
        <v>14354</v>
      </c>
      <c r="BV38" s="26">
        <v>27677</v>
      </c>
      <c r="BW38" s="18">
        <v>4.7</v>
      </c>
      <c r="BX38" s="20">
        <v>27682</v>
      </c>
      <c r="BY38" s="27">
        <v>13327</v>
      </c>
      <c r="BZ38" s="18">
        <v>-3.3</v>
      </c>
      <c r="CA38" s="52">
        <v>13324</v>
      </c>
      <c r="CB38" s="55">
        <v>14350</v>
      </c>
      <c r="CC38" s="18">
        <v>8</v>
      </c>
      <c r="CD38" s="19">
        <v>14358</v>
      </c>
      <c r="CE38" s="26">
        <v>27729</v>
      </c>
      <c r="CF38" s="18">
        <v>4.9</v>
      </c>
      <c r="CG38" s="20">
        <v>27734</v>
      </c>
      <c r="CH38" s="27">
        <v>13365</v>
      </c>
      <c r="CI38" s="18">
        <v>-3.5</v>
      </c>
      <c r="CJ38" s="52">
        <v>13362</v>
      </c>
      <c r="CK38" s="55">
        <v>14364</v>
      </c>
      <c r="CL38" s="18">
        <v>8.4</v>
      </c>
      <c r="CM38" s="19">
        <v>14372</v>
      </c>
      <c r="CN38" s="26">
        <v>27715</v>
      </c>
      <c r="CO38" s="18">
        <v>5.1</v>
      </c>
      <c r="CP38" s="20">
        <v>27720</v>
      </c>
      <c r="CQ38" s="27">
        <v>13351</v>
      </c>
      <c r="CR38" s="18">
        <v>-3.7</v>
      </c>
      <c r="CS38" s="52">
        <v>13347</v>
      </c>
      <c r="CT38" s="55">
        <v>14364</v>
      </c>
      <c r="CU38" s="18">
        <v>8.8</v>
      </c>
      <c r="CV38" s="19">
        <v>14373</v>
      </c>
      <c r="CW38" s="26">
        <v>27763</v>
      </c>
      <c r="CX38" s="18">
        <v>5.4</v>
      </c>
      <c r="CY38" s="20">
        <v>27768</v>
      </c>
      <c r="CZ38" s="27">
        <v>13386</v>
      </c>
      <c r="DA38" s="18">
        <v>-3.8</v>
      </c>
      <c r="DB38" s="52">
        <v>13382</v>
      </c>
      <c r="DC38" s="55">
        <v>14377</v>
      </c>
      <c r="DD38" s="18">
        <v>9.2</v>
      </c>
      <c r="DE38" s="19">
        <v>14386</v>
      </c>
      <c r="DF38" s="62"/>
      <c r="DG38" s="92"/>
      <c r="DH38" s="61"/>
      <c r="DI38" s="62"/>
      <c r="DJ38" s="60"/>
      <c r="DK38" s="61"/>
      <c r="DL38" s="62"/>
      <c r="DM38" s="60"/>
      <c r="DN38" s="61"/>
    </row>
    <row r="39" spans="1:118" ht="20.25" customHeight="1">
      <c r="A39" s="25" t="s">
        <v>24</v>
      </c>
      <c r="B39" s="26">
        <v>16041</v>
      </c>
      <c r="C39" s="18">
        <v>-68</v>
      </c>
      <c r="D39" s="20">
        <v>15973</v>
      </c>
      <c r="E39" s="27">
        <v>7708</v>
      </c>
      <c r="F39" s="18">
        <v>-23.2</v>
      </c>
      <c r="G39" s="52">
        <v>7685</v>
      </c>
      <c r="H39" s="55">
        <v>8333</v>
      </c>
      <c r="I39" s="18">
        <v>-45</v>
      </c>
      <c r="J39" s="19">
        <v>8288</v>
      </c>
      <c r="K39" s="26">
        <v>16048</v>
      </c>
      <c r="L39" s="18">
        <v>-73.9</v>
      </c>
      <c r="M39" s="20">
        <v>15974</v>
      </c>
      <c r="N39" s="27">
        <v>7714</v>
      </c>
      <c r="O39" s="18">
        <v>-25.1</v>
      </c>
      <c r="P39" s="52">
        <v>7689</v>
      </c>
      <c r="Q39" s="55">
        <v>8334</v>
      </c>
      <c r="R39" s="18">
        <v>-48.8</v>
      </c>
      <c r="S39" s="19">
        <v>8285</v>
      </c>
      <c r="T39" s="26">
        <v>16069</v>
      </c>
      <c r="U39" s="18">
        <v>-79.6</v>
      </c>
      <c r="V39" s="20">
        <v>15989</v>
      </c>
      <c r="W39" s="27">
        <v>7731</v>
      </c>
      <c r="X39" s="18">
        <v>-27.1</v>
      </c>
      <c r="Y39" s="52">
        <v>7704</v>
      </c>
      <c r="Z39" s="55">
        <v>8338</v>
      </c>
      <c r="AA39" s="18">
        <v>-52.5</v>
      </c>
      <c r="AB39" s="19">
        <v>8286</v>
      </c>
      <c r="AC39" s="26">
        <v>16068</v>
      </c>
      <c r="AD39" s="18">
        <v>-85.3</v>
      </c>
      <c r="AE39" s="20">
        <v>15983</v>
      </c>
      <c r="AF39" s="27">
        <v>7728</v>
      </c>
      <c r="AG39" s="18">
        <v>-29</v>
      </c>
      <c r="AH39" s="52">
        <v>7699</v>
      </c>
      <c r="AI39" s="55">
        <v>8340</v>
      </c>
      <c r="AJ39" s="18">
        <v>-56.3</v>
      </c>
      <c r="AK39" s="19">
        <v>8284</v>
      </c>
      <c r="AL39" s="26">
        <v>16077</v>
      </c>
      <c r="AM39" s="18">
        <v>-90.9</v>
      </c>
      <c r="AN39" s="20">
        <v>15986</v>
      </c>
      <c r="AO39" s="27">
        <v>7729</v>
      </c>
      <c r="AP39" s="18">
        <v>-30.9</v>
      </c>
      <c r="AQ39" s="52">
        <v>7698</v>
      </c>
      <c r="AR39" s="55">
        <v>8348</v>
      </c>
      <c r="AS39" s="18">
        <v>-60</v>
      </c>
      <c r="AT39" s="19">
        <v>8288</v>
      </c>
      <c r="AU39" s="26">
        <v>16088</v>
      </c>
      <c r="AV39" s="18">
        <v>-96.6</v>
      </c>
      <c r="AW39" s="20">
        <v>15991</v>
      </c>
      <c r="AX39" s="27">
        <v>7736</v>
      </c>
      <c r="AY39" s="18">
        <v>-32.9</v>
      </c>
      <c r="AZ39" s="52">
        <v>7703</v>
      </c>
      <c r="BA39" s="55">
        <v>8352</v>
      </c>
      <c r="BB39" s="18">
        <v>-63.8</v>
      </c>
      <c r="BC39" s="19">
        <v>8288</v>
      </c>
      <c r="BD39" s="26">
        <v>16029</v>
      </c>
      <c r="BE39" s="18">
        <v>-102.3</v>
      </c>
      <c r="BF39" s="20">
        <v>15927</v>
      </c>
      <c r="BG39" s="27">
        <v>7695</v>
      </c>
      <c r="BH39" s="18">
        <v>-34.8</v>
      </c>
      <c r="BI39" s="52">
        <v>7660</v>
      </c>
      <c r="BJ39" s="55">
        <v>8334</v>
      </c>
      <c r="BK39" s="18">
        <v>-67.5</v>
      </c>
      <c r="BL39" s="19">
        <v>8267</v>
      </c>
      <c r="BM39" s="26">
        <v>16029</v>
      </c>
      <c r="BN39" s="18">
        <v>-108</v>
      </c>
      <c r="BO39" s="20">
        <v>15921</v>
      </c>
      <c r="BP39" s="27">
        <v>7697</v>
      </c>
      <c r="BQ39" s="18">
        <v>-36.7</v>
      </c>
      <c r="BR39" s="52">
        <v>7660</v>
      </c>
      <c r="BS39" s="55">
        <v>8332</v>
      </c>
      <c r="BT39" s="18">
        <v>-71.3</v>
      </c>
      <c r="BU39" s="19">
        <v>8261</v>
      </c>
      <c r="BV39" s="26">
        <v>16020</v>
      </c>
      <c r="BW39" s="18">
        <v>-113.7</v>
      </c>
      <c r="BX39" s="20">
        <v>15906</v>
      </c>
      <c r="BY39" s="27">
        <v>7700</v>
      </c>
      <c r="BZ39" s="18">
        <v>-38.7</v>
      </c>
      <c r="CA39" s="52">
        <v>7661</v>
      </c>
      <c r="CB39" s="55">
        <v>8320</v>
      </c>
      <c r="CC39" s="18">
        <v>-75</v>
      </c>
      <c r="CD39" s="19">
        <v>8245</v>
      </c>
      <c r="CE39" s="26">
        <v>16037</v>
      </c>
      <c r="CF39" s="18">
        <v>-119.4</v>
      </c>
      <c r="CG39" s="20">
        <v>15918</v>
      </c>
      <c r="CH39" s="27">
        <v>7697</v>
      </c>
      <c r="CI39" s="18">
        <v>-40.6</v>
      </c>
      <c r="CJ39" s="52">
        <v>7656</v>
      </c>
      <c r="CK39" s="55">
        <v>8340</v>
      </c>
      <c r="CL39" s="18">
        <v>-78.8</v>
      </c>
      <c r="CM39" s="19">
        <v>8261</v>
      </c>
      <c r="CN39" s="26">
        <v>16070</v>
      </c>
      <c r="CO39" s="18">
        <v>-125</v>
      </c>
      <c r="CP39" s="20">
        <v>15945</v>
      </c>
      <c r="CQ39" s="27">
        <v>7708</v>
      </c>
      <c r="CR39" s="18">
        <v>-42.5</v>
      </c>
      <c r="CS39" s="52">
        <v>7666</v>
      </c>
      <c r="CT39" s="55">
        <v>8362</v>
      </c>
      <c r="CU39" s="18">
        <v>-82.5</v>
      </c>
      <c r="CV39" s="19">
        <v>8280</v>
      </c>
      <c r="CW39" s="26">
        <v>16071</v>
      </c>
      <c r="CX39" s="18">
        <v>-130.7</v>
      </c>
      <c r="CY39" s="20">
        <v>15940</v>
      </c>
      <c r="CZ39" s="27">
        <v>7700</v>
      </c>
      <c r="DA39" s="18">
        <v>-44.5</v>
      </c>
      <c r="DB39" s="52">
        <v>7656</v>
      </c>
      <c r="DC39" s="55">
        <v>8371</v>
      </c>
      <c r="DD39" s="18">
        <v>-86.3</v>
      </c>
      <c r="DE39" s="19">
        <v>8285</v>
      </c>
      <c r="DF39" s="62"/>
      <c r="DG39" s="92"/>
      <c r="DH39" s="61"/>
      <c r="DI39" s="62"/>
      <c r="DJ39" s="60"/>
      <c r="DK39" s="61"/>
      <c r="DL39" s="62"/>
      <c r="DM39" s="60"/>
      <c r="DN39" s="61"/>
    </row>
    <row r="40" spans="1:118" ht="20.25" customHeight="1">
      <c r="A40" s="25" t="s">
        <v>25</v>
      </c>
      <c r="B40" s="26">
        <v>18110</v>
      </c>
      <c r="C40" s="18">
        <v>-63</v>
      </c>
      <c r="D40" s="20">
        <v>18047</v>
      </c>
      <c r="E40" s="27">
        <v>9108</v>
      </c>
      <c r="F40" s="18">
        <v>-37</v>
      </c>
      <c r="G40" s="52">
        <v>9071</v>
      </c>
      <c r="H40" s="55">
        <v>9002</v>
      </c>
      <c r="I40" s="18">
        <v>-26</v>
      </c>
      <c r="J40" s="19">
        <v>8976</v>
      </c>
      <c r="K40" s="26">
        <v>18113</v>
      </c>
      <c r="L40" s="18">
        <v>-68.3</v>
      </c>
      <c r="M40" s="20">
        <v>18045</v>
      </c>
      <c r="N40" s="27">
        <v>9101</v>
      </c>
      <c r="O40" s="18">
        <v>-40.1</v>
      </c>
      <c r="P40" s="52">
        <v>9061</v>
      </c>
      <c r="Q40" s="55">
        <v>9012</v>
      </c>
      <c r="R40" s="18">
        <v>-28.2</v>
      </c>
      <c r="S40" s="19">
        <v>8984</v>
      </c>
      <c r="T40" s="26">
        <v>18154</v>
      </c>
      <c r="U40" s="18">
        <v>-73.5</v>
      </c>
      <c r="V40" s="20">
        <v>18081</v>
      </c>
      <c r="W40" s="27">
        <v>9120</v>
      </c>
      <c r="X40" s="18">
        <v>-43.2</v>
      </c>
      <c r="Y40" s="52">
        <v>9077</v>
      </c>
      <c r="Z40" s="55">
        <v>9034</v>
      </c>
      <c r="AA40" s="18">
        <v>-30.3</v>
      </c>
      <c r="AB40" s="19">
        <v>9004</v>
      </c>
      <c r="AC40" s="26">
        <v>18160</v>
      </c>
      <c r="AD40" s="18">
        <v>-78.8</v>
      </c>
      <c r="AE40" s="20">
        <v>18081</v>
      </c>
      <c r="AF40" s="27">
        <v>9123</v>
      </c>
      <c r="AG40" s="18">
        <v>-46.3</v>
      </c>
      <c r="AH40" s="52">
        <v>9077</v>
      </c>
      <c r="AI40" s="55">
        <v>9037</v>
      </c>
      <c r="AJ40" s="18">
        <v>-32.5</v>
      </c>
      <c r="AK40" s="19">
        <v>9005</v>
      </c>
      <c r="AL40" s="26">
        <v>18148</v>
      </c>
      <c r="AM40" s="18">
        <v>-84</v>
      </c>
      <c r="AN40" s="20">
        <v>18064</v>
      </c>
      <c r="AO40" s="27">
        <v>9133</v>
      </c>
      <c r="AP40" s="18">
        <v>-49.3</v>
      </c>
      <c r="AQ40" s="52">
        <v>9084</v>
      </c>
      <c r="AR40" s="55">
        <v>9015</v>
      </c>
      <c r="AS40" s="18">
        <v>-34.7</v>
      </c>
      <c r="AT40" s="19">
        <v>8980</v>
      </c>
      <c r="AU40" s="26">
        <v>18156</v>
      </c>
      <c r="AV40" s="18">
        <v>-89.3</v>
      </c>
      <c r="AW40" s="20">
        <v>18067</v>
      </c>
      <c r="AX40" s="27">
        <v>9139</v>
      </c>
      <c r="AY40" s="18">
        <v>-52.4</v>
      </c>
      <c r="AZ40" s="52">
        <v>9087</v>
      </c>
      <c r="BA40" s="55">
        <v>9017</v>
      </c>
      <c r="BB40" s="18">
        <v>-36.8</v>
      </c>
      <c r="BC40" s="19">
        <v>8980</v>
      </c>
      <c r="BD40" s="26">
        <v>18074</v>
      </c>
      <c r="BE40" s="18">
        <v>-94.5</v>
      </c>
      <c r="BF40" s="20">
        <v>17980</v>
      </c>
      <c r="BG40" s="27">
        <v>9094</v>
      </c>
      <c r="BH40" s="18">
        <v>-55.5</v>
      </c>
      <c r="BI40" s="52">
        <v>9039</v>
      </c>
      <c r="BJ40" s="55">
        <v>8980</v>
      </c>
      <c r="BK40" s="18">
        <v>-39</v>
      </c>
      <c r="BL40" s="19">
        <v>8941</v>
      </c>
      <c r="BM40" s="26">
        <v>18194</v>
      </c>
      <c r="BN40" s="18">
        <v>-99.8</v>
      </c>
      <c r="BO40" s="20">
        <v>18094</v>
      </c>
      <c r="BP40" s="27">
        <v>9162</v>
      </c>
      <c r="BQ40" s="18">
        <v>-58.6</v>
      </c>
      <c r="BR40" s="52">
        <v>9103</v>
      </c>
      <c r="BS40" s="55">
        <v>9032</v>
      </c>
      <c r="BT40" s="18">
        <v>-41.2</v>
      </c>
      <c r="BU40" s="19">
        <v>8991</v>
      </c>
      <c r="BV40" s="26">
        <v>18226</v>
      </c>
      <c r="BW40" s="18">
        <v>-105</v>
      </c>
      <c r="BX40" s="20">
        <v>18121</v>
      </c>
      <c r="BY40" s="27">
        <v>9175</v>
      </c>
      <c r="BZ40" s="18">
        <v>-61.7</v>
      </c>
      <c r="CA40" s="52">
        <v>9113</v>
      </c>
      <c r="CB40" s="55">
        <v>9051</v>
      </c>
      <c r="CC40" s="18">
        <v>-43.3</v>
      </c>
      <c r="CD40" s="19">
        <v>9008</v>
      </c>
      <c r="CE40" s="26">
        <v>18288</v>
      </c>
      <c r="CF40" s="18">
        <v>-110.3</v>
      </c>
      <c r="CG40" s="20">
        <v>18178</v>
      </c>
      <c r="CH40" s="27">
        <v>9202</v>
      </c>
      <c r="CI40" s="18">
        <v>-64.8</v>
      </c>
      <c r="CJ40" s="52">
        <v>9137</v>
      </c>
      <c r="CK40" s="55">
        <v>9086</v>
      </c>
      <c r="CL40" s="18">
        <v>-45.5</v>
      </c>
      <c r="CM40" s="19">
        <v>9041</v>
      </c>
      <c r="CN40" s="26">
        <v>18345</v>
      </c>
      <c r="CO40" s="18">
        <v>-115.5</v>
      </c>
      <c r="CP40" s="20">
        <v>18230</v>
      </c>
      <c r="CQ40" s="27">
        <v>9231</v>
      </c>
      <c r="CR40" s="18">
        <v>-67.8</v>
      </c>
      <c r="CS40" s="52">
        <v>9163</v>
      </c>
      <c r="CT40" s="55">
        <v>9114</v>
      </c>
      <c r="CU40" s="18">
        <v>-47.7</v>
      </c>
      <c r="CV40" s="19">
        <v>9066</v>
      </c>
      <c r="CW40" s="26">
        <v>18377</v>
      </c>
      <c r="CX40" s="18">
        <v>-120.8</v>
      </c>
      <c r="CY40" s="20">
        <v>18256</v>
      </c>
      <c r="CZ40" s="27">
        <v>9239</v>
      </c>
      <c r="DA40" s="18">
        <v>-70.9</v>
      </c>
      <c r="DB40" s="52">
        <v>9168</v>
      </c>
      <c r="DC40" s="55">
        <v>9138</v>
      </c>
      <c r="DD40" s="18">
        <v>-49.8</v>
      </c>
      <c r="DE40" s="19">
        <v>9088</v>
      </c>
      <c r="DF40" s="62"/>
      <c r="DG40" s="92"/>
      <c r="DH40" s="61"/>
      <c r="DI40" s="62"/>
      <c r="DJ40" s="60"/>
      <c r="DK40" s="61"/>
      <c r="DL40" s="62"/>
      <c r="DM40" s="60"/>
      <c r="DN40" s="61"/>
    </row>
    <row r="41" spans="1:118" ht="20.25" customHeight="1">
      <c r="A41" s="25" t="s">
        <v>26</v>
      </c>
      <c r="B41" s="26">
        <v>34834</v>
      </c>
      <c r="C41" s="18">
        <v>-66</v>
      </c>
      <c r="D41" s="20">
        <v>34768</v>
      </c>
      <c r="E41" s="27">
        <v>17392</v>
      </c>
      <c r="F41" s="18">
        <v>-28</v>
      </c>
      <c r="G41" s="52">
        <v>17364</v>
      </c>
      <c r="H41" s="55">
        <v>17442</v>
      </c>
      <c r="I41" s="18">
        <v>-38</v>
      </c>
      <c r="J41" s="19">
        <v>17404</v>
      </c>
      <c r="K41" s="26">
        <v>34953</v>
      </c>
      <c r="L41" s="18">
        <v>-71.5</v>
      </c>
      <c r="M41" s="20">
        <v>34882</v>
      </c>
      <c r="N41" s="27">
        <v>17442</v>
      </c>
      <c r="O41" s="18">
        <v>-30.3</v>
      </c>
      <c r="P41" s="52">
        <v>17412</v>
      </c>
      <c r="Q41" s="55">
        <v>17511</v>
      </c>
      <c r="R41" s="18">
        <v>-41.2</v>
      </c>
      <c r="S41" s="19">
        <v>17470</v>
      </c>
      <c r="T41" s="26">
        <v>34940</v>
      </c>
      <c r="U41" s="18">
        <v>-77</v>
      </c>
      <c r="V41" s="20">
        <v>34863</v>
      </c>
      <c r="W41" s="27">
        <v>17435</v>
      </c>
      <c r="X41" s="18">
        <v>-32.7</v>
      </c>
      <c r="Y41" s="52">
        <v>17402</v>
      </c>
      <c r="Z41" s="55">
        <v>17505</v>
      </c>
      <c r="AA41" s="18">
        <v>-44.3</v>
      </c>
      <c r="AB41" s="19">
        <v>17461</v>
      </c>
      <c r="AC41" s="26">
        <v>34991</v>
      </c>
      <c r="AD41" s="18">
        <v>-82.5</v>
      </c>
      <c r="AE41" s="20">
        <v>34909</v>
      </c>
      <c r="AF41" s="27">
        <v>17462</v>
      </c>
      <c r="AG41" s="18">
        <v>-35</v>
      </c>
      <c r="AH41" s="52">
        <v>17427</v>
      </c>
      <c r="AI41" s="55">
        <v>17529</v>
      </c>
      <c r="AJ41" s="18">
        <v>-47.5</v>
      </c>
      <c r="AK41" s="19">
        <v>17482</v>
      </c>
      <c r="AL41" s="26">
        <v>35015</v>
      </c>
      <c r="AM41" s="18">
        <v>-88</v>
      </c>
      <c r="AN41" s="20">
        <v>34927</v>
      </c>
      <c r="AO41" s="27">
        <v>17476</v>
      </c>
      <c r="AP41" s="18">
        <v>-37.3</v>
      </c>
      <c r="AQ41" s="52">
        <v>17439</v>
      </c>
      <c r="AR41" s="55">
        <v>17539</v>
      </c>
      <c r="AS41" s="18">
        <v>-50.7</v>
      </c>
      <c r="AT41" s="19">
        <v>17488</v>
      </c>
      <c r="AU41" s="26">
        <v>34973</v>
      </c>
      <c r="AV41" s="18">
        <v>-93.5</v>
      </c>
      <c r="AW41" s="20">
        <v>34880</v>
      </c>
      <c r="AX41" s="27">
        <v>17446</v>
      </c>
      <c r="AY41" s="18">
        <v>-39.7</v>
      </c>
      <c r="AZ41" s="52">
        <v>17406</v>
      </c>
      <c r="BA41" s="55">
        <v>17527</v>
      </c>
      <c r="BB41" s="18">
        <v>-53.8</v>
      </c>
      <c r="BC41" s="19">
        <v>17473</v>
      </c>
      <c r="BD41" s="26">
        <v>34785</v>
      </c>
      <c r="BE41" s="18">
        <v>-99</v>
      </c>
      <c r="BF41" s="20">
        <v>34686</v>
      </c>
      <c r="BG41" s="27">
        <v>17355</v>
      </c>
      <c r="BH41" s="18">
        <v>-42</v>
      </c>
      <c r="BI41" s="52">
        <v>17313</v>
      </c>
      <c r="BJ41" s="55">
        <v>17430</v>
      </c>
      <c r="BK41" s="18">
        <v>-57</v>
      </c>
      <c r="BL41" s="19">
        <v>17373</v>
      </c>
      <c r="BM41" s="26">
        <v>34900</v>
      </c>
      <c r="BN41" s="18">
        <v>-104.5</v>
      </c>
      <c r="BO41" s="20">
        <v>34796</v>
      </c>
      <c r="BP41" s="27">
        <v>17428</v>
      </c>
      <c r="BQ41" s="18">
        <v>-44.3</v>
      </c>
      <c r="BR41" s="52">
        <v>17384</v>
      </c>
      <c r="BS41" s="55">
        <v>17472</v>
      </c>
      <c r="BT41" s="18">
        <v>-60.2</v>
      </c>
      <c r="BU41" s="19">
        <v>17412</v>
      </c>
      <c r="BV41" s="26">
        <v>34929</v>
      </c>
      <c r="BW41" s="18">
        <v>-110</v>
      </c>
      <c r="BX41" s="20">
        <v>34819</v>
      </c>
      <c r="BY41" s="27">
        <v>17449</v>
      </c>
      <c r="BZ41" s="18">
        <v>-46.7</v>
      </c>
      <c r="CA41" s="52">
        <v>17402</v>
      </c>
      <c r="CB41" s="55">
        <v>17480</v>
      </c>
      <c r="CC41" s="18">
        <v>-63.3</v>
      </c>
      <c r="CD41" s="19">
        <v>17417</v>
      </c>
      <c r="CE41" s="26">
        <v>34952</v>
      </c>
      <c r="CF41" s="18">
        <v>-115.5</v>
      </c>
      <c r="CG41" s="20">
        <v>34837</v>
      </c>
      <c r="CH41" s="27">
        <v>17472</v>
      </c>
      <c r="CI41" s="18">
        <v>-49</v>
      </c>
      <c r="CJ41" s="52">
        <v>17423</v>
      </c>
      <c r="CK41" s="55">
        <v>17480</v>
      </c>
      <c r="CL41" s="18">
        <v>-66.5</v>
      </c>
      <c r="CM41" s="19">
        <v>17414</v>
      </c>
      <c r="CN41" s="26">
        <v>34935</v>
      </c>
      <c r="CO41" s="18">
        <v>-121</v>
      </c>
      <c r="CP41" s="20">
        <v>34814</v>
      </c>
      <c r="CQ41" s="27">
        <v>17460</v>
      </c>
      <c r="CR41" s="18">
        <v>-51.3</v>
      </c>
      <c r="CS41" s="52">
        <v>17409</v>
      </c>
      <c r="CT41" s="55">
        <v>17475</v>
      </c>
      <c r="CU41" s="18">
        <v>-69.7</v>
      </c>
      <c r="CV41" s="19">
        <v>17405</v>
      </c>
      <c r="CW41" s="26">
        <v>34925</v>
      </c>
      <c r="CX41" s="18">
        <v>-126.5</v>
      </c>
      <c r="CY41" s="20">
        <v>34799</v>
      </c>
      <c r="CZ41" s="27">
        <v>17463</v>
      </c>
      <c r="DA41" s="18">
        <v>-53.7</v>
      </c>
      <c r="DB41" s="52">
        <v>17409</v>
      </c>
      <c r="DC41" s="55">
        <v>17462</v>
      </c>
      <c r="DD41" s="18">
        <v>-72.8</v>
      </c>
      <c r="DE41" s="19">
        <v>17389</v>
      </c>
      <c r="DF41" s="62"/>
      <c r="DG41" s="92"/>
      <c r="DH41" s="61"/>
      <c r="DI41" s="62"/>
      <c r="DJ41" s="60"/>
      <c r="DK41" s="61"/>
      <c r="DL41" s="62"/>
      <c r="DM41" s="60"/>
      <c r="DN41" s="61"/>
    </row>
    <row r="42" spans="1:118" ht="20.25" customHeight="1">
      <c r="A42" s="25"/>
      <c r="B42" s="26"/>
      <c r="C42" s="18"/>
      <c r="D42" s="20"/>
      <c r="E42" s="27"/>
      <c r="F42" s="18"/>
      <c r="G42" s="52"/>
      <c r="H42" s="55"/>
      <c r="I42" s="18"/>
      <c r="J42" s="19"/>
      <c r="K42" s="26"/>
      <c r="L42" s="18"/>
      <c r="M42" s="20"/>
      <c r="N42" s="27"/>
      <c r="O42" s="18"/>
      <c r="P42" s="52"/>
      <c r="Q42" s="55"/>
      <c r="R42" s="18"/>
      <c r="S42" s="19"/>
      <c r="T42" s="26"/>
      <c r="U42" s="18"/>
      <c r="V42" s="20"/>
      <c r="W42" s="27"/>
      <c r="X42" s="18"/>
      <c r="Y42" s="52"/>
      <c r="Z42" s="55"/>
      <c r="AA42" s="18"/>
      <c r="AB42" s="19"/>
      <c r="AC42" s="26"/>
      <c r="AD42" s="18"/>
      <c r="AE42" s="20"/>
      <c r="AF42" s="27"/>
      <c r="AG42" s="18"/>
      <c r="AH42" s="52"/>
      <c r="AI42" s="55"/>
      <c r="AJ42" s="18"/>
      <c r="AK42" s="19"/>
      <c r="AL42" s="26"/>
      <c r="AM42" s="18"/>
      <c r="AN42" s="20"/>
      <c r="AO42" s="27"/>
      <c r="AP42" s="18"/>
      <c r="AQ42" s="52"/>
      <c r="AR42" s="55"/>
      <c r="AS42" s="18"/>
      <c r="AT42" s="19"/>
      <c r="AU42" s="26"/>
      <c r="AV42" s="18"/>
      <c r="AW42" s="20"/>
      <c r="AX42" s="27"/>
      <c r="AY42" s="18"/>
      <c r="AZ42" s="52"/>
      <c r="BA42" s="55"/>
      <c r="BB42" s="18"/>
      <c r="BC42" s="19"/>
      <c r="BD42" s="26"/>
      <c r="BE42" s="18"/>
      <c r="BF42" s="20"/>
      <c r="BG42" s="27"/>
      <c r="BH42" s="18"/>
      <c r="BI42" s="52"/>
      <c r="BJ42" s="55"/>
      <c r="BK42" s="18"/>
      <c r="BL42" s="19"/>
      <c r="BM42" s="26"/>
      <c r="BN42" s="18"/>
      <c r="BO42" s="20"/>
      <c r="BP42" s="27"/>
      <c r="BQ42" s="18"/>
      <c r="BR42" s="52"/>
      <c r="BS42" s="55"/>
      <c r="BT42" s="18"/>
      <c r="BU42" s="19"/>
      <c r="BV42" s="26"/>
      <c r="BW42" s="18"/>
      <c r="BX42" s="20"/>
      <c r="BY42" s="27"/>
      <c r="BZ42" s="18"/>
      <c r="CA42" s="52"/>
      <c r="CB42" s="55"/>
      <c r="CC42" s="18"/>
      <c r="CD42" s="19"/>
      <c r="CE42" s="26"/>
      <c r="CF42" s="18"/>
      <c r="CG42" s="20"/>
      <c r="CH42" s="27"/>
      <c r="CI42" s="18"/>
      <c r="CJ42" s="52"/>
      <c r="CK42" s="55"/>
      <c r="CL42" s="18"/>
      <c r="CM42" s="19"/>
      <c r="CN42" s="26"/>
      <c r="CO42" s="18"/>
      <c r="CP42" s="20"/>
      <c r="CQ42" s="27"/>
      <c r="CR42" s="18"/>
      <c r="CS42" s="52"/>
      <c r="CT42" s="55"/>
      <c r="CU42" s="18"/>
      <c r="CV42" s="19"/>
      <c r="CW42" s="26"/>
      <c r="CX42" s="18"/>
      <c r="CY42" s="20"/>
      <c r="CZ42" s="27"/>
      <c r="DA42" s="18"/>
      <c r="DB42" s="52"/>
      <c r="DC42" s="55"/>
      <c r="DD42" s="18"/>
      <c r="DE42" s="19"/>
      <c r="DF42" s="62"/>
      <c r="DG42" s="92"/>
      <c r="DH42" s="61"/>
      <c r="DI42" s="62"/>
      <c r="DJ42" s="60"/>
      <c r="DK42" s="61"/>
      <c r="DL42" s="62"/>
      <c r="DM42" s="60"/>
      <c r="DN42" s="61"/>
    </row>
    <row r="43" spans="1:118" s="16" customFormat="1" ht="20.25" customHeight="1">
      <c r="A43" s="23" t="s">
        <v>27</v>
      </c>
      <c r="B43" s="17">
        <v>96181</v>
      </c>
      <c r="C43" s="18">
        <v>-90</v>
      </c>
      <c r="D43" s="20">
        <v>96091</v>
      </c>
      <c r="E43" s="24">
        <v>47942</v>
      </c>
      <c r="F43" s="18">
        <v>-62</v>
      </c>
      <c r="G43" s="52">
        <v>47880</v>
      </c>
      <c r="H43" s="53">
        <v>48239</v>
      </c>
      <c r="I43" s="18">
        <v>-30</v>
      </c>
      <c r="J43" s="19">
        <v>48209</v>
      </c>
      <c r="K43" s="17">
        <v>96203</v>
      </c>
      <c r="L43" s="18">
        <v>-99.7</v>
      </c>
      <c r="M43" s="20">
        <v>96103</v>
      </c>
      <c r="N43" s="24">
        <v>47965</v>
      </c>
      <c r="O43" s="18">
        <v>-67.2</v>
      </c>
      <c r="P43" s="52">
        <v>47898</v>
      </c>
      <c r="Q43" s="53">
        <v>48238</v>
      </c>
      <c r="R43" s="18">
        <v>-32.5</v>
      </c>
      <c r="S43" s="19">
        <v>48206</v>
      </c>
      <c r="T43" s="17">
        <v>96298</v>
      </c>
      <c r="U43" s="18">
        <v>-107.3</v>
      </c>
      <c r="V43" s="20">
        <v>96191</v>
      </c>
      <c r="W43" s="24">
        <v>48015</v>
      </c>
      <c r="X43" s="18">
        <v>-72.3</v>
      </c>
      <c r="Y43" s="52">
        <v>47943</v>
      </c>
      <c r="Z43" s="53">
        <v>48283</v>
      </c>
      <c r="AA43" s="18">
        <v>-35</v>
      </c>
      <c r="AB43" s="19">
        <v>48248</v>
      </c>
      <c r="AC43" s="17">
        <v>96382</v>
      </c>
      <c r="AD43" s="18">
        <v>-115</v>
      </c>
      <c r="AE43" s="20">
        <v>96267</v>
      </c>
      <c r="AF43" s="24">
        <v>48072</v>
      </c>
      <c r="AG43" s="18">
        <v>-77.5</v>
      </c>
      <c r="AH43" s="52">
        <v>47995</v>
      </c>
      <c r="AI43" s="53">
        <v>48310</v>
      </c>
      <c r="AJ43" s="18">
        <v>-37.5</v>
      </c>
      <c r="AK43" s="19">
        <v>48273</v>
      </c>
      <c r="AL43" s="17">
        <v>96414</v>
      </c>
      <c r="AM43" s="18">
        <v>-122.7</v>
      </c>
      <c r="AN43" s="20">
        <v>96291</v>
      </c>
      <c r="AO43" s="24">
        <v>48085</v>
      </c>
      <c r="AP43" s="18">
        <v>-82.7</v>
      </c>
      <c r="AQ43" s="52">
        <v>48002</v>
      </c>
      <c r="AR43" s="53">
        <v>48329</v>
      </c>
      <c r="AS43" s="18">
        <v>-40</v>
      </c>
      <c r="AT43" s="19">
        <v>48289</v>
      </c>
      <c r="AU43" s="17">
        <v>96506</v>
      </c>
      <c r="AV43" s="18">
        <v>-130.3</v>
      </c>
      <c r="AW43" s="20">
        <v>96376</v>
      </c>
      <c r="AX43" s="24">
        <v>48133</v>
      </c>
      <c r="AY43" s="18">
        <v>-87.8</v>
      </c>
      <c r="AZ43" s="52">
        <v>48045</v>
      </c>
      <c r="BA43" s="53">
        <v>48373</v>
      </c>
      <c r="BB43" s="18">
        <v>-42.5</v>
      </c>
      <c r="BC43" s="19">
        <v>48331</v>
      </c>
      <c r="BD43" s="17">
        <v>96087</v>
      </c>
      <c r="BE43" s="18">
        <v>-138</v>
      </c>
      <c r="BF43" s="20">
        <v>95949</v>
      </c>
      <c r="BG43" s="24">
        <v>47913</v>
      </c>
      <c r="BH43" s="18">
        <v>-93</v>
      </c>
      <c r="BI43" s="52">
        <v>47820</v>
      </c>
      <c r="BJ43" s="53">
        <v>48174</v>
      </c>
      <c r="BK43" s="18">
        <v>-45</v>
      </c>
      <c r="BL43" s="19">
        <v>48129</v>
      </c>
      <c r="BM43" s="17">
        <v>96642</v>
      </c>
      <c r="BN43" s="18">
        <v>-145.7</v>
      </c>
      <c r="BO43" s="20">
        <v>96496</v>
      </c>
      <c r="BP43" s="24">
        <v>48163</v>
      </c>
      <c r="BQ43" s="18">
        <v>-98.2</v>
      </c>
      <c r="BR43" s="52">
        <v>48065</v>
      </c>
      <c r="BS43" s="53">
        <v>48479</v>
      </c>
      <c r="BT43" s="18">
        <v>-47.5</v>
      </c>
      <c r="BU43" s="19">
        <v>48432</v>
      </c>
      <c r="BV43" s="17">
        <v>96850</v>
      </c>
      <c r="BW43" s="18">
        <v>-153.3</v>
      </c>
      <c r="BX43" s="20">
        <v>96697</v>
      </c>
      <c r="BY43" s="24">
        <v>48267</v>
      </c>
      <c r="BZ43" s="18">
        <v>-103.3</v>
      </c>
      <c r="CA43" s="52">
        <v>48164</v>
      </c>
      <c r="CB43" s="53">
        <v>48583</v>
      </c>
      <c r="CC43" s="18">
        <v>-50</v>
      </c>
      <c r="CD43" s="19">
        <v>48533</v>
      </c>
      <c r="CE43" s="17">
        <v>97006</v>
      </c>
      <c r="CF43" s="18">
        <v>-161</v>
      </c>
      <c r="CG43" s="20">
        <v>96845</v>
      </c>
      <c r="CH43" s="24">
        <v>48373</v>
      </c>
      <c r="CI43" s="18">
        <v>-108.5</v>
      </c>
      <c r="CJ43" s="52">
        <v>48265</v>
      </c>
      <c r="CK43" s="53">
        <v>48633</v>
      </c>
      <c r="CL43" s="18">
        <v>-52.5</v>
      </c>
      <c r="CM43" s="19">
        <v>48581</v>
      </c>
      <c r="CN43" s="17">
        <v>97109</v>
      </c>
      <c r="CO43" s="18">
        <v>-168.7</v>
      </c>
      <c r="CP43" s="20">
        <v>96940</v>
      </c>
      <c r="CQ43" s="24">
        <v>48445</v>
      </c>
      <c r="CR43" s="18">
        <v>-113.7</v>
      </c>
      <c r="CS43" s="52">
        <v>48331</v>
      </c>
      <c r="CT43" s="53">
        <v>48664</v>
      </c>
      <c r="CU43" s="18">
        <v>-55</v>
      </c>
      <c r="CV43" s="19">
        <v>48609</v>
      </c>
      <c r="CW43" s="17">
        <v>97276</v>
      </c>
      <c r="CX43" s="18">
        <v>-176.3</v>
      </c>
      <c r="CY43" s="20">
        <v>97100</v>
      </c>
      <c r="CZ43" s="24">
        <v>48518</v>
      </c>
      <c r="DA43" s="18">
        <v>-118.8</v>
      </c>
      <c r="DB43" s="52">
        <v>48399</v>
      </c>
      <c r="DC43" s="53">
        <v>48758</v>
      </c>
      <c r="DD43" s="18">
        <v>-57.5</v>
      </c>
      <c r="DE43" s="19">
        <v>48701</v>
      </c>
      <c r="DF43" s="62"/>
      <c r="DG43" s="92"/>
      <c r="DH43" s="61"/>
      <c r="DI43" s="62"/>
      <c r="DJ43" s="60"/>
      <c r="DK43" s="61"/>
      <c r="DL43" s="62"/>
      <c r="DM43" s="60"/>
      <c r="DN43" s="61"/>
    </row>
    <row r="44" spans="1:118" s="16" customFormat="1" ht="20.25" customHeight="1">
      <c r="A44" s="23"/>
      <c r="B44" s="17"/>
      <c r="C44" s="18"/>
      <c r="D44" s="20"/>
      <c r="E44" s="24"/>
      <c r="F44" s="18"/>
      <c r="G44" s="52"/>
      <c r="H44" s="53"/>
      <c r="I44" s="18"/>
      <c r="J44" s="19"/>
      <c r="K44" s="17"/>
      <c r="L44" s="18"/>
      <c r="M44" s="20"/>
      <c r="N44" s="24"/>
      <c r="O44" s="18"/>
      <c r="P44" s="52"/>
      <c r="Q44" s="53"/>
      <c r="R44" s="18"/>
      <c r="S44" s="19"/>
      <c r="T44" s="17"/>
      <c r="U44" s="18"/>
      <c r="V44" s="20"/>
      <c r="W44" s="24"/>
      <c r="X44" s="18"/>
      <c r="Y44" s="52"/>
      <c r="Z44" s="53"/>
      <c r="AA44" s="18"/>
      <c r="AB44" s="19"/>
      <c r="AC44" s="17"/>
      <c r="AD44" s="18"/>
      <c r="AE44" s="20"/>
      <c r="AF44" s="24"/>
      <c r="AG44" s="18"/>
      <c r="AH44" s="52"/>
      <c r="AI44" s="53"/>
      <c r="AJ44" s="18"/>
      <c r="AK44" s="19"/>
      <c r="AL44" s="17"/>
      <c r="AM44" s="18"/>
      <c r="AN44" s="20"/>
      <c r="AO44" s="24"/>
      <c r="AP44" s="18"/>
      <c r="AQ44" s="52"/>
      <c r="AR44" s="53"/>
      <c r="AS44" s="18"/>
      <c r="AT44" s="19"/>
      <c r="AU44" s="17"/>
      <c r="AV44" s="18"/>
      <c r="AW44" s="20"/>
      <c r="AX44" s="24"/>
      <c r="AY44" s="18"/>
      <c r="AZ44" s="52"/>
      <c r="BA44" s="53"/>
      <c r="BB44" s="18"/>
      <c r="BC44" s="19"/>
      <c r="BD44" s="17"/>
      <c r="BE44" s="18"/>
      <c r="BF44" s="20"/>
      <c r="BG44" s="24"/>
      <c r="BH44" s="18"/>
      <c r="BI44" s="52"/>
      <c r="BJ44" s="53"/>
      <c r="BK44" s="18"/>
      <c r="BL44" s="19"/>
      <c r="BM44" s="17"/>
      <c r="BN44" s="18"/>
      <c r="BO44" s="20"/>
      <c r="BP44" s="24"/>
      <c r="BQ44" s="18"/>
      <c r="BR44" s="52"/>
      <c r="BS44" s="53"/>
      <c r="BT44" s="18"/>
      <c r="BU44" s="19"/>
      <c r="BV44" s="17"/>
      <c r="BW44" s="18"/>
      <c r="BX44" s="20"/>
      <c r="BY44" s="24"/>
      <c r="BZ44" s="18"/>
      <c r="CA44" s="52"/>
      <c r="CB44" s="53"/>
      <c r="CC44" s="18"/>
      <c r="CD44" s="19"/>
      <c r="CE44" s="17"/>
      <c r="CF44" s="18"/>
      <c r="CG44" s="20"/>
      <c r="CH44" s="24"/>
      <c r="CI44" s="18"/>
      <c r="CJ44" s="52"/>
      <c r="CK44" s="53"/>
      <c r="CL44" s="18"/>
      <c r="CM44" s="19"/>
      <c r="CN44" s="17"/>
      <c r="CO44" s="18"/>
      <c r="CP44" s="20"/>
      <c r="CQ44" s="24"/>
      <c r="CR44" s="18"/>
      <c r="CS44" s="52"/>
      <c r="CT44" s="53"/>
      <c r="CU44" s="18"/>
      <c r="CV44" s="19"/>
      <c r="CW44" s="17"/>
      <c r="CX44" s="18"/>
      <c r="CY44" s="20"/>
      <c r="CZ44" s="24"/>
      <c r="DA44" s="18"/>
      <c r="DB44" s="52"/>
      <c r="DC44" s="53"/>
      <c r="DD44" s="18"/>
      <c r="DE44" s="19"/>
      <c r="DF44" s="61"/>
      <c r="DG44" s="61"/>
      <c r="DH44" s="61"/>
      <c r="DI44" s="61"/>
      <c r="DJ44" s="61"/>
      <c r="DK44" s="61"/>
      <c r="DL44" s="61"/>
      <c r="DM44" s="61"/>
      <c r="DN44" s="61"/>
    </row>
    <row r="45" spans="1:118" ht="20.25" customHeight="1">
      <c r="A45" s="25" t="s">
        <v>28</v>
      </c>
      <c r="B45" s="26">
        <v>17101</v>
      </c>
      <c r="C45" s="18">
        <v>-2</v>
      </c>
      <c r="D45" s="20">
        <v>17099</v>
      </c>
      <c r="E45" s="27">
        <v>8282</v>
      </c>
      <c r="F45" s="18">
        <v>-17.2</v>
      </c>
      <c r="G45" s="52">
        <v>8265</v>
      </c>
      <c r="H45" s="55">
        <v>8819</v>
      </c>
      <c r="I45" s="18">
        <v>15.4</v>
      </c>
      <c r="J45" s="19">
        <v>8834</v>
      </c>
      <c r="K45" s="26">
        <v>16991</v>
      </c>
      <c r="L45" s="18">
        <v>-2</v>
      </c>
      <c r="M45" s="20">
        <v>16989</v>
      </c>
      <c r="N45" s="27">
        <v>8246</v>
      </c>
      <c r="O45" s="18">
        <v>-18.6</v>
      </c>
      <c r="P45" s="52">
        <v>8227</v>
      </c>
      <c r="Q45" s="55">
        <v>8745</v>
      </c>
      <c r="R45" s="18">
        <v>16.7</v>
      </c>
      <c r="S45" s="19">
        <v>8762</v>
      </c>
      <c r="T45" s="26">
        <v>17028</v>
      </c>
      <c r="U45" s="18">
        <v>-2.1</v>
      </c>
      <c r="V45" s="20">
        <v>17026</v>
      </c>
      <c r="W45" s="27">
        <v>8258</v>
      </c>
      <c r="X45" s="18">
        <v>-20.1</v>
      </c>
      <c r="Y45" s="52">
        <v>8238</v>
      </c>
      <c r="Z45" s="55">
        <v>8770</v>
      </c>
      <c r="AA45" s="18">
        <v>18</v>
      </c>
      <c r="AB45" s="19">
        <v>8788</v>
      </c>
      <c r="AC45" s="26">
        <v>17079</v>
      </c>
      <c r="AD45" s="18">
        <v>-2.3</v>
      </c>
      <c r="AE45" s="20">
        <v>17077</v>
      </c>
      <c r="AF45" s="27">
        <v>8271</v>
      </c>
      <c r="AG45" s="18">
        <v>-21.5</v>
      </c>
      <c r="AH45" s="52">
        <v>8250</v>
      </c>
      <c r="AI45" s="55">
        <v>8808</v>
      </c>
      <c r="AJ45" s="18">
        <v>19.3</v>
      </c>
      <c r="AK45" s="19">
        <v>8827</v>
      </c>
      <c r="AL45" s="26">
        <v>17100</v>
      </c>
      <c r="AM45" s="18">
        <v>-2.4</v>
      </c>
      <c r="AN45" s="20">
        <v>17098</v>
      </c>
      <c r="AO45" s="27">
        <v>8279</v>
      </c>
      <c r="AP45" s="18">
        <v>-22.9</v>
      </c>
      <c r="AQ45" s="52">
        <v>8256</v>
      </c>
      <c r="AR45" s="55">
        <v>8821</v>
      </c>
      <c r="AS45" s="18">
        <v>20.5</v>
      </c>
      <c r="AT45" s="19">
        <v>8842</v>
      </c>
      <c r="AU45" s="26">
        <v>17142</v>
      </c>
      <c r="AV45" s="18">
        <v>-2.6</v>
      </c>
      <c r="AW45" s="20">
        <v>17139</v>
      </c>
      <c r="AX45" s="27">
        <v>8300</v>
      </c>
      <c r="AY45" s="18">
        <v>-24.4</v>
      </c>
      <c r="AZ45" s="52">
        <v>8276</v>
      </c>
      <c r="BA45" s="55">
        <v>8842</v>
      </c>
      <c r="BB45" s="18">
        <v>21.8</v>
      </c>
      <c r="BC45" s="19">
        <v>8864</v>
      </c>
      <c r="BD45" s="26">
        <v>17180</v>
      </c>
      <c r="BE45" s="18">
        <v>-2.7</v>
      </c>
      <c r="BF45" s="20">
        <v>17177</v>
      </c>
      <c r="BG45" s="27">
        <v>8320</v>
      </c>
      <c r="BH45" s="18">
        <v>-25.8</v>
      </c>
      <c r="BI45" s="52">
        <v>8294</v>
      </c>
      <c r="BJ45" s="55">
        <v>8860</v>
      </c>
      <c r="BK45" s="18">
        <v>23.1</v>
      </c>
      <c r="BL45" s="19">
        <v>8883</v>
      </c>
      <c r="BM45" s="26">
        <v>17276</v>
      </c>
      <c r="BN45" s="18">
        <v>-2.9</v>
      </c>
      <c r="BO45" s="20">
        <v>17273</v>
      </c>
      <c r="BP45" s="27">
        <v>8363</v>
      </c>
      <c r="BQ45" s="18">
        <v>-27.2</v>
      </c>
      <c r="BR45" s="52">
        <v>8336</v>
      </c>
      <c r="BS45" s="55">
        <v>8913</v>
      </c>
      <c r="BT45" s="18">
        <v>24.4</v>
      </c>
      <c r="BU45" s="19">
        <v>8937</v>
      </c>
      <c r="BV45" s="26">
        <v>17400</v>
      </c>
      <c r="BW45" s="18">
        <v>-3</v>
      </c>
      <c r="BX45" s="20">
        <v>17397</v>
      </c>
      <c r="BY45" s="27">
        <v>8419</v>
      </c>
      <c r="BZ45" s="18">
        <v>-28.7</v>
      </c>
      <c r="CA45" s="52">
        <v>8390</v>
      </c>
      <c r="CB45" s="55">
        <v>8981</v>
      </c>
      <c r="CC45" s="18">
        <v>25.7</v>
      </c>
      <c r="CD45" s="19">
        <v>9007</v>
      </c>
      <c r="CE45" s="26">
        <v>17477</v>
      </c>
      <c r="CF45" s="18">
        <v>-3.2</v>
      </c>
      <c r="CG45" s="20">
        <v>17474</v>
      </c>
      <c r="CH45" s="27">
        <v>8470</v>
      </c>
      <c r="CI45" s="18">
        <v>-30.1</v>
      </c>
      <c r="CJ45" s="52">
        <v>8440</v>
      </c>
      <c r="CK45" s="55">
        <v>9007</v>
      </c>
      <c r="CL45" s="18">
        <v>27</v>
      </c>
      <c r="CM45" s="19">
        <v>9034</v>
      </c>
      <c r="CN45" s="26">
        <v>17532</v>
      </c>
      <c r="CO45" s="18">
        <v>-3.3</v>
      </c>
      <c r="CP45" s="20">
        <v>17529</v>
      </c>
      <c r="CQ45" s="27">
        <v>8499</v>
      </c>
      <c r="CR45" s="18">
        <v>-31.5</v>
      </c>
      <c r="CS45" s="52">
        <v>8468</v>
      </c>
      <c r="CT45" s="55">
        <v>9033</v>
      </c>
      <c r="CU45" s="18">
        <v>28.2</v>
      </c>
      <c r="CV45" s="19">
        <v>9061</v>
      </c>
      <c r="CW45" s="26">
        <v>17567</v>
      </c>
      <c r="CX45" s="18">
        <v>-3.5</v>
      </c>
      <c r="CY45" s="20">
        <v>17564</v>
      </c>
      <c r="CZ45" s="27">
        <v>8507</v>
      </c>
      <c r="DA45" s="18">
        <v>-33</v>
      </c>
      <c r="DB45" s="52">
        <v>8474</v>
      </c>
      <c r="DC45" s="55">
        <v>9060</v>
      </c>
      <c r="DD45" s="18">
        <v>29.5</v>
      </c>
      <c r="DE45" s="19">
        <v>9090</v>
      </c>
      <c r="DF45" s="61"/>
      <c r="DG45" s="92"/>
      <c r="DH45" s="61"/>
      <c r="DI45" s="61"/>
      <c r="DJ45" s="60"/>
      <c r="DK45" s="61"/>
      <c r="DL45" s="61"/>
      <c r="DM45" s="60"/>
      <c r="DN45" s="61"/>
    </row>
    <row r="46" spans="1:118" ht="20.25" customHeight="1">
      <c r="A46" s="25" t="s">
        <v>29</v>
      </c>
      <c r="B46" s="26">
        <v>35708</v>
      </c>
      <c r="C46" s="18">
        <v>5</v>
      </c>
      <c r="D46" s="20">
        <v>35713</v>
      </c>
      <c r="E46" s="27">
        <v>17547</v>
      </c>
      <c r="F46" s="18">
        <v>3</v>
      </c>
      <c r="G46" s="52">
        <v>17550</v>
      </c>
      <c r="H46" s="55">
        <v>18161</v>
      </c>
      <c r="I46" s="18">
        <v>1.6</v>
      </c>
      <c r="J46" s="19">
        <v>18163</v>
      </c>
      <c r="K46" s="26">
        <v>35812</v>
      </c>
      <c r="L46" s="18">
        <v>5</v>
      </c>
      <c r="M46" s="20">
        <v>35817</v>
      </c>
      <c r="N46" s="27">
        <v>17596</v>
      </c>
      <c r="O46" s="18">
        <v>3.3</v>
      </c>
      <c r="P46" s="52">
        <v>17599</v>
      </c>
      <c r="Q46" s="55">
        <v>18216</v>
      </c>
      <c r="R46" s="18">
        <v>1.7</v>
      </c>
      <c r="S46" s="19">
        <v>18218</v>
      </c>
      <c r="T46" s="26">
        <v>35871</v>
      </c>
      <c r="U46" s="18">
        <v>5.4</v>
      </c>
      <c r="V46" s="20">
        <v>35876</v>
      </c>
      <c r="W46" s="27">
        <v>17627</v>
      </c>
      <c r="X46" s="18">
        <v>3.5</v>
      </c>
      <c r="Y46" s="52">
        <v>17631</v>
      </c>
      <c r="Z46" s="55">
        <v>18244</v>
      </c>
      <c r="AA46" s="18">
        <v>1.9</v>
      </c>
      <c r="AB46" s="19">
        <v>18246</v>
      </c>
      <c r="AC46" s="26">
        <v>35894</v>
      </c>
      <c r="AD46" s="18">
        <v>5.8</v>
      </c>
      <c r="AE46" s="20">
        <v>35900</v>
      </c>
      <c r="AF46" s="27">
        <v>17661</v>
      </c>
      <c r="AG46" s="18">
        <v>3.8</v>
      </c>
      <c r="AH46" s="52">
        <v>17665</v>
      </c>
      <c r="AI46" s="55">
        <v>18233</v>
      </c>
      <c r="AJ46" s="18">
        <v>2</v>
      </c>
      <c r="AK46" s="19">
        <v>18235</v>
      </c>
      <c r="AL46" s="26">
        <v>35889</v>
      </c>
      <c r="AM46" s="18">
        <v>6.1</v>
      </c>
      <c r="AN46" s="20">
        <v>35895</v>
      </c>
      <c r="AO46" s="27">
        <v>17661</v>
      </c>
      <c r="AP46" s="18">
        <v>4</v>
      </c>
      <c r="AQ46" s="52">
        <v>17665</v>
      </c>
      <c r="AR46" s="55">
        <v>18228</v>
      </c>
      <c r="AS46" s="18">
        <v>2.1</v>
      </c>
      <c r="AT46" s="19">
        <v>18230</v>
      </c>
      <c r="AU46" s="26">
        <v>35918</v>
      </c>
      <c r="AV46" s="18">
        <v>6.5</v>
      </c>
      <c r="AW46" s="20">
        <v>35925</v>
      </c>
      <c r="AX46" s="27">
        <v>17669</v>
      </c>
      <c r="AY46" s="18">
        <v>4.3</v>
      </c>
      <c r="AZ46" s="52">
        <v>17673</v>
      </c>
      <c r="BA46" s="55">
        <v>18249</v>
      </c>
      <c r="BB46" s="18">
        <v>2.3</v>
      </c>
      <c r="BC46" s="19">
        <v>18251</v>
      </c>
      <c r="BD46" s="26">
        <v>35832</v>
      </c>
      <c r="BE46" s="18">
        <v>6.9</v>
      </c>
      <c r="BF46" s="20">
        <v>35839</v>
      </c>
      <c r="BG46" s="27">
        <v>17618</v>
      </c>
      <c r="BH46" s="18">
        <v>4.5</v>
      </c>
      <c r="BI46" s="52">
        <v>17623</v>
      </c>
      <c r="BJ46" s="55">
        <v>18214</v>
      </c>
      <c r="BK46" s="18">
        <v>2.4</v>
      </c>
      <c r="BL46" s="19">
        <v>18216</v>
      </c>
      <c r="BM46" s="26">
        <v>35966</v>
      </c>
      <c r="BN46" s="18">
        <v>7.3</v>
      </c>
      <c r="BO46" s="20">
        <v>35973</v>
      </c>
      <c r="BP46" s="27">
        <v>17672</v>
      </c>
      <c r="BQ46" s="18">
        <v>4.8</v>
      </c>
      <c r="BR46" s="52">
        <v>17677</v>
      </c>
      <c r="BS46" s="55">
        <v>18294</v>
      </c>
      <c r="BT46" s="18">
        <v>2.5</v>
      </c>
      <c r="BU46" s="19">
        <v>18297</v>
      </c>
      <c r="BV46" s="26">
        <v>36002</v>
      </c>
      <c r="BW46" s="18">
        <v>7.7</v>
      </c>
      <c r="BX46" s="20">
        <v>36010</v>
      </c>
      <c r="BY46" s="27">
        <v>17707</v>
      </c>
      <c r="BZ46" s="18">
        <v>5</v>
      </c>
      <c r="CA46" s="52">
        <v>17712</v>
      </c>
      <c r="CB46" s="55">
        <v>18295</v>
      </c>
      <c r="CC46" s="18">
        <v>2.7</v>
      </c>
      <c r="CD46" s="19">
        <v>18298</v>
      </c>
      <c r="CE46" s="26">
        <v>36044</v>
      </c>
      <c r="CF46" s="18">
        <v>8.1</v>
      </c>
      <c r="CG46" s="20">
        <v>36052</v>
      </c>
      <c r="CH46" s="27">
        <v>17733</v>
      </c>
      <c r="CI46" s="18">
        <v>5.3</v>
      </c>
      <c r="CJ46" s="52">
        <v>17738</v>
      </c>
      <c r="CK46" s="55">
        <v>18311</v>
      </c>
      <c r="CL46" s="18">
        <v>2.8</v>
      </c>
      <c r="CM46" s="19">
        <v>18314</v>
      </c>
      <c r="CN46" s="26">
        <v>36031</v>
      </c>
      <c r="CO46" s="18">
        <v>8.4</v>
      </c>
      <c r="CP46" s="20">
        <v>36039</v>
      </c>
      <c r="CQ46" s="27">
        <v>17730</v>
      </c>
      <c r="CR46" s="18">
        <v>5.5</v>
      </c>
      <c r="CS46" s="52">
        <v>17736</v>
      </c>
      <c r="CT46" s="55">
        <v>18301</v>
      </c>
      <c r="CU46" s="18">
        <v>2.9</v>
      </c>
      <c r="CV46" s="19">
        <v>18304</v>
      </c>
      <c r="CW46" s="26">
        <v>36114</v>
      </c>
      <c r="CX46" s="18">
        <v>8.8</v>
      </c>
      <c r="CY46" s="20">
        <v>36123</v>
      </c>
      <c r="CZ46" s="27">
        <v>17763</v>
      </c>
      <c r="DA46" s="18">
        <v>5.8</v>
      </c>
      <c r="DB46" s="52">
        <v>17769</v>
      </c>
      <c r="DC46" s="55">
        <v>18351</v>
      </c>
      <c r="DD46" s="18">
        <v>3.1</v>
      </c>
      <c r="DE46" s="19">
        <v>18354</v>
      </c>
      <c r="DF46" s="62"/>
      <c r="DG46" s="92"/>
      <c r="DH46" s="61"/>
      <c r="DI46" s="62"/>
      <c r="DJ46" s="60"/>
      <c r="DK46" s="61"/>
      <c r="DL46" s="62"/>
      <c r="DM46" s="60"/>
      <c r="DN46" s="61"/>
    </row>
    <row r="47" spans="1:118" ht="20.25" customHeight="1">
      <c r="A47" s="25" t="s">
        <v>30</v>
      </c>
      <c r="B47" s="26">
        <v>766</v>
      </c>
      <c r="C47" s="18">
        <v>-1</v>
      </c>
      <c r="D47" s="20">
        <v>765</v>
      </c>
      <c r="E47" s="27">
        <v>413</v>
      </c>
      <c r="F47" s="18">
        <v>-1.4</v>
      </c>
      <c r="G47" s="52">
        <v>412</v>
      </c>
      <c r="H47" s="55">
        <v>353</v>
      </c>
      <c r="I47" s="18">
        <v>0.2</v>
      </c>
      <c r="J47" s="19">
        <v>353</v>
      </c>
      <c r="K47" s="26">
        <v>765</v>
      </c>
      <c r="L47" s="18">
        <v>-1.3</v>
      </c>
      <c r="M47" s="20">
        <v>764</v>
      </c>
      <c r="N47" s="27">
        <v>413</v>
      </c>
      <c r="O47" s="18">
        <v>-1.5</v>
      </c>
      <c r="P47" s="52">
        <v>412</v>
      </c>
      <c r="Q47" s="55">
        <v>352</v>
      </c>
      <c r="R47" s="18">
        <v>0.2</v>
      </c>
      <c r="S47" s="19">
        <v>352</v>
      </c>
      <c r="T47" s="26">
        <v>759</v>
      </c>
      <c r="U47" s="18">
        <v>-1.4</v>
      </c>
      <c r="V47" s="20">
        <v>758</v>
      </c>
      <c r="W47" s="27">
        <v>406</v>
      </c>
      <c r="X47" s="18">
        <v>-1.6</v>
      </c>
      <c r="Y47" s="52">
        <v>404</v>
      </c>
      <c r="Z47" s="55">
        <v>353</v>
      </c>
      <c r="AA47" s="18">
        <v>0.2</v>
      </c>
      <c r="AB47" s="19">
        <v>353</v>
      </c>
      <c r="AC47" s="26">
        <v>757</v>
      </c>
      <c r="AD47" s="18">
        <v>-1.5</v>
      </c>
      <c r="AE47" s="20">
        <v>756</v>
      </c>
      <c r="AF47" s="27">
        <v>406</v>
      </c>
      <c r="AG47" s="18">
        <v>-1.8</v>
      </c>
      <c r="AH47" s="52">
        <v>404</v>
      </c>
      <c r="AI47" s="55">
        <v>351</v>
      </c>
      <c r="AJ47" s="18">
        <v>0.3</v>
      </c>
      <c r="AK47" s="19">
        <v>351</v>
      </c>
      <c r="AL47" s="26">
        <v>756</v>
      </c>
      <c r="AM47" s="18">
        <v>-1.6</v>
      </c>
      <c r="AN47" s="20">
        <v>754</v>
      </c>
      <c r="AO47" s="27">
        <v>405</v>
      </c>
      <c r="AP47" s="18">
        <v>-1.9</v>
      </c>
      <c r="AQ47" s="52">
        <v>403</v>
      </c>
      <c r="AR47" s="55">
        <v>351</v>
      </c>
      <c r="AS47" s="18">
        <v>0.3</v>
      </c>
      <c r="AT47" s="19">
        <v>351</v>
      </c>
      <c r="AU47" s="26">
        <v>751</v>
      </c>
      <c r="AV47" s="18">
        <v>-1.7</v>
      </c>
      <c r="AW47" s="20">
        <v>749</v>
      </c>
      <c r="AX47" s="27">
        <v>404</v>
      </c>
      <c r="AY47" s="18">
        <v>-2</v>
      </c>
      <c r="AZ47" s="52">
        <v>402</v>
      </c>
      <c r="BA47" s="55">
        <v>347</v>
      </c>
      <c r="BB47" s="18">
        <v>0.3</v>
      </c>
      <c r="BC47" s="19">
        <v>347</v>
      </c>
      <c r="BD47" s="26">
        <v>750</v>
      </c>
      <c r="BE47" s="18">
        <v>-1.8</v>
      </c>
      <c r="BF47" s="20">
        <v>748</v>
      </c>
      <c r="BG47" s="27">
        <v>403</v>
      </c>
      <c r="BH47" s="18">
        <v>-2.1</v>
      </c>
      <c r="BI47" s="52">
        <v>401</v>
      </c>
      <c r="BJ47" s="55">
        <v>347</v>
      </c>
      <c r="BK47" s="18">
        <v>0.3</v>
      </c>
      <c r="BL47" s="19">
        <v>347</v>
      </c>
      <c r="BM47" s="26">
        <v>748</v>
      </c>
      <c r="BN47" s="18">
        <v>-1.9</v>
      </c>
      <c r="BO47" s="20">
        <v>746</v>
      </c>
      <c r="BP47" s="27">
        <v>402</v>
      </c>
      <c r="BQ47" s="18">
        <v>-2.2</v>
      </c>
      <c r="BR47" s="52">
        <v>400</v>
      </c>
      <c r="BS47" s="55">
        <v>346</v>
      </c>
      <c r="BT47" s="18">
        <v>0.3</v>
      </c>
      <c r="BU47" s="19">
        <v>346</v>
      </c>
      <c r="BV47" s="26">
        <v>744</v>
      </c>
      <c r="BW47" s="18">
        <v>-2</v>
      </c>
      <c r="BX47" s="20">
        <v>742</v>
      </c>
      <c r="BY47" s="27">
        <v>403</v>
      </c>
      <c r="BZ47" s="18">
        <v>-2.3</v>
      </c>
      <c r="CA47" s="52">
        <v>401</v>
      </c>
      <c r="CB47" s="55">
        <v>341</v>
      </c>
      <c r="CC47" s="18">
        <v>0.3</v>
      </c>
      <c r="CD47" s="19">
        <v>341</v>
      </c>
      <c r="CE47" s="26">
        <v>745</v>
      </c>
      <c r="CF47" s="18">
        <v>-2.1</v>
      </c>
      <c r="CG47" s="20">
        <v>743</v>
      </c>
      <c r="CH47" s="27">
        <v>404</v>
      </c>
      <c r="CI47" s="18">
        <v>-2.5</v>
      </c>
      <c r="CJ47" s="52">
        <v>402</v>
      </c>
      <c r="CK47" s="55">
        <v>341</v>
      </c>
      <c r="CL47" s="18">
        <v>0.4</v>
      </c>
      <c r="CM47" s="19">
        <v>341</v>
      </c>
      <c r="CN47" s="26">
        <v>746</v>
      </c>
      <c r="CO47" s="18">
        <v>-2.2</v>
      </c>
      <c r="CP47" s="20">
        <v>744</v>
      </c>
      <c r="CQ47" s="27">
        <v>406</v>
      </c>
      <c r="CR47" s="18">
        <v>-2.6</v>
      </c>
      <c r="CS47" s="52">
        <v>403</v>
      </c>
      <c r="CT47" s="55">
        <v>340</v>
      </c>
      <c r="CU47" s="18">
        <v>0.4</v>
      </c>
      <c r="CV47" s="19">
        <v>340</v>
      </c>
      <c r="CW47" s="26">
        <v>749</v>
      </c>
      <c r="CX47" s="18">
        <v>-2.3</v>
      </c>
      <c r="CY47" s="20">
        <v>747</v>
      </c>
      <c r="CZ47" s="27">
        <v>407</v>
      </c>
      <c r="DA47" s="18">
        <v>-2.7</v>
      </c>
      <c r="DB47" s="52">
        <v>404</v>
      </c>
      <c r="DC47" s="55">
        <v>342</v>
      </c>
      <c r="DD47" s="18">
        <v>0.4</v>
      </c>
      <c r="DE47" s="19">
        <v>342</v>
      </c>
      <c r="DF47" s="62"/>
      <c r="DG47" s="92"/>
      <c r="DH47" s="61"/>
      <c r="DI47" s="62"/>
      <c r="DJ47" s="60"/>
      <c r="DK47" s="61"/>
      <c r="DL47" s="62"/>
      <c r="DM47" s="60"/>
      <c r="DN47" s="61"/>
    </row>
    <row r="48" spans="1:118" ht="20.25" customHeight="1">
      <c r="A48" s="25" t="s">
        <v>31</v>
      </c>
      <c r="B48" s="26">
        <v>855</v>
      </c>
      <c r="C48" s="18">
        <v>2</v>
      </c>
      <c r="D48" s="20">
        <v>857</v>
      </c>
      <c r="E48" s="27">
        <v>442</v>
      </c>
      <c r="F48" s="18">
        <v>2.6</v>
      </c>
      <c r="G48" s="52">
        <v>445</v>
      </c>
      <c r="H48" s="55">
        <v>413</v>
      </c>
      <c r="I48" s="18">
        <v>-1.2</v>
      </c>
      <c r="J48" s="19">
        <v>412</v>
      </c>
      <c r="K48" s="26">
        <v>851</v>
      </c>
      <c r="L48" s="18">
        <v>1.5</v>
      </c>
      <c r="M48" s="20">
        <v>853</v>
      </c>
      <c r="N48" s="27">
        <v>443</v>
      </c>
      <c r="O48" s="18">
        <v>2.8</v>
      </c>
      <c r="P48" s="52">
        <v>446</v>
      </c>
      <c r="Q48" s="55">
        <v>408</v>
      </c>
      <c r="R48" s="18">
        <v>-1.3</v>
      </c>
      <c r="S48" s="19">
        <v>407</v>
      </c>
      <c r="T48" s="26">
        <v>849</v>
      </c>
      <c r="U48" s="18">
        <v>1.6</v>
      </c>
      <c r="V48" s="20">
        <v>851</v>
      </c>
      <c r="W48" s="27">
        <v>441</v>
      </c>
      <c r="X48" s="18">
        <v>3</v>
      </c>
      <c r="Y48" s="52">
        <v>444</v>
      </c>
      <c r="Z48" s="55">
        <v>408</v>
      </c>
      <c r="AA48" s="18">
        <v>-1.4</v>
      </c>
      <c r="AB48" s="19">
        <v>407</v>
      </c>
      <c r="AC48" s="26">
        <v>848</v>
      </c>
      <c r="AD48" s="18">
        <v>1.8</v>
      </c>
      <c r="AE48" s="20">
        <v>850</v>
      </c>
      <c r="AF48" s="27">
        <v>443</v>
      </c>
      <c r="AG48" s="18">
        <v>3.3</v>
      </c>
      <c r="AH48" s="52">
        <v>446</v>
      </c>
      <c r="AI48" s="55">
        <v>405</v>
      </c>
      <c r="AJ48" s="18">
        <v>-1.5</v>
      </c>
      <c r="AK48" s="19">
        <v>404</v>
      </c>
      <c r="AL48" s="26">
        <v>840</v>
      </c>
      <c r="AM48" s="18">
        <v>1.9</v>
      </c>
      <c r="AN48" s="20">
        <v>842</v>
      </c>
      <c r="AO48" s="27">
        <v>440</v>
      </c>
      <c r="AP48" s="18">
        <v>3.5</v>
      </c>
      <c r="AQ48" s="52">
        <v>444</v>
      </c>
      <c r="AR48" s="55">
        <v>400</v>
      </c>
      <c r="AS48" s="18">
        <v>-1.6</v>
      </c>
      <c r="AT48" s="19">
        <v>398</v>
      </c>
      <c r="AU48" s="26">
        <v>841</v>
      </c>
      <c r="AV48" s="18">
        <v>2</v>
      </c>
      <c r="AW48" s="20">
        <v>843</v>
      </c>
      <c r="AX48" s="27">
        <v>441</v>
      </c>
      <c r="AY48" s="18">
        <v>3.7</v>
      </c>
      <c r="AZ48" s="52">
        <v>445</v>
      </c>
      <c r="BA48" s="55">
        <v>400</v>
      </c>
      <c r="BB48" s="18">
        <v>-1.7</v>
      </c>
      <c r="BC48" s="19">
        <v>398</v>
      </c>
      <c r="BD48" s="26">
        <v>800</v>
      </c>
      <c r="BE48" s="18">
        <v>2.1</v>
      </c>
      <c r="BF48" s="20">
        <v>802</v>
      </c>
      <c r="BG48" s="27">
        <v>428</v>
      </c>
      <c r="BH48" s="18">
        <v>3.9</v>
      </c>
      <c r="BI48" s="52">
        <v>432</v>
      </c>
      <c r="BJ48" s="55">
        <v>372</v>
      </c>
      <c r="BK48" s="18">
        <v>-1.8</v>
      </c>
      <c r="BL48" s="19">
        <v>370</v>
      </c>
      <c r="BM48" s="26">
        <v>846</v>
      </c>
      <c r="BN48" s="18">
        <v>2.2</v>
      </c>
      <c r="BO48" s="20">
        <v>848</v>
      </c>
      <c r="BP48" s="27">
        <v>450</v>
      </c>
      <c r="BQ48" s="18">
        <v>4.1</v>
      </c>
      <c r="BR48" s="52">
        <v>454</v>
      </c>
      <c r="BS48" s="55">
        <v>396</v>
      </c>
      <c r="BT48" s="18">
        <v>-1.9</v>
      </c>
      <c r="BU48" s="19">
        <v>394</v>
      </c>
      <c r="BV48" s="26">
        <v>844</v>
      </c>
      <c r="BW48" s="18">
        <v>2.3</v>
      </c>
      <c r="BX48" s="20">
        <v>846</v>
      </c>
      <c r="BY48" s="27">
        <v>447</v>
      </c>
      <c r="BZ48" s="18">
        <v>4.3</v>
      </c>
      <c r="CA48" s="52">
        <v>451</v>
      </c>
      <c r="CB48" s="55">
        <v>397</v>
      </c>
      <c r="CC48" s="18">
        <v>-2</v>
      </c>
      <c r="CD48" s="19">
        <v>395</v>
      </c>
      <c r="CE48" s="26">
        <v>845</v>
      </c>
      <c r="CF48" s="18">
        <v>2.5</v>
      </c>
      <c r="CG48" s="20">
        <v>848</v>
      </c>
      <c r="CH48" s="27">
        <v>448</v>
      </c>
      <c r="CI48" s="18">
        <v>4.6</v>
      </c>
      <c r="CJ48" s="52">
        <v>453</v>
      </c>
      <c r="CK48" s="55">
        <v>397</v>
      </c>
      <c r="CL48" s="18">
        <v>-2.1</v>
      </c>
      <c r="CM48" s="19">
        <v>395</v>
      </c>
      <c r="CN48" s="26">
        <v>846</v>
      </c>
      <c r="CO48" s="18">
        <v>2.6</v>
      </c>
      <c r="CP48" s="20">
        <v>849</v>
      </c>
      <c r="CQ48" s="27">
        <v>448</v>
      </c>
      <c r="CR48" s="18">
        <v>4.8</v>
      </c>
      <c r="CS48" s="52">
        <v>453</v>
      </c>
      <c r="CT48" s="55">
        <v>398</v>
      </c>
      <c r="CU48" s="18">
        <v>-2.2</v>
      </c>
      <c r="CV48" s="19">
        <v>396</v>
      </c>
      <c r="CW48" s="26">
        <v>846</v>
      </c>
      <c r="CX48" s="18">
        <v>2.7</v>
      </c>
      <c r="CY48" s="20">
        <v>849</v>
      </c>
      <c r="CZ48" s="27">
        <v>448</v>
      </c>
      <c r="DA48" s="18">
        <v>5</v>
      </c>
      <c r="DB48" s="52">
        <v>453</v>
      </c>
      <c r="DC48" s="55">
        <v>398</v>
      </c>
      <c r="DD48" s="18">
        <v>-2.3</v>
      </c>
      <c r="DE48" s="19">
        <v>396</v>
      </c>
      <c r="DF48" s="62"/>
      <c r="DG48" s="92"/>
      <c r="DH48" s="61"/>
      <c r="DI48" s="62"/>
      <c r="DJ48" s="60"/>
      <c r="DK48" s="61"/>
      <c r="DL48" s="62"/>
      <c r="DM48" s="60"/>
      <c r="DN48" s="61"/>
    </row>
    <row r="49" spans="1:118" ht="20.25" customHeight="1">
      <c r="A49" s="25" t="s">
        <v>32</v>
      </c>
      <c r="B49" s="26">
        <v>846</v>
      </c>
      <c r="C49" s="18">
        <v>-11</v>
      </c>
      <c r="D49" s="20">
        <v>835</v>
      </c>
      <c r="E49" s="27">
        <v>448</v>
      </c>
      <c r="F49" s="18">
        <v>-1</v>
      </c>
      <c r="G49" s="52">
        <v>447</v>
      </c>
      <c r="H49" s="55">
        <v>398</v>
      </c>
      <c r="I49" s="18">
        <v>-9.6</v>
      </c>
      <c r="J49" s="19">
        <v>388</v>
      </c>
      <c r="K49" s="26">
        <v>843</v>
      </c>
      <c r="L49" s="18">
        <v>-11.5</v>
      </c>
      <c r="M49" s="20">
        <v>832</v>
      </c>
      <c r="N49" s="27">
        <v>446</v>
      </c>
      <c r="O49" s="18">
        <v>-1.1</v>
      </c>
      <c r="P49" s="52">
        <v>445</v>
      </c>
      <c r="Q49" s="55">
        <v>397</v>
      </c>
      <c r="R49" s="18">
        <v>-10.4</v>
      </c>
      <c r="S49" s="19">
        <v>387</v>
      </c>
      <c r="T49" s="26">
        <v>836</v>
      </c>
      <c r="U49" s="18">
        <v>-12.4</v>
      </c>
      <c r="V49" s="20">
        <v>824</v>
      </c>
      <c r="W49" s="27">
        <v>442</v>
      </c>
      <c r="X49" s="18">
        <v>-1.2</v>
      </c>
      <c r="Y49" s="52">
        <v>441</v>
      </c>
      <c r="Z49" s="55">
        <v>394</v>
      </c>
      <c r="AA49" s="18">
        <v>-11.2</v>
      </c>
      <c r="AB49" s="19">
        <v>383</v>
      </c>
      <c r="AC49" s="26">
        <v>834</v>
      </c>
      <c r="AD49" s="18">
        <v>-13.3</v>
      </c>
      <c r="AE49" s="20">
        <v>821</v>
      </c>
      <c r="AF49" s="27">
        <v>441</v>
      </c>
      <c r="AG49" s="18">
        <v>-1.3</v>
      </c>
      <c r="AH49" s="52">
        <v>440</v>
      </c>
      <c r="AI49" s="55">
        <v>393</v>
      </c>
      <c r="AJ49" s="18">
        <v>-12</v>
      </c>
      <c r="AK49" s="19">
        <v>381</v>
      </c>
      <c r="AL49" s="26">
        <v>833</v>
      </c>
      <c r="AM49" s="18">
        <v>-14.1</v>
      </c>
      <c r="AN49" s="20">
        <v>819</v>
      </c>
      <c r="AO49" s="27">
        <v>440</v>
      </c>
      <c r="AP49" s="18">
        <v>-1.3</v>
      </c>
      <c r="AQ49" s="52">
        <v>439</v>
      </c>
      <c r="AR49" s="55">
        <v>393</v>
      </c>
      <c r="AS49" s="18">
        <v>-12.8</v>
      </c>
      <c r="AT49" s="19">
        <v>380</v>
      </c>
      <c r="AU49" s="26">
        <v>837</v>
      </c>
      <c r="AV49" s="18">
        <v>-15</v>
      </c>
      <c r="AW49" s="20">
        <v>822</v>
      </c>
      <c r="AX49" s="27">
        <v>443</v>
      </c>
      <c r="AY49" s="18">
        <v>-1.4</v>
      </c>
      <c r="AZ49" s="52">
        <v>442</v>
      </c>
      <c r="BA49" s="55">
        <v>394</v>
      </c>
      <c r="BB49" s="18">
        <v>-13.6</v>
      </c>
      <c r="BC49" s="19">
        <v>380</v>
      </c>
      <c r="BD49" s="26">
        <v>824</v>
      </c>
      <c r="BE49" s="18">
        <v>-15.9</v>
      </c>
      <c r="BF49" s="20">
        <v>808</v>
      </c>
      <c r="BG49" s="27">
        <v>438</v>
      </c>
      <c r="BH49" s="18">
        <v>-1.5</v>
      </c>
      <c r="BI49" s="52">
        <v>437</v>
      </c>
      <c r="BJ49" s="55">
        <v>386</v>
      </c>
      <c r="BK49" s="18">
        <v>-14.4</v>
      </c>
      <c r="BL49" s="19">
        <v>372</v>
      </c>
      <c r="BM49" s="26">
        <v>841</v>
      </c>
      <c r="BN49" s="18">
        <v>-16.8</v>
      </c>
      <c r="BO49" s="20">
        <v>824</v>
      </c>
      <c r="BP49" s="27">
        <v>446</v>
      </c>
      <c r="BQ49" s="18">
        <v>-1.6</v>
      </c>
      <c r="BR49" s="52">
        <v>444</v>
      </c>
      <c r="BS49" s="55">
        <v>395</v>
      </c>
      <c r="BT49" s="18">
        <v>-15.2</v>
      </c>
      <c r="BU49" s="19">
        <v>380</v>
      </c>
      <c r="BV49" s="26">
        <v>844</v>
      </c>
      <c r="BW49" s="18">
        <v>-17.7</v>
      </c>
      <c r="BX49" s="20">
        <v>826</v>
      </c>
      <c r="BY49" s="27">
        <v>448</v>
      </c>
      <c r="BZ49" s="18">
        <v>-1.7</v>
      </c>
      <c r="CA49" s="52">
        <v>446</v>
      </c>
      <c r="CB49" s="55">
        <v>396</v>
      </c>
      <c r="CC49" s="18">
        <v>-16</v>
      </c>
      <c r="CD49" s="19">
        <v>380</v>
      </c>
      <c r="CE49" s="26">
        <v>843</v>
      </c>
      <c r="CF49" s="18">
        <v>-18.6</v>
      </c>
      <c r="CG49" s="20">
        <v>824</v>
      </c>
      <c r="CH49" s="27">
        <v>448</v>
      </c>
      <c r="CI49" s="18">
        <v>-1.8</v>
      </c>
      <c r="CJ49" s="52">
        <v>446</v>
      </c>
      <c r="CK49" s="55">
        <v>395</v>
      </c>
      <c r="CL49" s="18">
        <v>-16.8</v>
      </c>
      <c r="CM49" s="19">
        <v>378</v>
      </c>
      <c r="CN49" s="26">
        <v>843</v>
      </c>
      <c r="CO49" s="18">
        <v>-19.4</v>
      </c>
      <c r="CP49" s="20">
        <v>824</v>
      </c>
      <c r="CQ49" s="27">
        <v>448</v>
      </c>
      <c r="CR49" s="18">
        <v>-1.8</v>
      </c>
      <c r="CS49" s="52">
        <v>446</v>
      </c>
      <c r="CT49" s="55">
        <v>395</v>
      </c>
      <c r="CU49" s="18">
        <v>-17.6</v>
      </c>
      <c r="CV49" s="19">
        <v>377</v>
      </c>
      <c r="CW49" s="26">
        <v>855</v>
      </c>
      <c r="CX49" s="18">
        <v>-20.3</v>
      </c>
      <c r="CY49" s="20">
        <v>835</v>
      </c>
      <c r="CZ49" s="27">
        <v>455</v>
      </c>
      <c r="DA49" s="18">
        <v>-1.9</v>
      </c>
      <c r="DB49" s="52">
        <v>453</v>
      </c>
      <c r="DC49" s="55">
        <v>400</v>
      </c>
      <c r="DD49" s="18">
        <v>-18.4</v>
      </c>
      <c r="DE49" s="19">
        <v>382</v>
      </c>
      <c r="DF49" s="62"/>
      <c r="DG49" s="92"/>
      <c r="DH49" s="61"/>
      <c r="DI49" s="62"/>
      <c r="DJ49" s="60"/>
      <c r="DK49" s="61"/>
      <c r="DL49" s="62"/>
      <c r="DM49" s="60"/>
      <c r="DN49" s="61"/>
    </row>
    <row r="50" spans="1:118" ht="20.25" customHeight="1">
      <c r="A50" s="25" t="s">
        <v>33</v>
      </c>
      <c r="B50" s="26">
        <v>442</v>
      </c>
      <c r="C50" s="18">
        <v>2</v>
      </c>
      <c r="D50" s="20">
        <v>444</v>
      </c>
      <c r="E50" s="27">
        <v>257</v>
      </c>
      <c r="F50" s="18">
        <v>5.6</v>
      </c>
      <c r="G50" s="52">
        <v>263</v>
      </c>
      <c r="H50" s="55">
        <v>185</v>
      </c>
      <c r="I50" s="18">
        <v>-4.4</v>
      </c>
      <c r="J50" s="19">
        <v>181</v>
      </c>
      <c r="K50" s="26">
        <v>442</v>
      </c>
      <c r="L50" s="18">
        <v>1.3</v>
      </c>
      <c r="M50" s="20">
        <v>443</v>
      </c>
      <c r="N50" s="27">
        <v>257</v>
      </c>
      <c r="O50" s="18">
        <v>6.1</v>
      </c>
      <c r="P50" s="52">
        <v>263</v>
      </c>
      <c r="Q50" s="55">
        <v>185</v>
      </c>
      <c r="R50" s="18">
        <v>-4.8</v>
      </c>
      <c r="S50" s="19">
        <v>180</v>
      </c>
      <c r="T50" s="26">
        <v>440</v>
      </c>
      <c r="U50" s="18">
        <v>1.4</v>
      </c>
      <c r="V50" s="20">
        <v>441</v>
      </c>
      <c r="W50" s="27">
        <v>258</v>
      </c>
      <c r="X50" s="18">
        <v>6.5</v>
      </c>
      <c r="Y50" s="52">
        <v>265</v>
      </c>
      <c r="Z50" s="55">
        <v>182</v>
      </c>
      <c r="AA50" s="18">
        <v>-5.1</v>
      </c>
      <c r="AB50" s="19">
        <v>177</v>
      </c>
      <c r="AC50" s="26">
        <v>439</v>
      </c>
      <c r="AD50" s="18">
        <v>1.5</v>
      </c>
      <c r="AE50" s="20">
        <v>441</v>
      </c>
      <c r="AF50" s="27">
        <v>258</v>
      </c>
      <c r="AG50" s="18">
        <v>7</v>
      </c>
      <c r="AH50" s="52">
        <v>265</v>
      </c>
      <c r="AI50" s="55">
        <v>181</v>
      </c>
      <c r="AJ50" s="18">
        <v>-5.5</v>
      </c>
      <c r="AK50" s="19">
        <v>176</v>
      </c>
      <c r="AL50" s="26">
        <v>439</v>
      </c>
      <c r="AM50" s="18">
        <v>1.6</v>
      </c>
      <c r="AN50" s="20">
        <v>441</v>
      </c>
      <c r="AO50" s="27">
        <v>259</v>
      </c>
      <c r="AP50" s="18">
        <v>7.5</v>
      </c>
      <c r="AQ50" s="52">
        <v>267</v>
      </c>
      <c r="AR50" s="55">
        <v>180</v>
      </c>
      <c r="AS50" s="18">
        <v>-5.9</v>
      </c>
      <c r="AT50" s="19">
        <v>174</v>
      </c>
      <c r="AU50" s="26">
        <v>438</v>
      </c>
      <c r="AV50" s="18">
        <v>1.7</v>
      </c>
      <c r="AW50" s="20">
        <v>440</v>
      </c>
      <c r="AX50" s="27">
        <v>259</v>
      </c>
      <c r="AY50" s="18">
        <v>7.9</v>
      </c>
      <c r="AZ50" s="52">
        <v>267</v>
      </c>
      <c r="BA50" s="55">
        <v>179</v>
      </c>
      <c r="BB50" s="18">
        <v>-6.2</v>
      </c>
      <c r="BC50" s="19">
        <v>173</v>
      </c>
      <c r="BD50" s="26">
        <v>427</v>
      </c>
      <c r="BE50" s="18">
        <v>1.8</v>
      </c>
      <c r="BF50" s="20">
        <v>429</v>
      </c>
      <c r="BG50" s="27">
        <v>251</v>
      </c>
      <c r="BH50" s="18">
        <v>8.4</v>
      </c>
      <c r="BI50" s="52">
        <v>259</v>
      </c>
      <c r="BJ50" s="55">
        <v>176</v>
      </c>
      <c r="BK50" s="18">
        <v>-6.6</v>
      </c>
      <c r="BL50" s="19">
        <v>169</v>
      </c>
      <c r="BM50" s="26">
        <v>438</v>
      </c>
      <c r="BN50" s="18">
        <v>1.9</v>
      </c>
      <c r="BO50" s="20">
        <v>440</v>
      </c>
      <c r="BP50" s="27">
        <v>255</v>
      </c>
      <c r="BQ50" s="18">
        <v>8.9</v>
      </c>
      <c r="BR50" s="52">
        <v>264</v>
      </c>
      <c r="BS50" s="55">
        <v>183</v>
      </c>
      <c r="BT50" s="18">
        <v>-7</v>
      </c>
      <c r="BU50" s="19">
        <v>176</v>
      </c>
      <c r="BV50" s="26">
        <v>437</v>
      </c>
      <c r="BW50" s="18">
        <v>2</v>
      </c>
      <c r="BX50" s="20">
        <v>439</v>
      </c>
      <c r="BY50" s="27">
        <v>254</v>
      </c>
      <c r="BZ50" s="18">
        <v>9.3</v>
      </c>
      <c r="CA50" s="52">
        <v>263</v>
      </c>
      <c r="CB50" s="55">
        <v>183</v>
      </c>
      <c r="CC50" s="18">
        <v>-7.3</v>
      </c>
      <c r="CD50" s="19">
        <v>176</v>
      </c>
      <c r="CE50" s="26">
        <v>438</v>
      </c>
      <c r="CF50" s="18">
        <v>2.1</v>
      </c>
      <c r="CG50" s="20">
        <v>440</v>
      </c>
      <c r="CH50" s="27">
        <v>254</v>
      </c>
      <c r="CI50" s="18">
        <v>9.8</v>
      </c>
      <c r="CJ50" s="52">
        <v>264</v>
      </c>
      <c r="CK50" s="55">
        <v>184</v>
      </c>
      <c r="CL50" s="18">
        <v>-7.7</v>
      </c>
      <c r="CM50" s="19">
        <v>176</v>
      </c>
      <c r="CN50" s="26">
        <v>443</v>
      </c>
      <c r="CO50" s="18">
        <v>2.2</v>
      </c>
      <c r="CP50" s="20">
        <v>445</v>
      </c>
      <c r="CQ50" s="27">
        <v>257</v>
      </c>
      <c r="CR50" s="18">
        <v>10.3</v>
      </c>
      <c r="CS50" s="52">
        <v>267</v>
      </c>
      <c r="CT50" s="55">
        <v>186</v>
      </c>
      <c r="CU50" s="18">
        <v>-8.1</v>
      </c>
      <c r="CV50" s="19">
        <v>178</v>
      </c>
      <c r="CW50" s="26">
        <v>442</v>
      </c>
      <c r="CX50" s="18">
        <v>2.3</v>
      </c>
      <c r="CY50" s="20">
        <v>444</v>
      </c>
      <c r="CZ50" s="27">
        <v>256</v>
      </c>
      <c r="DA50" s="18">
        <v>10.7</v>
      </c>
      <c r="DB50" s="52">
        <v>267</v>
      </c>
      <c r="DC50" s="55">
        <v>186</v>
      </c>
      <c r="DD50" s="18">
        <v>-8.4</v>
      </c>
      <c r="DE50" s="19">
        <v>178</v>
      </c>
      <c r="DF50" s="62"/>
      <c r="DG50" s="92"/>
      <c r="DH50" s="61"/>
      <c r="DI50" s="62"/>
      <c r="DJ50" s="60"/>
      <c r="DK50" s="61"/>
      <c r="DL50" s="62"/>
      <c r="DM50" s="60"/>
      <c r="DN50" s="61"/>
    </row>
    <row r="51" spans="1:118" ht="20.25" customHeight="1">
      <c r="A51" s="25" t="s">
        <v>34</v>
      </c>
      <c r="B51" s="26">
        <v>1432</v>
      </c>
      <c r="C51" s="18">
        <v>-17</v>
      </c>
      <c r="D51" s="20">
        <v>1415</v>
      </c>
      <c r="E51" s="27">
        <v>836</v>
      </c>
      <c r="F51" s="18">
        <v>-9.8</v>
      </c>
      <c r="G51" s="52">
        <v>826</v>
      </c>
      <c r="H51" s="55">
        <v>596</v>
      </c>
      <c r="I51" s="18">
        <v>-7.4</v>
      </c>
      <c r="J51" s="19">
        <v>589</v>
      </c>
      <c r="K51" s="26">
        <v>1432</v>
      </c>
      <c r="L51" s="18">
        <v>-18.6</v>
      </c>
      <c r="M51" s="20">
        <v>1413</v>
      </c>
      <c r="N51" s="27">
        <v>835</v>
      </c>
      <c r="O51" s="18">
        <v>-10.6</v>
      </c>
      <c r="P51" s="52">
        <v>824</v>
      </c>
      <c r="Q51" s="55">
        <v>597</v>
      </c>
      <c r="R51" s="18">
        <v>-8</v>
      </c>
      <c r="S51" s="19">
        <v>589</v>
      </c>
      <c r="T51" s="26">
        <v>1437</v>
      </c>
      <c r="U51" s="18">
        <v>-20.1</v>
      </c>
      <c r="V51" s="20">
        <v>1417</v>
      </c>
      <c r="W51" s="27">
        <v>840</v>
      </c>
      <c r="X51" s="18">
        <v>-11.4</v>
      </c>
      <c r="Y51" s="52">
        <v>829</v>
      </c>
      <c r="Z51" s="55">
        <v>597</v>
      </c>
      <c r="AA51" s="18">
        <v>-8.6</v>
      </c>
      <c r="AB51" s="19">
        <v>588</v>
      </c>
      <c r="AC51" s="26">
        <v>1439</v>
      </c>
      <c r="AD51" s="18">
        <v>-21.5</v>
      </c>
      <c r="AE51" s="20">
        <v>1418</v>
      </c>
      <c r="AF51" s="27">
        <v>842</v>
      </c>
      <c r="AG51" s="18">
        <v>-12.3</v>
      </c>
      <c r="AH51" s="52">
        <v>830</v>
      </c>
      <c r="AI51" s="55">
        <v>597</v>
      </c>
      <c r="AJ51" s="18">
        <v>-9.3</v>
      </c>
      <c r="AK51" s="19">
        <v>588</v>
      </c>
      <c r="AL51" s="26">
        <v>1445</v>
      </c>
      <c r="AM51" s="18">
        <v>-22.9</v>
      </c>
      <c r="AN51" s="20">
        <v>1422</v>
      </c>
      <c r="AO51" s="27">
        <v>844</v>
      </c>
      <c r="AP51" s="18">
        <v>-13.1</v>
      </c>
      <c r="AQ51" s="52">
        <v>831</v>
      </c>
      <c r="AR51" s="55">
        <v>601</v>
      </c>
      <c r="AS51" s="18">
        <v>-9.9</v>
      </c>
      <c r="AT51" s="19">
        <v>591</v>
      </c>
      <c r="AU51" s="26">
        <v>1443</v>
      </c>
      <c r="AV51" s="18">
        <v>-24.4</v>
      </c>
      <c r="AW51" s="20">
        <v>1419</v>
      </c>
      <c r="AX51" s="27">
        <v>843</v>
      </c>
      <c r="AY51" s="18">
        <v>-13.9</v>
      </c>
      <c r="AZ51" s="52">
        <v>829</v>
      </c>
      <c r="BA51" s="55">
        <v>600</v>
      </c>
      <c r="BB51" s="18">
        <v>-10.5</v>
      </c>
      <c r="BC51" s="19">
        <v>590</v>
      </c>
      <c r="BD51" s="26">
        <v>1389</v>
      </c>
      <c r="BE51" s="18">
        <v>-25.8</v>
      </c>
      <c r="BF51" s="20">
        <v>1363</v>
      </c>
      <c r="BG51" s="27">
        <v>815</v>
      </c>
      <c r="BH51" s="18">
        <v>-14.7</v>
      </c>
      <c r="BI51" s="52">
        <v>800</v>
      </c>
      <c r="BJ51" s="55">
        <v>574</v>
      </c>
      <c r="BK51" s="18">
        <v>-11.1</v>
      </c>
      <c r="BL51" s="19">
        <v>563</v>
      </c>
      <c r="BM51" s="26">
        <v>1415</v>
      </c>
      <c r="BN51" s="18">
        <v>-27.2</v>
      </c>
      <c r="BO51" s="20">
        <v>1388</v>
      </c>
      <c r="BP51" s="27">
        <v>832</v>
      </c>
      <c r="BQ51" s="18">
        <v>-15.5</v>
      </c>
      <c r="BR51" s="52">
        <v>817</v>
      </c>
      <c r="BS51" s="55">
        <v>583</v>
      </c>
      <c r="BT51" s="18">
        <v>-11.7</v>
      </c>
      <c r="BU51" s="19">
        <v>571</v>
      </c>
      <c r="BV51" s="26">
        <v>1422</v>
      </c>
      <c r="BW51" s="18">
        <v>-28.7</v>
      </c>
      <c r="BX51" s="20">
        <v>1393</v>
      </c>
      <c r="BY51" s="27">
        <v>835</v>
      </c>
      <c r="BZ51" s="18">
        <v>-16.3</v>
      </c>
      <c r="CA51" s="52">
        <v>819</v>
      </c>
      <c r="CB51" s="55">
        <v>587</v>
      </c>
      <c r="CC51" s="18">
        <v>-12.3</v>
      </c>
      <c r="CD51" s="19">
        <v>575</v>
      </c>
      <c r="CE51" s="26">
        <v>1427</v>
      </c>
      <c r="CF51" s="18">
        <v>-30.1</v>
      </c>
      <c r="CG51" s="20">
        <v>1397</v>
      </c>
      <c r="CH51" s="27">
        <v>840</v>
      </c>
      <c r="CI51" s="18">
        <v>-17.2</v>
      </c>
      <c r="CJ51" s="52">
        <v>823</v>
      </c>
      <c r="CK51" s="55">
        <v>587</v>
      </c>
      <c r="CL51" s="18">
        <v>-13</v>
      </c>
      <c r="CM51" s="19">
        <v>574</v>
      </c>
      <c r="CN51" s="26">
        <v>1434</v>
      </c>
      <c r="CO51" s="18">
        <v>-31.5</v>
      </c>
      <c r="CP51" s="20">
        <v>1403</v>
      </c>
      <c r="CQ51" s="27">
        <v>843</v>
      </c>
      <c r="CR51" s="18">
        <v>-18</v>
      </c>
      <c r="CS51" s="52">
        <v>825</v>
      </c>
      <c r="CT51" s="55">
        <v>591</v>
      </c>
      <c r="CU51" s="18">
        <v>-13.6</v>
      </c>
      <c r="CV51" s="19">
        <v>577</v>
      </c>
      <c r="CW51" s="26">
        <v>1423</v>
      </c>
      <c r="CX51" s="18">
        <v>-33</v>
      </c>
      <c r="CY51" s="20">
        <v>1390</v>
      </c>
      <c r="CZ51" s="27">
        <v>836</v>
      </c>
      <c r="DA51" s="18">
        <v>-18.8</v>
      </c>
      <c r="DB51" s="52">
        <v>817</v>
      </c>
      <c r="DC51" s="55">
        <v>587</v>
      </c>
      <c r="DD51" s="18">
        <v>-14.2</v>
      </c>
      <c r="DE51" s="19">
        <v>573</v>
      </c>
      <c r="DF51" s="62"/>
      <c r="DG51" s="92"/>
      <c r="DH51" s="61"/>
      <c r="DI51" s="62"/>
      <c r="DJ51" s="60"/>
      <c r="DK51" s="61"/>
      <c r="DL51" s="62"/>
      <c r="DM51" s="60"/>
      <c r="DN51" s="61"/>
    </row>
    <row r="52" spans="1:118" ht="20.25" customHeight="1">
      <c r="A52" s="25" t="s">
        <v>35</v>
      </c>
      <c r="B52" s="26">
        <v>661</v>
      </c>
      <c r="C52" s="18">
        <v>-15</v>
      </c>
      <c r="D52" s="20">
        <v>646</v>
      </c>
      <c r="E52" s="27">
        <v>412</v>
      </c>
      <c r="F52" s="18">
        <v>-12.6</v>
      </c>
      <c r="G52" s="52">
        <v>399</v>
      </c>
      <c r="H52" s="55">
        <v>249</v>
      </c>
      <c r="I52" s="18">
        <v>-2.2</v>
      </c>
      <c r="J52" s="19">
        <v>247</v>
      </c>
      <c r="K52" s="26">
        <v>662</v>
      </c>
      <c r="L52" s="18">
        <v>-16</v>
      </c>
      <c r="M52" s="20">
        <v>646</v>
      </c>
      <c r="N52" s="27">
        <v>413</v>
      </c>
      <c r="O52" s="18">
        <v>-13.7</v>
      </c>
      <c r="P52" s="52">
        <v>399</v>
      </c>
      <c r="Q52" s="55">
        <v>249</v>
      </c>
      <c r="R52" s="18">
        <v>-2.4</v>
      </c>
      <c r="S52" s="19">
        <v>247</v>
      </c>
      <c r="T52" s="26">
        <v>662</v>
      </c>
      <c r="U52" s="18">
        <v>-17.3</v>
      </c>
      <c r="V52" s="20">
        <v>645</v>
      </c>
      <c r="W52" s="27">
        <v>413</v>
      </c>
      <c r="X52" s="18">
        <v>-14.7</v>
      </c>
      <c r="Y52" s="52">
        <v>398</v>
      </c>
      <c r="Z52" s="55">
        <v>249</v>
      </c>
      <c r="AA52" s="18">
        <v>-2.6</v>
      </c>
      <c r="AB52" s="19">
        <v>246</v>
      </c>
      <c r="AC52" s="26">
        <v>660</v>
      </c>
      <c r="AD52" s="18">
        <v>-18.5</v>
      </c>
      <c r="AE52" s="20">
        <v>642</v>
      </c>
      <c r="AF52" s="27">
        <v>412</v>
      </c>
      <c r="AG52" s="18">
        <v>-15.8</v>
      </c>
      <c r="AH52" s="52">
        <v>396</v>
      </c>
      <c r="AI52" s="55">
        <v>248</v>
      </c>
      <c r="AJ52" s="18">
        <v>-2.8</v>
      </c>
      <c r="AK52" s="19">
        <v>245</v>
      </c>
      <c r="AL52" s="26">
        <v>665</v>
      </c>
      <c r="AM52" s="18">
        <v>-19.7</v>
      </c>
      <c r="AN52" s="20">
        <v>645</v>
      </c>
      <c r="AO52" s="27">
        <v>417</v>
      </c>
      <c r="AP52" s="18">
        <v>-16.8</v>
      </c>
      <c r="AQ52" s="52">
        <v>400</v>
      </c>
      <c r="AR52" s="55">
        <v>248</v>
      </c>
      <c r="AS52" s="18">
        <v>-2.9</v>
      </c>
      <c r="AT52" s="19">
        <v>245</v>
      </c>
      <c r="AU52" s="26">
        <v>664</v>
      </c>
      <c r="AV52" s="18">
        <v>-21</v>
      </c>
      <c r="AW52" s="20">
        <v>643</v>
      </c>
      <c r="AX52" s="27">
        <v>416</v>
      </c>
      <c r="AY52" s="18">
        <v>-17.9</v>
      </c>
      <c r="AZ52" s="52">
        <v>398</v>
      </c>
      <c r="BA52" s="55">
        <v>248</v>
      </c>
      <c r="BB52" s="18">
        <v>-3.1</v>
      </c>
      <c r="BC52" s="19">
        <v>245</v>
      </c>
      <c r="BD52" s="26">
        <v>650</v>
      </c>
      <c r="BE52" s="18">
        <v>-22.2</v>
      </c>
      <c r="BF52" s="20">
        <v>628</v>
      </c>
      <c r="BG52" s="27">
        <v>409</v>
      </c>
      <c r="BH52" s="18">
        <v>-18.9</v>
      </c>
      <c r="BI52" s="52">
        <v>390</v>
      </c>
      <c r="BJ52" s="55">
        <v>241</v>
      </c>
      <c r="BK52" s="18">
        <v>-3.3</v>
      </c>
      <c r="BL52" s="19">
        <v>238</v>
      </c>
      <c r="BM52" s="26">
        <v>666</v>
      </c>
      <c r="BN52" s="18">
        <v>-23.4</v>
      </c>
      <c r="BO52" s="20">
        <v>643</v>
      </c>
      <c r="BP52" s="27">
        <v>417</v>
      </c>
      <c r="BQ52" s="18">
        <v>-20</v>
      </c>
      <c r="BR52" s="52">
        <v>397</v>
      </c>
      <c r="BS52" s="55">
        <v>249</v>
      </c>
      <c r="BT52" s="18">
        <v>-3.5</v>
      </c>
      <c r="BU52" s="19">
        <v>246</v>
      </c>
      <c r="BV52" s="26">
        <v>662</v>
      </c>
      <c r="BW52" s="18">
        <v>-24.7</v>
      </c>
      <c r="BX52" s="20">
        <v>637</v>
      </c>
      <c r="BY52" s="27">
        <v>413</v>
      </c>
      <c r="BZ52" s="18">
        <v>-21</v>
      </c>
      <c r="CA52" s="52">
        <v>392</v>
      </c>
      <c r="CB52" s="55">
        <v>249</v>
      </c>
      <c r="CC52" s="18">
        <v>-3.7</v>
      </c>
      <c r="CD52" s="19">
        <v>245</v>
      </c>
      <c r="CE52" s="26">
        <v>662</v>
      </c>
      <c r="CF52" s="18">
        <v>-25.9</v>
      </c>
      <c r="CG52" s="20">
        <v>636</v>
      </c>
      <c r="CH52" s="27">
        <v>413</v>
      </c>
      <c r="CI52" s="18">
        <v>-22.1</v>
      </c>
      <c r="CJ52" s="52">
        <v>391</v>
      </c>
      <c r="CK52" s="55">
        <v>249</v>
      </c>
      <c r="CL52" s="18">
        <v>-3.9</v>
      </c>
      <c r="CM52" s="19">
        <v>245</v>
      </c>
      <c r="CN52" s="26">
        <v>662</v>
      </c>
      <c r="CO52" s="18">
        <v>-27.1</v>
      </c>
      <c r="CP52" s="20">
        <v>635</v>
      </c>
      <c r="CQ52" s="27">
        <v>414</v>
      </c>
      <c r="CR52" s="18">
        <v>-23.1</v>
      </c>
      <c r="CS52" s="52">
        <v>391</v>
      </c>
      <c r="CT52" s="55">
        <v>248</v>
      </c>
      <c r="CU52" s="18">
        <v>-4</v>
      </c>
      <c r="CV52" s="19">
        <v>244</v>
      </c>
      <c r="CW52" s="26">
        <v>657</v>
      </c>
      <c r="CX52" s="18">
        <v>-28.4</v>
      </c>
      <c r="CY52" s="20">
        <v>629</v>
      </c>
      <c r="CZ52" s="27">
        <v>411</v>
      </c>
      <c r="DA52" s="18">
        <v>-24.2</v>
      </c>
      <c r="DB52" s="52">
        <v>387</v>
      </c>
      <c r="DC52" s="55">
        <v>246</v>
      </c>
      <c r="DD52" s="18">
        <v>-4.2</v>
      </c>
      <c r="DE52" s="19">
        <v>242</v>
      </c>
      <c r="DF52" s="62"/>
      <c r="DG52" s="92"/>
      <c r="DH52" s="61"/>
      <c r="DI52" s="62"/>
      <c r="DJ52" s="60"/>
      <c r="DK52" s="61"/>
      <c r="DL52" s="62"/>
      <c r="DM52" s="60"/>
      <c r="DN52" s="61"/>
    </row>
    <row r="53" spans="1:118" ht="20.25" customHeight="1">
      <c r="A53" s="25" t="s">
        <v>36</v>
      </c>
      <c r="B53" s="26">
        <v>1340</v>
      </c>
      <c r="C53" s="18">
        <v>-9</v>
      </c>
      <c r="D53" s="20">
        <v>1331</v>
      </c>
      <c r="E53" s="27">
        <v>691</v>
      </c>
      <c r="F53" s="18">
        <v>-4</v>
      </c>
      <c r="G53" s="52">
        <v>687</v>
      </c>
      <c r="H53" s="55">
        <v>649</v>
      </c>
      <c r="I53" s="18">
        <v>-5.4</v>
      </c>
      <c r="J53" s="19">
        <v>644</v>
      </c>
      <c r="K53" s="26">
        <v>1341</v>
      </c>
      <c r="L53" s="18">
        <v>-10.2</v>
      </c>
      <c r="M53" s="20">
        <v>1331</v>
      </c>
      <c r="N53" s="27">
        <v>692</v>
      </c>
      <c r="O53" s="18">
        <v>-4.3</v>
      </c>
      <c r="P53" s="52">
        <v>688</v>
      </c>
      <c r="Q53" s="55">
        <v>649</v>
      </c>
      <c r="R53" s="18">
        <v>-5.9</v>
      </c>
      <c r="S53" s="19">
        <v>643</v>
      </c>
      <c r="T53" s="26">
        <v>1339</v>
      </c>
      <c r="U53" s="18">
        <v>-11</v>
      </c>
      <c r="V53" s="20">
        <v>1328</v>
      </c>
      <c r="W53" s="27">
        <v>692</v>
      </c>
      <c r="X53" s="18">
        <v>-4.7</v>
      </c>
      <c r="Y53" s="52">
        <v>687</v>
      </c>
      <c r="Z53" s="55">
        <v>647</v>
      </c>
      <c r="AA53" s="18">
        <v>-6.3</v>
      </c>
      <c r="AB53" s="19">
        <v>641</v>
      </c>
      <c r="AC53" s="26">
        <v>1340</v>
      </c>
      <c r="AD53" s="18">
        <v>-11.8</v>
      </c>
      <c r="AE53" s="20">
        <v>1328</v>
      </c>
      <c r="AF53" s="27">
        <v>695</v>
      </c>
      <c r="AG53" s="18">
        <v>-5</v>
      </c>
      <c r="AH53" s="52">
        <v>690</v>
      </c>
      <c r="AI53" s="55">
        <v>645</v>
      </c>
      <c r="AJ53" s="18">
        <v>-6.8</v>
      </c>
      <c r="AK53" s="19">
        <v>638</v>
      </c>
      <c r="AL53" s="26">
        <v>1339</v>
      </c>
      <c r="AM53" s="18">
        <v>-12.5</v>
      </c>
      <c r="AN53" s="20">
        <v>1327</v>
      </c>
      <c r="AO53" s="27">
        <v>695</v>
      </c>
      <c r="AP53" s="18">
        <v>-5.3</v>
      </c>
      <c r="AQ53" s="52">
        <v>690</v>
      </c>
      <c r="AR53" s="55">
        <v>644</v>
      </c>
      <c r="AS53" s="18">
        <v>-7.2</v>
      </c>
      <c r="AT53" s="19">
        <v>637</v>
      </c>
      <c r="AU53" s="26">
        <v>1337</v>
      </c>
      <c r="AV53" s="18">
        <v>-13.3</v>
      </c>
      <c r="AW53" s="20">
        <v>1324</v>
      </c>
      <c r="AX53" s="27">
        <v>693</v>
      </c>
      <c r="AY53" s="18">
        <v>-5.7</v>
      </c>
      <c r="AZ53" s="52">
        <v>687</v>
      </c>
      <c r="BA53" s="55">
        <v>644</v>
      </c>
      <c r="BB53" s="18">
        <v>-7.7</v>
      </c>
      <c r="BC53" s="19">
        <v>636</v>
      </c>
      <c r="BD53" s="26">
        <v>1301</v>
      </c>
      <c r="BE53" s="18">
        <v>-14.1</v>
      </c>
      <c r="BF53" s="20">
        <v>1287</v>
      </c>
      <c r="BG53" s="27">
        <v>679</v>
      </c>
      <c r="BH53" s="18">
        <v>-6</v>
      </c>
      <c r="BI53" s="52">
        <v>673</v>
      </c>
      <c r="BJ53" s="55">
        <v>622</v>
      </c>
      <c r="BK53" s="18">
        <v>-8.1</v>
      </c>
      <c r="BL53" s="19">
        <v>614</v>
      </c>
      <c r="BM53" s="26">
        <v>1325</v>
      </c>
      <c r="BN53" s="18">
        <v>-14.9</v>
      </c>
      <c r="BO53" s="20">
        <v>1310</v>
      </c>
      <c r="BP53" s="27">
        <v>687</v>
      </c>
      <c r="BQ53" s="18">
        <v>-6.3</v>
      </c>
      <c r="BR53" s="52">
        <v>681</v>
      </c>
      <c r="BS53" s="55">
        <v>638</v>
      </c>
      <c r="BT53" s="18">
        <v>-8.6</v>
      </c>
      <c r="BU53" s="19">
        <v>629</v>
      </c>
      <c r="BV53" s="26">
        <v>1332</v>
      </c>
      <c r="BW53" s="18">
        <v>-15.7</v>
      </c>
      <c r="BX53" s="20">
        <v>1316</v>
      </c>
      <c r="BY53" s="27">
        <v>689</v>
      </c>
      <c r="BZ53" s="18">
        <v>-6.7</v>
      </c>
      <c r="CA53" s="52">
        <v>682</v>
      </c>
      <c r="CB53" s="55">
        <v>643</v>
      </c>
      <c r="CC53" s="18">
        <v>-9</v>
      </c>
      <c r="CD53" s="19">
        <v>634</v>
      </c>
      <c r="CE53" s="26">
        <v>1329</v>
      </c>
      <c r="CF53" s="18">
        <v>-16.5</v>
      </c>
      <c r="CG53" s="20">
        <v>1313</v>
      </c>
      <c r="CH53" s="27">
        <v>688</v>
      </c>
      <c r="CI53" s="18">
        <v>-7</v>
      </c>
      <c r="CJ53" s="52">
        <v>681</v>
      </c>
      <c r="CK53" s="55">
        <v>641</v>
      </c>
      <c r="CL53" s="18">
        <v>-9.5</v>
      </c>
      <c r="CM53" s="19">
        <v>632</v>
      </c>
      <c r="CN53" s="26">
        <v>1323</v>
      </c>
      <c r="CO53" s="18">
        <v>-17.2</v>
      </c>
      <c r="CP53" s="20">
        <v>1306</v>
      </c>
      <c r="CQ53" s="27">
        <v>686</v>
      </c>
      <c r="CR53" s="18">
        <v>-7.3</v>
      </c>
      <c r="CS53" s="52">
        <v>679</v>
      </c>
      <c r="CT53" s="55">
        <v>637</v>
      </c>
      <c r="CU53" s="18">
        <v>-9.9</v>
      </c>
      <c r="CV53" s="19">
        <v>627</v>
      </c>
      <c r="CW53" s="26">
        <v>1316</v>
      </c>
      <c r="CX53" s="18">
        <v>-18</v>
      </c>
      <c r="CY53" s="20">
        <v>1298</v>
      </c>
      <c r="CZ53" s="27">
        <v>682</v>
      </c>
      <c r="DA53" s="18">
        <v>-7.7</v>
      </c>
      <c r="DB53" s="52">
        <v>674</v>
      </c>
      <c r="DC53" s="55">
        <v>634</v>
      </c>
      <c r="DD53" s="18">
        <v>-10.4</v>
      </c>
      <c r="DE53" s="19">
        <v>624</v>
      </c>
      <c r="DF53" s="62"/>
      <c r="DG53" s="92"/>
      <c r="DH53" s="61"/>
      <c r="DI53" s="62"/>
      <c r="DJ53" s="60"/>
      <c r="DK53" s="61"/>
      <c r="DL53" s="62"/>
      <c r="DM53" s="60"/>
      <c r="DN53" s="61"/>
    </row>
    <row r="54" spans="1:118" ht="20.25" customHeight="1">
      <c r="A54" s="25" t="s">
        <v>37</v>
      </c>
      <c r="B54" s="26">
        <v>1544</v>
      </c>
      <c r="C54" s="18">
        <v>8</v>
      </c>
      <c r="D54" s="20">
        <v>1552</v>
      </c>
      <c r="E54" s="27">
        <v>827</v>
      </c>
      <c r="F54" s="18">
        <v>3.2</v>
      </c>
      <c r="G54" s="52">
        <v>830</v>
      </c>
      <c r="H54" s="55">
        <v>717</v>
      </c>
      <c r="I54" s="18">
        <v>5</v>
      </c>
      <c r="J54" s="19">
        <v>722</v>
      </c>
      <c r="K54" s="26">
        <v>1546</v>
      </c>
      <c r="L54" s="18">
        <v>8.9</v>
      </c>
      <c r="M54" s="20">
        <v>1555</v>
      </c>
      <c r="N54" s="27">
        <v>827</v>
      </c>
      <c r="O54" s="18">
        <v>3.5</v>
      </c>
      <c r="P54" s="52">
        <v>831</v>
      </c>
      <c r="Q54" s="55">
        <v>719</v>
      </c>
      <c r="R54" s="18">
        <v>5.4</v>
      </c>
      <c r="S54" s="19">
        <v>724</v>
      </c>
      <c r="T54" s="26">
        <v>1543</v>
      </c>
      <c r="U54" s="18">
        <v>9.6</v>
      </c>
      <c r="V54" s="20">
        <v>1553</v>
      </c>
      <c r="W54" s="27">
        <v>825</v>
      </c>
      <c r="X54" s="18">
        <v>3.7</v>
      </c>
      <c r="Y54" s="52">
        <v>829</v>
      </c>
      <c r="Z54" s="55">
        <v>718</v>
      </c>
      <c r="AA54" s="18">
        <v>5.8</v>
      </c>
      <c r="AB54" s="19">
        <v>724</v>
      </c>
      <c r="AC54" s="26">
        <v>1537</v>
      </c>
      <c r="AD54" s="18">
        <v>10.3</v>
      </c>
      <c r="AE54" s="20">
        <v>1547</v>
      </c>
      <c r="AF54" s="27">
        <v>822</v>
      </c>
      <c r="AG54" s="18">
        <v>4</v>
      </c>
      <c r="AH54" s="52">
        <v>826</v>
      </c>
      <c r="AI54" s="55">
        <v>715</v>
      </c>
      <c r="AJ54" s="18">
        <v>6.3</v>
      </c>
      <c r="AK54" s="19">
        <v>721</v>
      </c>
      <c r="AL54" s="26">
        <v>1533</v>
      </c>
      <c r="AM54" s="18">
        <v>10.9</v>
      </c>
      <c r="AN54" s="20">
        <v>1544</v>
      </c>
      <c r="AO54" s="27">
        <v>822</v>
      </c>
      <c r="AP54" s="18">
        <v>4.3</v>
      </c>
      <c r="AQ54" s="52">
        <v>826</v>
      </c>
      <c r="AR54" s="55">
        <v>711</v>
      </c>
      <c r="AS54" s="18">
        <v>6.7</v>
      </c>
      <c r="AT54" s="19">
        <v>718</v>
      </c>
      <c r="AU54" s="26">
        <v>1532</v>
      </c>
      <c r="AV54" s="18">
        <v>11.6</v>
      </c>
      <c r="AW54" s="20">
        <v>1544</v>
      </c>
      <c r="AX54" s="27">
        <v>822</v>
      </c>
      <c r="AY54" s="18">
        <v>4.5</v>
      </c>
      <c r="AZ54" s="52">
        <v>827</v>
      </c>
      <c r="BA54" s="55">
        <v>710</v>
      </c>
      <c r="BB54" s="18">
        <v>7.1</v>
      </c>
      <c r="BC54" s="19">
        <v>717</v>
      </c>
      <c r="BD54" s="26">
        <v>1519</v>
      </c>
      <c r="BE54" s="18">
        <v>12.3</v>
      </c>
      <c r="BF54" s="20">
        <v>1531</v>
      </c>
      <c r="BG54" s="27">
        <v>811</v>
      </c>
      <c r="BH54" s="18">
        <v>4.8</v>
      </c>
      <c r="BI54" s="52">
        <v>816</v>
      </c>
      <c r="BJ54" s="55">
        <v>708</v>
      </c>
      <c r="BK54" s="18">
        <v>7.5</v>
      </c>
      <c r="BL54" s="19">
        <v>716</v>
      </c>
      <c r="BM54" s="26">
        <v>1523</v>
      </c>
      <c r="BN54" s="18">
        <v>13</v>
      </c>
      <c r="BO54" s="20">
        <v>1536</v>
      </c>
      <c r="BP54" s="27">
        <v>816</v>
      </c>
      <c r="BQ54" s="18">
        <v>5.1</v>
      </c>
      <c r="BR54" s="52">
        <v>821</v>
      </c>
      <c r="BS54" s="55">
        <v>707</v>
      </c>
      <c r="BT54" s="18">
        <v>7.9</v>
      </c>
      <c r="BU54" s="19">
        <v>715</v>
      </c>
      <c r="BV54" s="26">
        <v>1523</v>
      </c>
      <c r="BW54" s="18">
        <v>13.7</v>
      </c>
      <c r="BX54" s="20">
        <v>1537</v>
      </c>
      <c r="BY54" s="27">
        <v>815</v>
      </c>
      <c r="BZ54" s="18">
        <v>5.3</v>
      </c>
      <c r="CA54" s="52">
        <v>820</v>
      </c>
      <c r="CB54" s="55">
        <v>708</v>
      </c>
      <c r="CC54" s="18">
        <v>8.3</v>
      </c>
      <c r="CD54" s="19">
        <v>716</v>
      </c>
      <c r="CE54" s="26">
        <v>1527</v>
      </c>
      <c r="CF54" s="18">
        <v>14.4</v>
      </c>
      <c r="CG54" s="20">
        <v>1541</v>
      </c>
      <c r="CH54" s="27">
        <v>817</v>
      </c>
      <c r="CI54" s="18">
        <v>5.6</v>
      </c>
      <c r="CJ54" s="52">
        <v>823</v>
      </c>
      <c r="CK54" s="55">
        <v>710</v>
      </c>
      <c r="CL54" s="18">
        <v>8.8</v>
      </c>
      <c r="CM54" s="19">
        <v>719</v>
      </c>
      <c r="CN54" s="26">
        <v>1529</v>
      </c>
      <c r="CO54" s="18">
        <v>15</v>
      </c>
      <c r="CP54" s="20">
        <v>1544</v>
      </c>
      <c r="CQ54" s="27">
        <v>818</v>
      </c>
      <c r="CR54" s="18">
        <v>5.9</v>
      </c>
      <c r="CS54" s="52">
        <v>824</v>
      </c>
      <c r="CT54" s="55">
        <v>711</v>
      </c>
      <c r="CU54" s="18">
        <v>9.2</v>
      </c>
      <c r="CV54" s="19">
        <v>720</v>
      </c>
      <c r="CW54" s="26">
        <v>1525</v>
      </c>
      <c r="CX54" s="18">
        <v>15.7</v>
      </c>
      <c r="CY54" s="20">
        <v>1541</v>
      </c>
      <c r="CZ54" s="27">
        <v>816</v>
      </c>
      <c r="DA54" s="18">
        <v>6.1</v>
      </c>
      <c r="DB54" s="52">
        <v>822</v>
      </c>
      <c r="DC54" s="55">
        <v>709</v>
      </c>
      <c r="DD54" s="18">
        <v>9.6</v>
      </c>
      <c r="DE54" s="19">
        <v>719</v>
      </c>
      <c r="DF54" s="62"/>
      <c r="DG54" s="92"/>
      <c r="DH54" s="61"/>
      <c r="DI54" s="62"/>
      <c r="DJ54" s="60"/>
      <c r="DK54" s="61"/>
      <c r="DL54" s="62"/>
      <c r="DM54" s="60"/>
      <c r="DN54" s="61"/>
    </row>
    <row r="55" spans="1:118" ht="20.25" customHeight="1">
      <c r="A55" s="25" t="s">
        <v>49</v>
      </c>
      <c r="B55" s="26">
        <v>8443</v>
      </c>
      <c r="C55" s="18">
        <v>-58</v>
      </c>
      <c r="D55" s="20">
        <v>8385</v>
      </c>
      <c r="E55" s="27">
        <v>4436</v>
      </c>
      <c r="F55" s="18">
        <v>-32.2</v>
      </c>
      <c r="G55" s="52">
        <v>4404</v>
      </c>
      <c r="H55" s="55">
        <v>4007</v>
      </c>
      <c r="I55" s="18">
        <v>-26.2</v>
      </c>
      <c r="J55" s="19">
        <v>3981</v>
      </c>
      <c r="K55" s="26">
        <v>8437</v>
      </c>
      <c r="L55" s="18">
        <v>-63.3</v>
      </c>
      <c r="M55" s="20">
        <v>8374</v>
      </c>
      <c r="N55" s="27">
        <v>4434</v>
      </c>
      <c r="O55" s="18">
        <v>-34.9</v>
      </c>
      <c r="P55" s="52">
        <v>4399</v>
      </c>
      <c r="Q55" s="55">
        <v>4003</v>
      </c>
      <c r="R55" s="18">
        <v>-28.4</v>
      </c>
      <c r="S55" s="19">
        <v>3975</v>
      </c>
      <c r="T55" s="26">
        <v>8437</v>
      </c>
      <c r="U55" s="18">
        <v>-68.1</v>
      </c>
      <c r="V55" s="20">
        <v>8369</v>
      </c>
      <c r="W55" s="27">
        <v>4435</v>
      </c>
      <c r="X55" s="18">
        <v>-37.6</v>
      </c>
      <c r="Y55" s="52">
        <v>4397</v>
      </c>
      <c r="Z55" s="55">
        <v>4002</v>
      </c>
      <c r="AA55" s="18">
        <v>-30.6</v>
      </c>
      <c r="AB55" s="19">
        <v>3971</v>
      </c>
      <c r="AC55" s="26">
        <v>8425</v>
      </c>
      <c r="AD55" s="18">
        <v>-73</v>
      </c>
      <c r="AE55" s="20">
        <v>8352</v>
      </c>
      <c r="AF55" s="27">
        <v>4426</v>
      </c>
      <c r="AG55" s="18">
        <v>-40.3</v>
      </c>
      <c r="AH55" s="52">
        <v>4386</v>
      </c>
      <c r="AI55" s="55">
        <v>3999</v>
      </c>
      <c r="AJ55" s="18">
        <v>-32.8</v>
      </c>
      <c r="AK55" s="19">
        <v>3966</v>
      </c>
      <c r="AL55" s="26">
        <v>8421</v>
      </c>
      <c r="AM55" s="18">
        <v>-77.9</v>
      </c>
      <c r="AN55" s="20">
        <v>8343</v>
      </c>
      <c r="AO55" s="27">
        <v>4426</v>
      </c>
      <c r="AP55" s="18">
        <v>-42.9</v>
      </c>
      <c r="AQ55" s="52">
        <v>4383</v>
      </c>
      <c r="AR55" s="55">
        <v>3995</v>
      </c>
      <c r="AS55" s="18">
        <v>-34.9</v>
      </c>
      <c r="AT55" s="19">
        <v>3960</v>
      </c>
      <c r="AU55" s="26">
        <v>8421</v>
      </c>
      <c r="AV55" s="18">
        <v>-82.7</v>
      </c>
      <c r="AW55" s="20">
        <v>8338</v>
      </c>
      <c r="AX55" s="27">
        <v>4425</v>
      </c>
      <c r="AY55" s="18">
        <v>-45.6</v>
      </c>
      <c r="AZ55" s="52">
        <v>4379</v>
      </c>
      <c r="BA55" s="55">
        <v>3996</v>
      </c>
      <c r="BB55" s="18">
        <v>-37.1</v>
      </c>
      <c r="BC55" s="19">
        <v>3959</v>
      </c>
      <c r="BD55" s="26">
        <v>8318</v>
      </c>
      <c r="BE55" s="18">
        <v>-87.6</v>
      </c>
      <c r="BF55" s="20">
        <v>8230</v>
      </c>
      <c r="BG55" s="27">
        <v>4375</v>
      </c>
      <c r="BH55" s="18">
        <v>-48.3</v>
      </c>
      <c r="BI55" s="52">
        <v>4327</v>
      </c>
      <c r="BJ55" s="55">
        <v>3943</v>
      </c>
      <c r="BK55" s="18">
        <v>-39.3</v>
      </c>
      <c r="BL55" s="19">
        <v>3904</v>
      </c>
      <c r="BM55" s="26">
        <v>8386</v>
      </c>
      <c r="BN55" s="18">
        <v>-92.5</v>
      </c>
      <c r="BO55" s="20">
        <v>8294</v>
      </c>
      <c r="BP55" s="27">
        <v>4398</v>
      </c>
      <c r="BQ55" s="18">
        <v>-51</v>
      </c>
      <c r="BR55" s="52">
        <v>4347</v>
      </c>
      <c r="BS55" s="55">
        <v>3988</v>
      </c>
      <c r="BT55" s="18">
        <v>-41.5</v>
      </c>
      <c r="BU55" s="19">
        <v>3947</v>
      </c>
      <c r="BV55" s="26">
        <v>8400</v>
      </c>
      <c r="BW55" s="18">
        <v>-97.3</v>
      </c>
      <c r="BX55" s="20">
        <v>8303</v>
      </c>
      <c r="BY55" s="27">
        <v>4402</v>
      </c>
      <c r="BZ55" s="18">
        <v>-53.7</v>
      </c>
      <c r="CA55" s="52">
        <v>4348</v>
      </c>
      <c r="CB55" s="55">
        <v>3998</v>
      </c>
      <c r="CC55" s="18">
        <v>-43.7</v>
      </c>
      <c r="CD55" s="19">
        <v>3954</v>
      </c>
      <c r="CE55" s="26">
        <v>8397</v>
      </c>
      <c r="CF55" s="18">
        <v>-102.2</v>
      </c>
      <c r="CG55" s="20">
        <v>8295</v>
      </c>
      <c r="CH55" s="27">
        <v>4403</v>
      </c>
      <c r="CI55" s="18">
        <v>-56.4</v>
      </c>
      <c r="CJ55" s="52">
        <v>4347</v>
      </c>
      <c r="CK55" s="55">
        <v>3994</v>
      </c>
      <c r="CL55" s="18">
        <v>-45.9</v>
      </c>
      <c r="CM55" s="19">
        <v>3948</v>
      </c>
      <c r="CN55" s="26">
        <v>8382</v>
      </c>
      <c r="CO55" s="18">
        <v>-107.1</v>
      </c>
      <c r="CP55" s="20">
        <v>8275</v>
      </c>
      <c r="CQ55" s="27">
        <v>4400</v>
      </c>
      <c r="CR55" s="18">
        <v>-59</v>
      </c>
      <c r="CS55" s="52">
        <v>4341</v>
      </c>
      <c r="CT55" s="55">
        <v>3982</v>
      </c>
      <c r="CU55" s="18">
        <v>-48</v>
      </c>
      <c r="CV55" s="19">
        <v>3934</v>
      </c>
      <c r="CW55" s="26">
        <v>8381</v>
      </c>
      <c r="CX55" s="18">
        <v>-111.9</v>
      </c>
      <c r="CY55" s="20">
        <v>8269</v>
      </c>
      <c r="CZ55" s="27">
        <v>4407</v>
      </c>
      <c r="DA55" s="18">
        <v>-61.7</v>
      </c>
      <c r="DB55" s="52">
        <v>4345</v>
      </c>
      <c r="DC55" s="55">
        <v>3974</v>
      </c>
      <c r="DD55" s="18">
        <v>-50.2</v>
      </c>
      <c r="DE55" s="19">
        <v>3924</v>
      </c>
      <c r="DF55" s="62"/>
      <c r="DG55" s="92"/>
      <c r="DH55" s="61"/>
      <c r="DI55" s="62"/>
      <c r="DJ55" s="60"/>
      <c r="DK55" s="61"/>
      <c r="DL55" s="62"/>
      <c r="DM55" s="60"/>
      <c r="DN55" s="61"/>
    </row>
    <row r="56" spans="1:118" ht="20.25" customHeight="1">
      <c r="A56" s="25" t="s">
        <v>53</v>
      </c>
      <c r="B56" s="26">
        <v>27043</v>
      </c>
      <c r="C56" s="18">
        <v>6</v>
      </c>
      <c r="D56" s="20">
        <v>27049</v>
      </c>
      <c r="E56" s="27">
        <v>13351</v>
      </c>
      <c r="F56" s="18">
        <v>1.8</v>
      </c>
      <c r="G56" s="52">
        <v>13353</v>
      </c>
      <c r="H56" s="55">
        <v>13692</v>
      </c>
      <c r="I56" s="18">
        <v>4.2</v>
      </c>
      <c r="J56" s="19">
        <v>13696</v>
      </c>
      <c r="K56" s="26">
        <v>27081</v>
      </c>
      <c r="L56" s="18">
        <v>6.5</v>
      </c>
      <c r="M56" s="20">
        <v>27088</v>
      </c>
      <c r="N56" s="27">
        <v>13363</v>
      </c>
      <c r="O56" s="18">
        <v>2</v>
      </c>
      <c r="P56" s="52">
        <v>13365</v>
      </c>
      <c r="Q56" s="55">
        <v>13718</v>
      </c>
      <c r="R56" s="18">
        <v>4.6</v>
      </c>
      <c r="S56" s="19">
        <v>13723</v>
      </c>
      <c r="T56" s="26">
        <v>27097</v>
      </c>
      <c r="U56" s="18">
        <v>7</v>
      </c>
      <c r="V56" s="20">
        <v>27104</v>
      </c>
      <c r="W56" s="27">
        <v>13378</v>
      </c>
      <c r="X56" s="18">
        <v>2.1</v>
      </c>
      <c r="Y56" s="52">
        <v>13380</v>
      </c>
      <c r="Z56" s="55">
        <v>13719</v>
      </c>
      <c r="AA56" s="18">
        <v>4.9</v>
      </c>
      <c r="AB56" s="19">
        <v>13724</v>
      </c>
      <c r="AC56" s="26">
        <v>27130</v>
      </c>
      <c r="AD56" s="18">
        <v>7.5</v>
      </c>
      <c r="AE56" s="20">
        <v>27138</v>
      </c>
      <c r="AF56" s="27">
        <v>13395</v>
      </c>
      <c r="AG56" s="18">
        <v>2.3</v>
      </c>
      <c r="AH56" s="52">
        <v>13397</v>
      </c>
      <c r="AI56" s="55">
        <v>13735</v>
      </c>
      <c r="AJ56" s="18">
        <v>5.3</v>
      </c>
      <c r="AK56" s="19">
        <v>13740</v>
      </c>
      <c r="AL56" s="26">
        <v>27154</v>
      </c>
      <c r="AM56" s="18">
        <v>8</v>
      </c>
      <c r="AN56" s="20">
        <v>27162</v>
      </c>
      <c r="AO56" s="27">
        <v>13397</v>
      </c>
      <c r="AP56" s="18">
        <v>2.4</v>
      </c>
      <c r="AQ56" s="52">
        <v>13399</v>
      </c>
      <c r="AR56" s="55">
        <v>13757</v>
      </c>
      <c r="AS56" s="18">
        <v>5.6</v>
      </c>
      <c r="AT56" s="19">
        <v>13763</v>
      </c>
      <c r="AU56" s="26">
        <v>27182</v>
      </c>
      <c r="AV56" s="18">
        <v>8.5</v>
      </c>
      <c r="AW56" s="20">
        <v>27191</v>
      </c>
      <c r="AX56" s="27">
        <v>13418</v>
      </c>
      <c r="AY56" s="18">
        <v>2.6</v>
      </c>
      <c r="AZ56" s="52">
        <v>13421</v>
      </c>
      <c r="BA56" s="55">
        <v>13764</v>
      </c>
      <c r="BB56" s="18">
        <v>6</v>
      </c>
      <c r="BC56" s="19">
        <v>13770</v>
      </c>
      <c r="BD56" s="26">
        <v>27097</v>
      </c>
      <c r="BE56" s="18">
        <v>9</v>
      </c>
      <c r="BF56" s="20">
        <v>27106</v>
      </c>
      <c r="BG56" s="27">
        <v>13366</v>
      </c>
      <c r="BH56" s="18">
        <v>2.7</v>
      </c>
      <c r="BI56" s="52">
        <v>13369</v>
      </c>
      <c r="BJ56" s="55">
        <v>13731</v>
      </c>
      <c r="BK56" s="18">
        <v>6.3</v>
      </c>
      <c r="BL56" s="19">
        <v>13737</v>
      </c>
      <c r="BM56" s="26">
        <v>27212</v>
      </c>
      <c r="BN56" s="18">
        <v>9.5</v>
      </c>
      <c r="BO56" s="20">
        <v>27222</v>
      </c>
      <c r="BP56" s="27">
        <v>13425</v>
      </c>
      <c r="BQ56" s="18">
        <v>2.9</v>
      </c>
      <c r="BR56" s="52">
        <v>13428</v>
      </c>
      <c r="BS56" s="55">
        <v>13787</v>
      </c>
      <c r="BT56" s="18">
        <v>6.7</v>
      </c>
      <c r="BU56" s="19">
        <v>13794</v>
      </c>
      <c r="BV56" s="26">
        <v>27240</v>
      </c>
      <c r="BW56" s="18">
        <v>10</v>
      </c>
      <c r="BX56" s="20">
        <v>27250</v>
      </c>
      <c r="BY56" s="27">
        <v>13435</v>
      </c>
      <c r="BZ56" s="18">
        <v>3</v>
      </c>
      <c r="CA56" s="52">
        <v>13438</v>
      </c>
      <c r="CB56" s="55">
        <v>13805</v>
      </c>
      <c r="CC56" s="18">
        <v>7</v>
      </c>
      <c r="CD56" s="19">
        <v>13812</v>
      </c>
      <c r="CE56" s="26">
        <v>27272</v>
      </c>
      <c r="CF56" s="18">
        <v>10.5</v>
      </c>
      <c r="CG56" s="20">
        <v>27283</v>
      </c>
      <c r="CH56" s="27">
        <v>13455</v>
      </c>
      <c r="CI56" s="18">
        <v>3.2</v>
      </c>
      <c r="CJ56" s="52">
        <v>13458</v>
      </c>
      <c r="CK56" s="55">
        <v>13817</v>
      </c>
      <c r="CL56" s="18">
        <v>7.4</v>
      </c>
      <c r="CM56" s="19">
        <v>13824</v>
      </c>
      <c r="CN56" s="26">
        <v>27338</v>
      </c>
      <c r="CO56" s="18">
        <v>11</v>
      </c>
      <c r="CP56" s="20">
        <v>27349</v>
      </c>
      <c r="CQ56" s="27">
        <v>13496</v>
      </c>
      <c r="CR56" s="18">
        <v>3.3</v>
      </c>
      <c r="CS56" s="52">
        <v>13499</v>
      </c>
      <c r="CT56" s="55">
        <v>13842</v>
      </c>
      <c r="CU56" s="18">
        <v>7.7</v>
      </c>
      <c r="CV56" s="19">
        <v>13850</v>
      </c>
      <c r="CW56" s="26">
        <v>27401</v>
      </c>
      <c r="CX56" s="18">
        <v>11.5</v>
      </c>
      <c r="CY56" s="20">
        <v>27413</v>
      </c>
      <c r="CZ56" s="27">
        <v>13530</v>
      </c>
      <c r="DA56" s="18">
        <v>3.5</v>
      </c>
      <c r="DB56" s="52">
        <v>13534</v>
      </c>
      <c r="DC56" s="55">
        <v>13871</v>
      </c>
      <c r="DD56" s="18">
        <v>8.1</v>
      </c>
      <c r="DE56" s="19">
        <v>13879</v>
      </c>
      <c r="DF56" s="62"/>
      <c r="DG56" s="92"/>
      <c r="DH56" s="61"/>
      <c r="DI56" s="62"/>
      <c r="DJ56" s="60"/>
      <c r="DK56" s="61"/>
      <c r="DL56" s="62"/>
      <c r="DM56" s="60"/>
      <c r="DN56" s="61"/>
    </row>
    <row r="57" spans="1:118" ht="20.25" customHeight="1">
      <c r="A57" s="25"/>
      <c r="B57" s="26"/>
      <c r="C57" s="56"/>
      <c r="D57" s="30"/>
      <c r="E57" s="27"/>
      <c r="F57" s="56"/>
      <c r="G57" s="54"/>
      <c r="H57" s="55"/>
      <c r="I57" s="56"/>
      <c r="J57" s="29"/>
      <c r="K57" s="26"/>
      <c r="L57" s="56"/>
      <c r="M57" s="30"/>
      <c r="N57" s="27"/>
      <c r="O57" s="56"/>
      <c r="P57" s="54"/>
      <c r="Q57" s="55"/>
      <c r="R57" s="56"/>
      <c r="S57" s="29"/>
      <c r="T57" s="26"/>
      <c r="U57" s="56"/>
      <c r="V57" s="30"/>
      <c r="W57" s="27"/>
      <c r="X57" s="56"/>
      <c r="Y57" s="54"/>
      <c r="Z57" s="55"/>
      <c r="AA57" s="56"/>
      <c r="AB57" s="29"/>
      <c r="AC57" s="26"/>
      <c r="AD57" s="56"/>
      <c r="AE57" s="30"/>
      <c r="AF57" s="27"/>
      <c r="AG57" s="56"/>
      <c r="AH57" s="54"/>
      <c r="AI57" s="55"/>
      <c r="AJ57" s="56"/>
      <c r="AK57" s="29"/>
      <c r="AL57" s="26"/>
      <c r="AM57" s="56"/>
      <c r="AN57" s="30"/>
      <c r="AO57" s="27"/>
      <c r="AP57" s="56"/>
      <c r="AQ57" s="54"/>
      <c r="AR57" s="55"/>
      <c r="AS57" s="56"/>
      <c r="AT57" s="29"/>
      <c r="AU57" s="26"/>
      <c r="AV57" s="56"/>
      <c r="AW57" s="30"/>
      <c r="AX57" s="27"/>
      <c r="AY57" s="56"/>
      <c r="AZ57" s="54"/>
      <c r="BA57" s="55"/>
      <c r="BB57" s="56"/>
      <c r="BC57" s="29"/>
      <c r="BD57" s="26"/>
      <c r="BE57" s="56"/>
      <c r="BF57" s="30"/>
      <c r="BG57" s="27"/>
      <c r="BH57" s="56"/>
      <c r="BI57" s="54"/>
      <c r="BJ57" s="55"/>
      <c r="BK57" s="56"/>
      <c r="BL57" s="29"/>
      <c r="BM57" s="26"/>
      <c r="BN57" s="56"/>
      <c r="BO57" s="30"/>
      <c r="BP57" s="27"/>
      <c r="BQ57" s="56"/>
      <c r="BR57" s="54"/>
      <c r="BS57" s="55"/>
      <c r="BT57" s="56"/>
      <c r="BU57" s="29"/>
      <c r="BV57" s="26"/>
      <c r="BW57" s="56"/>
      <c r="BX57" s="30"/>
      <c r="BY57" s="27"/>
      <c r="BZ57" s="56"/>
      <c r="CA57" s="54"/>
      <c r="CB57" s="55"/>
      <c r="CC57" s="56"/>
      <c r="CD57" s="29"/>
      <c r="CE57" s="26"/>
      <c r="CF57" s="56"/>
      <c r="CG57" s="30"/>
      <c r="CH57" s="27"/>
      <c r="CI57" s="56"/>
      <c r="CJ57" s="54"/>
      <c r="CK57" s="55"/>
      <c r="CL57" s="56"/>
      <c r="CM57" s="29"/>
      <c r="CN57" s="26"/>
      <c r="CO57" s="56"/>
      <c r="CP57" s="30"/>
      <c r="CQ57" s="27"/>
      <c r="CR57" s="56"/>
      <c r="CS57" s="54"/>
      <c r="CT57" s="55"/>
      <c r="CU57" s="56"/>
      <c r="CV57" s="29"/>
      <c r="CW57" s="26"/>
      <c r="CX57" s="56"/>
      <c r="CY57" s="30"/>
      <c r="CZ57" s="27"/>
      <c r="DA57" s="56"/>
      <c r="DB57" s="54"/>
      <c r="DC57" s="55"/>
      <c r="DD57" s="56"/>
      <c r="DE57" s="29"/>
      <c r="DF57" s="62"/>
      <c r="DG57" s="92"/>
      <c r="DH57" s="61"/>
      <c r="DI57" s="62"/>
      <c r="DJ57" s="92"/>
      <c r="DK57" s="62"/>
      <c r="DL57" s="62"/>
      <c r="DM57" s="92"/>
      <c r="DN57" s="62"/>
    </row>
    <row r="58" spans="1:118" s="16" customFormat="1" ht="20.25" customHeight="1">
      <c r="A58" s="23" t="s">
        <v>38</v>
      </c>
      <c r="B58" s="17">
        <v>1185</v>
      </c>
      <c r="C58" s="18">
        <v>22</v>
      </c>
      <c r="D58" s="20">
        <v>1207</v>
      </c>
      <c r="E58" s="24">
        <v>630</v>
      </c>
      <c r="F58" s="18">
        <v>10.2</v>
      </c>
      <c r="G58" s="52">
        <v>640</v>
      </c>
      <c r="H58" s="53">
        <v>555</v>
      </c>
      <c r="I58" s="18">
        <v>11.6</v>
      </c>
      <c r="J58" s="19">
        <v>567</v>
      </c>
      <c r="K58" s="17">
        <v>1186</v>
      </c>
      <c r="L58" s="18">
        <v>23.6</v>
      </c>
      <c r="M58" s="20">
        <v>1210</v>
      </c>
      <c r="N58" s="24">
        <v>633</v>
      </c>
      <c r="O58" s="18">
        <v>11.1</v>
      </c>
      <c r="P58" s="52">
        <v>644</v>
      </c>
      <c r="Q58" s="53">
        <v>553</v>
      </c>
      <c r="R58" s="18">
        <v>12.6</v>
      </c>
      <c r="S58" s="19">
        <v>566</v>
      </c>
      <c r="T58" s="17">
        <v>1183</v>
      </c>
      <c r="U58" s="18">
        <v>25.4</v>
      </c>
      <c r="V58" s="20">
        <v>1208</v>
      </c>
      <c r="W58" s="24">
        <v>630</v>
      </c>
      <c r="X58" s="18">
        <v>11.9</v>
      </c>
      <c r="Y58" s="52">
        <v>642</v>
      </c>
      <c r="Z58" s="53">
        <v>553</v>
      </c>
      <c r="AA58" s="18">
        <v>13.5</v>
      </c>
      <c r="AB58" s="19">
        <v>567</v>
      </c>
      <c r="AC58" s="17">
        <v>1182</v>
      </c>
      <c r="AD58" s="18">
        <v>27.3</v>
      </c>
      <c r="AE58" s="20">
        <v>1209</v>
      </c>
      <c r="AF58" s="24">
        <v>628</v>
      </c>
      <c r="AG58" s="18">
        <v>12.8</v>
      </c>
      <c r="AH58" s="52">
        <v>641</v>
      </c>
      <c r="AI58" s="53">
        <v>554</v>
      </c>
      <c r="AJ58" s="18">
        <v>14.5</v>
      </c>
      <c r="AK58" s="19">
        <v>569</v>
      </c>
      <c r="AL58" s="17">
        <v>1177</v>
      </c>
      <c r="AM58" s="18">
        <v>29.1</v>
      </c>
      <c r="AN58" s="20">
        <v>1206</v>
      </c>
      <c r="AO58" s="24">
        <v>623</v>
      </c>
      <c r="AP58" s="18">
        <v>13.6</v>
      </c>
      <c r="AQ58" s="52">
        <v>637</v>
      </c>
      <c r="AR58" s="53">
        <v>554</v>
      </c>
      <c r="AS58" s="18">
        <v>15.5</v>
      </c>
      <c r="AT58" s="19">
        <v>570</v>
      </c>
      <c r="AU58" s="17">
        <v>1175</v>
      </c>
      <c r="AV58" s="18">
        <v>30.9</v>
      </c>
      <c r="AW58" s="20">
        <v>1206</v>
      </c>
      <c r="AX58" s="24">
        <v>622</v>
      </c>
      <c r="AY58" s="18">
        <v>14.5</v>
      </c>
      <c r="AZ58" s="52">
        <v>637</v>
      </c>
      <c r="BA58" s="53">
        <v>553</v>
      </c>
      <c r="BB58" s="18">
        <v>16.4</v>
      </c>
      <c r="BC58" s="19">
        <v>569</v>
      </c>
      <c r="BD58" s="17">
        <v>1155</v>
      </c>
      <c r="BE58" s="18">
        <v>32.7</v>
      </c>
      <c r="BF58" s="20">
        <v>1188</v>
      </c>
      <c r="BG58" s="24">
        <v>614</v>
      </c>
      <c r="BH58" s="18">
        <v>15.3</v>
      </c>
      <c r="BI58" s="52">
        <v>629</v>
      </c>
      <c r="BJ58" s="53">
        <v>541</v>
      </c>
      <c r="BK58" s="18">
        <v>17.4</v>
      </c>
      <c r="BL58" s="19">
        <v>558</v>
      </c>
      <c r="BM58" s="17">
        <v>1168</v>
      </c>
      <c r="BN58" s="18">
        <v>34.5</v>
      </c>
      <c r="BO58" s="20">
        <v>1203</v>
      </c>
      <c r="BP58" s="24">
        <v>622</v>
      </c>
      <c r="BQ58" s="18">
        <v>16.2</v>
      </c>
      <c r="BR58" s="52">
        <v>638</v>
      </c>
      <c r="BS58" s="53">
        <v>546</v>
      </c>
      <c r="BT58" s="18">
        <v>18.4</v>
      </c>
      <c r="BU58" s="19">
        <v>564</v>
      </c>
      <c r="BV58" s="17">
        <v>1172</v>
      </c>
      <c r="BW58" s="18">
        <v>36.3</v>
      </c>
      <c r="BX58" s="20">
        <v>1208</v>
      </c>
      <c r="BY58" s="24">
        <v>625</v>
      </c>
      <c r="BZ58" s="18">
        <v>17</v>
      </c>
      <c r="CA58" s="52">
        <v>642</v>
      </c>
      <c r="CB58" s="53">
        <v>547</v>
      </c>
      <c r="CC58" s="18">
        <v>19.3</v>
      </c>
      <c r="CD58" s="19">
        <v>566</v>
      </c>
      <c r="CE58" s="17">
        <v>1175</v>
      </c>
      <c r="CF58" s="18">
        <v>38.2</v>
      </c>
      <c r="CG58" s="20">
        <v>1213</v>
      </c>
      <c r="CH58" s="24">
        <v>626</v>
      </c>
      <c r="CI58" s="18">
        <v>17.9</v>
      </c>
      <c r="CJ58" s="52">
        <v>644</v>
      </c>
      <c r="CK58" s="53">
        <v>549</v>
      </c>
      <c r="CL58" s="18">
        <v>20.3</v>
      </c>
      <c r="CM58" s="19">
        <v>569</v>
      </c>
      <c r="CN58" s="17">
        <v>1176</v>
      </c>
      <c r="CO58" s="18">
        <v>40</v>
      </c>
      <c r="CP58" s="20">
        <v>1216</v>
      </c>
      <c r="CQ58" s="24">
        <v>626</v>
      </c>
      <c r="CR58" s="18">
        <v>18.7</v>
      </c>
      <c r="CS58" s="52">
        <v>645</v>
      </c>
      <c r="CT58" s="53">
        <v>550</v>
      </c>
      <c r="CU58" s="18">
        <v>21.3</v>
      </c>
      <c r="CV58" s="19">
        <v>571</v>
      </c>
      <c r="CW58" s="17">
        <v>1175</v>
      </c>
      <c r="CX58" s="18">
        <v>41.8</v>
      </c>
      <c r="CY58" s="20">
        <v>1217</v>
      </c>
      <c r="CZ58" s="24">
        <v>625</v>
      </c>
      <c r="DA58" s="18">
        <v>19.6</v>
      </c>
      <c r="DB58" s="52">
        <v>645</v>
      </c>
      <c r="DC58" s="53">
        <v>550</v>
      </c>
      <c r="DD58" s="18">
        <v>22.2</v>
      </c>
      <c r="DE58" s="19">
        <v>572</v>
      </c>
      <c r="DF58" s="62"/>
      <c r="DG58" s="62"/>
      <c r="DH58" s="62"/>
      <c r="DI58" s="62"/>
      <c r="DJ58" s="62"/>
      <c r="DK58" s="62"/>
      <c r="DL58" s="62"/>
      <c r="DM58" s="62"/>
      <c r="DN58" s="62"/>
    </row>
    <row r="59" spans="1:118" s="16" customFormat="1" ht="20.25" customHeight="1">
      <c r="A59" s="23"/>
      <c r="B59" s="17"/>
      <c r="C59" s="18"/>
      <c r="D59" s="20"/>
      <c r="E59" s="24"/>
      <c r="F59" s="18"/>
      <c r="G59" s="52"/>
      <c r="H59" s="53"/>
      <c r="I59" s="18"/>
      <c r="J59" s="19"/>
      <c r="K59" s="17"/>
      <c r="L59" s="18"/>
      <c r="M59" s="20"/>
      <c r="N59" s="24"/>
      <c r="O59" s="18"/>
      <c r="P59" s="52"/>
      <c r="Q59" s="53"/>
      <c r="R59" s="18"/>
      <c r="S59" s="19"/>
      <c r="T59" s="17"/>
      <c r="U59" s="18"/>
      <c r="V59" s="20"/>
      <c r="W59" s="24"/>
      <c r="X59" s="18"/>
      <c r="Y59" s="52"/>
      <c r="Z59" s="53"/>
      <c r="AA59" s="18"/>
      <c r="AB59" s="19"/>
      <c r="AC59" s="17"/>
      <c r="AD59" s="18"/>
      <c r="AE59" s="20"/>
      <c r="AF59" s="24"/>
      <c r="AG59" s="18"/>
      <c r="AH59" s="52"/>
      <c r="AI59" s="53"/>
      <c r="AJ59" s="18"/>
      <c r="AK59" s="19"/>
      <c r="AL59" s="17"/>
      <c r="AM59" s="18"/>
      <c r="AN59" s="20"/>
      <c r="AO59" s="24"/>
      <c r="AP59" s="18"/>
      <c r="AQ59" s="52"/>
      <c r="AR59" s="53"/>
      <c r="AS59" s="18"/>
      <c r="AT59" s="19"/>
      <c r="AU59" s="17"/>
      <c r="AV59" s="18"/>
      <c r="AW59" s="20"/>
      <c r="AX59" s="24"/>
      <c r="AY59" s="18"/>
      <c r="AZ59" s="52"/>
      <c r="BA59" s="53"/>
      <c r="BB59" s="18"/>
      <c r="BC59" s="19"/>
      <c r="BD59" s="17"/>
      <c r="BE59" s="18"/>
      <c r="BF59" s="20"/>
      <c r="BG59" s="24"/>
      <c r="BH59" s="18"/>
      <c r="BI59" s="52"/>
      <c r="BJ59" s="53"/>
      <c r="BK59" s="18"/>
      <c r="BL59" s="19"/>
      <c r="BM59" s="17"/>
      <c r="BN59" s="18"/>
      <c r="BO59" s="20"/>
      <c r="BP59" s="24"/>
      <c r="BQ59" s="18"/>
      <c r="BR59" s="52"/>
      <c r="BS59" s="53"/>
      <c r="BT59" s="18"/>
      <c r="BU59" s="19"/>
      <c r="BV59" s="17"/>
      <c r="BW59" s="18"/>
      <c r="BX59" s="20"/>
      <c r="BY59" s="24"/>
      <c r="BZ59" s="18"/>
      <c r="CA59" s="52"/>
      <c r="CB59" s="53"/>
      <c r="CC59" s="18"/>
      <c r="CD59" s="19"/>
      <c r="CE59" s="17"/>
      <c r="CF59" s="18"/>
      <c r="CG59" s="20"/>
      <c r="CH59" s="24"/>
      <c r="CI59" s="18"/>
      <c r="CJ59" s="52"/>
      <c r="CK59" s="53"/>
      <c r="CL59" s="18"/>
      <c r="CM59" s="19"/>
      <c r="CN59" s="17"/>
      <c r="CO59" s="18"/>
      <c r="CP59" s="20"/>
      <c r="CQ59" s="24"/>
      <c r="CR59" s="18"/>
      <c r="CS59" s="52"/>
      <c r="CT59" s="53"/>
      <c r="CU59" s="18"/>
      <c r="CV59" s="19"/>
      <c r="CW59" s="17"/>
      <c r="CX59" s="18"/>
      <c r="CY59" s="20"/>
      <c r="CZ59" s="24"/>
      <c r="DA59" s="18"/>
      <c r="DB59" s="52"/>
      <c r="DC59" s="53"/>
      <c r="DD59" s="18"/>
      <c r="DE59" s="19"/>
      <c r="DF59" s="61"/>
      <c r="DG59" s="61"/>
      <c r="DH59" s="61"/>
      <c r="DI59" s="61"/>
      <c r="DJ59" s="61"/>
      <c r="DK59" s="61"/>
      <c r="DL59" s="61"/>
      <c r="DM59" s="61"/>
      <c r="DN59" s="61"/>
    </row>
    <row r="60" spans="1:118" ht="20.25" customHeight="1">
      <c r="A60" s="25" t="s">
        <v>39</v>
      </c>
      <c r="B60" s="26">
        <v>1185</v>
      </c>
      <c r="C60" s="18">
        <v>22</v>
      </c>
      <c r="D60" s="20">
        <v>1207</v>
      </c>
      <c r="E60" s="27">
        <v>630</v>
      </c>
      <c r="F60" s="18">
        <v>10.2</v>
      </c>
      <c r="G60" s="52">
        <v>640</v>
      </c>
      <c r="H60" s="55">
        <v>555</v>
      </c>
      <c r="I60" s="18">
        <v>11.6</v>
      </c>
      <c r="J60" s="19">
        <v>567</v>
      </c>
      <c r="K60" s="26">
        <v>1186</v>
      </c>
      <c r="L60" s="18">
        <v>23.6</v>
      </c>
      <c r="M60" s="20">
        <v>1210</v>
      </c>
      <c r="N60" s="27">
        <v>633</v>
      </c>
      <c r="O60" s="18">
        <v>11.1</v>
      </c>
      <c r="P60" s="52">
        <v>644</v>
      </c>
      <c r="Q60" s="55">
        <v>553</v>
      </c>
      <c r="R60" s="18">
        <v>12.6</v>
      </c>
      <c r="S60" s="19">
        <v>566</v>
      </c>
      <c r="T60" s="26">
        <v>1183</v>
      </c>
      <c r="U60" s="18">
        <v>25.4</v>
      </c>
      <c r="V60" s="20">
        <v>1208</v>
      </c>
      <c r="W60" s="27">
        <v>630</v>
      </c>
      <c r="X60" s="18">
        <v>11.9</v>
      </c>
      <c r="Y60" s="52">
        <v>642</v>
      </c>
      <c r="Z60" s="55">
        <v>553</v>
      </c>
      <c r="AA60" s="18">
        <v>13.5</v>
      </c>
      <c r="AB60" s="19">
        <v>567</v>
      </c>
      <c r="AC60" s="26">
        <v>1182</v>
      </c>
      <c r="AD60" s="18">
        <v>27.3</v>
      </c>
      <c r="AE60" s="20">
        <v>1209</v>
      </c>
      <c r="AF60" s="27">
        <v>628</v>
      </c>
      <c r="AG60" s="18">
        <v>12.8</v>
      </c>
      <c r="AH60" s="52">
        <v>641</v>
      </c>
      <c r="AI60" s="55">
        <v>554</v>
      </c>
      <c r="AJ60" s="18">
        <v>14.5</v>
      </c>
      <c r="AK60" s="19">
        <v>569</v>
      </c>
      <c r="AL60" s="26">
        <v>1177</v>
      </c>
      <c r="AM60" s="18">
        <v>29.1</v>
      </c>
      <c r="AN60" s="20">
        <v>1206</v>
      </c>
      <c r="AO60" s="27">
        <v>623</v>
      </c>
      <c r="AP60" s="18">
        <v>13.6</v>
      </c>
      <c r="AQ60" s="52">
        <v>637</v>
      </c>
      <c r="AR60" s="55">
        <v>554</v>
      </c>
      <c r="AS60" s="18">
        <v>15.5</v>
      </c>
      <c r="AT60" s="19">
        <v>570</v>
      </c>
      <c r="AU60" s="26">
        <v>1175</v>
      </c>
      <c r="AV60" s="18">
        <v>30.9</v>
      </c>
      <c r="AW60" s="20">
        <v>1206</v>
      </c>
      <c r="AX60" s="27">
        <v>622</v>
      </c>
      <c r="AY60" s="18">
        <v>14.5</v>
      </c>
      <c r="AZ60" s="52">
        <v>637</v>
      </c>
      <c r="BA60" s="55">
        <v>553</v>
      </c>
      <c r="BB60" s="18">
        <v>16.4</v>
      </c>
      <c r="BC60" s="19">
        <v>569</v>
      </c>
      <c r="BD60" s="26">
        <v>1155</v>
      </c>
      <c r="BE60" s="18">
        <v>32.7</v>
      </c>
      <c r="BF60" s="20">
        <v>1188</v>
      </c>
      <c r="BG60" s="27">
        <v>614</v>
      </c>
      <c r="BH60" s="18">
        <v>15.3</v>
      </c>
      <c r="BI60" s="52">
        <v>629</v>
      </c>
      <c r="BJ60" s="55">
        <v>541</v>
      </c>
      <c r="BK60" s="18">
        <v>17.4</v>
      </c>
      <c r="BL60" s="19">
        <v>558</v>
      </c>
      <c r="BM60" s="26">
        <v>1168</v>
      </c>
      <c r="BN60" s="18">
        <v>34.5</v>
      </c>
      <c r="BO60" s="20">
        <v>1203</v>
      </c>
      <c r="BP60" s="27">
        <v>622</v>
      </c>
      <c r="BQ60" s="18">
        <v>16.2</v>
      </c>
      <c r="BR60" s="52">
        <v>638</v>
      </c>
      <c r="BS60" s="55">
        <v>546</v>
      </c>
      <c r="BT60" s="18">
        <v>18.4</v>
      </c>
      <c r="BU60" s="19">
        <v>564</v>
      </c>
      <c r="BV60" s="26">
        <v>1172</v>
      </c>
      <c r="BW60" s="18">
        <v>36.3</v>
      </c>
      <c r="BX60" s="20">
        <v>1208</v>
      </c>
      <c r="BY60" s="27">
        <v>625</v>
      </c>
      <c r="BZ60" s="18">
        <v>17</v>
      </c>
      <c r="CA60" s="52">
        <v>642</v>
      </c>
      <c r="CB60" s="55">
        <v>547</v>
      </c>
      <c r="CC60" s="18">
        <v>19.3</v>
      </c>
      <c r="CD60" s="19">
        <v>566</v>
      </c>
      <c r="CE60" s="26">
        <v>1175</v>
      </c>
      <c r="CF60" s="18">
        <v>38.2</v>
      </c>
      <c r="CG60" s="20">
        <v>1213</v>
      </c>
      <c r="CH60" s="27">
        <v>626</v>
      </c>
      <c r="CI60" s="18">
        <v>17.9</v>
      </c>
      <c r="CJ60" s="52">
        <v>644</v>
      </c>
      <c r="CK60" s="55">
        <v>549</v>
      </c>
      <c r="CL60" s="18">
        <v>20.3</v>
      </c>
      <c r="CM60" s="19">
        <v>569</v>
      </c>
      <c r="CN60" s="26">
        <v>1176</v>
      </c>
      <c r="CO60" s="18">
        <v>40</v>
      </c>
      <c r="CP60" s="20">
        <v>1216</v>
      </c>
      <c r="CQ60" s="27">
        <v>626</v>
      </c>
      <c r="CR60" s="18">
        <v>18.7</v>
      </c>
      <c r="CS60" s="52">
        <v>645</v>
      </c>
      <c r="CT60" s="55">
        <v>550</v>
      </c>
      <c r="CU60" s="18">
        <v>21.3</v>
      </c>
      <c r="CV60" s="19">
        <v>571</v>
      </c>
      <c r="CW60" s="26">
        <v>1175</v>
      </c>
      <c r="CX60" s="18">
        <v>41.8</v>
      </c>
      <c r="CY60" s="20">
        <v>1217</v>
      </c>
      <c r="CZ60" s="27">
        <v>625</v>
      </c>
      <c r="DA60" s="18">
        <v>19.6</v>
      </c>
      <c r="DB60" s="52">
        <v>645</v>
      </c>
      <c r="DC60" s="55">
        <v>550</v>
      </c>
      <c r="DD60" s="18">
        <v>22.2</v>
      </c>
      <c r="DE60" s="19">
        <v>572</v>
      </c>
      <c r="DF60" s="61"/>
      <c r="DG60" s="92"/>
      <c r="DH60" s="61"/>
      <c r="DI60" s="61"/>
      <c r="DJ60" s="60"/>
      <c r="DK60" s="61"/>
      <c r="DL60" s="61"/>
      <c r="DM60" s="60"/>
      <c r="DN60" s="61"/>
    </row>
    <row r="61" spans="1:118" ht="20.25" customHeight="1">
      <c r="A61" s="25"/>
      <c r="B61" s="26"/>
      <c r="C61" s="18"/>
      <c r="D61" s="20"/>
      <c r="E61" s="27"/>
      <c r="F61" s="18"/>
      <c r="G61" s="52"/>
      <c r="H61" s="55"/>
      <c r="I61" s="18"/>
      <c r="J61" s="19"/>
      <c r="K61" s="26"/>
      <c r="L61" s="18"/>
      <c r="M61" s="20"/>
      <c r="N61" s="27"/>
      <c r="O61" s="18"/>
      <c r="P61" s="52"/>
      <c r="Q61" s="55"/>
      <c r="R61" s="18"/>
      <c r="S61" s="19"/>
      <c r="T61" s="26"/>
      <c r="U61" s="18"/>
      <c r="V61" s="20"/>
      <c r="W61" s="27"/>
      <c r="X61" s="18"/>
      <c r="Y61" s="52"/>
      <c r="Z61" s="55"/>
      <c r="AA61" s="18"/>
      <c r="AB61" s="19"/>
      <c r="AC61" s="26"/>
      <c r="AD61" s="18"/>
      <c r="AE61" s="20"/>
      <c r="AF61" s="27"/>
      <c r="AG61" s="18"/>
      <c r="AH61" s="52"/>
      <c r="AI61" s="55"/>
      <c r="AJ61" s="18"/>
      <c r="AK61" s="19"/>
      <c r="AL61" s="26"/>
      <c r="AM61" s="18"/>
      <c r="AN61" s="20"/>
      <c r="AO61" s="27"/>
      <c r="AP61" s="18"/>
      <c r="AQ61" s="52"/>
      <c r="AR61" s="55"/>
      <c r="AS61" s="18"/>
      <c r="AT61" s="19"/>
      <c r="AU61" s="26"/>
      <c r="AV61" s="18"/>
      <c r="AW61" s="20"/>
      <c r="AX61" s="27"/>
      <c r="AY61" s="18"/>
      <c r="AZ61" s="52"/>
      <c r="BA61" s="55"/>
      <c r="BB61" s="18"/>
      <c r="BC61" s="19"/>
      <c r="BD61" s="26"/>
      <c r="BE61" s="18"/>
      <c r="BF61" s="20"/>
      <c r="BG61" s="27"/>
      <c r="BH61" s="18"/>
      <c r="BI61" s="52"/>
      <c r="BJ61" s="55"/>
      <c r="BK61" s="18"/>
      <c r="BL61" s="19"/>
      <c r="BM61" s="26"/>
      <c r="BN61" s="18"/>
      <c r="BO61" s="20"/>
      <c r="BP61" s="27"/>
      <c r="BQ61" s="18"/>
      <c r="BR61" s="52"/>
      <c r="BS61" s="55"/>
      <c r="BT61" s="18"/>
      <c r="BU61" s="19"/>
      <c r="BV61" s="26"/>
      <c r="BW61" s="18"/>
      <c r="BX61" s="20"/>
      <c r="BY61" s="27"/>
      <c r="BZ61" s="18"/>
      <c r="CA61" s="52"/>
      <c r="CB61" s="55"/>
      <c r="CC61" s="18"/>
      <c r="CD61" s="19"/>
      <c r="CE61" s="26"/>
      <c r="CF61" s="18"/>
      <c r="CG61" s="20"/>
      <c r="CH61" s="27"/>
      <c r="CI61" s="18"/>
      <c r="CJ61" s="52"/>
      <c r="CK61" s="55"/>
      <c r="CL61" s="18"/>
      <c r="CM61" s="19"/>
      <c r="CN61" s="26"/>
      <c r="CO61" s="18"/>
      <c r="CP61" s="20"/>
      <c r="CQ61" s="27"/>
      <c r="CR61" s="18"/>
      <c r="CS61" s="52"/>
      <c r="CT61" s="55"/>
      <c r="CU61" s="18"/>
      <c r="CV61" s="19"/>
      <c r="CW61" s="26"/>
      <c r="CX61" s="18"/>
      <c r="CY61" s="20"/>
      <c r="CZ61" s="27"/>
      <c r="DA61" s="18"/>
      <c r="DB61" s="52"/>
      <c r="DC61" s="55"/>
      <c r="DD61" s="18"/>
      <c r="DE61" s="19"/>
      <c r="DF61" s="62"/>
      <c r="DG61" s="61"/>
      <c r="DH61" s="61"/>
      <c r="DI61" s="62"/>
      <c r="DJ61" s="60"/>
      <c r="DK61" s="61"/>
      <c r="DL61" s="62"/>
      <c r="DM61" s="60"/>
      <c r="DN61" s="61"/>
    </row>
    <row r="62" spans="1:118" s="16" customFormat="1" ht="20.25" customHeight="1">
      <c r="A62" s="23" t="s">
        <v>40</v>
      </c>
      <c r="B62" s="17">
        <v>5506</v>
      </c>
      <c r="C62" s="18">
        <v>50</v>
      </c>
      <c r="D62" s="20">
        <v>5556</v>
      </c>
      <c r="E62" s="24">
        <v>2803</v>
      </c>
      <c r="F62" s="18">
        <v>70.4</v>
      </c>
      <c r="G62" s="52">
        <v>2873</v>
      </c>
      <c r="H62" s="53">
        <v>2703</v>
      </c>
      <c r="I62" s="18">
        <v>-19.2</v>
      </c>
      <c r="J62" s="19">
        <v>2684</v>
      </c>
      <c r="K62" s="17">
        <v>5507</v>
      </c>
      <c r="L62" s="18">
        <v>55.5</v>
      </c>
      <c r="M62" s="20">
        <v>5563</v>
      </c>
      <c r="N62" s="24">
        <v>2801</v>
      </c>
      <c r="O62" s="18">
        <v>76.3</v>
      </c>
      <c r="P62" s="52">
        <v>2877</v>
      </c>
      <c r="Q62" s="53">
        <v>2706</v>
      </c>
      <c r="R62" s="18">
        <v>-20.8</v>
      </c>
      <c r="S62" s="19">
        <v>2685</v>
      </c>
      <c r="T62" s="17">
        <v>5492</v>
      </c>
      <c r="U62" s="18">
        <v>59.7</v>
      </c>
      <c r="V62" s="20">
        <v>5552</v>
      </c>
      <c r="W62" s="24">
        <v>2800</v>
      </c>
      <c r="X62" s="18">
        <v>82.1</v>
      </c>
      <c r="Y62" s="52">
        <v>2882</v>
      </c>
      <c r="Z62" s="53">
        <v>2692</v>
      </c>
      <c r="AA62" s="18">
        <v>-22.4</v>
      </c>
      <c r="AB62" s="19">
        <v>2670</v>
      </c>
      <c r="AC62" s="17">
        <v>5482</v>
      </c>
      <c r="AD62" s="18">
        <v>64</v>
      </c>
      <c r="AE62" s="20">
        <v>5546</v>
      </c>
      <c r="AF62" s="24">
        <v>2794</v>
      </c>
      <c r="AG62" s="18">
        <v>88</v>
      </c>
      <c r="AH62" s="52">
        <v>2882</v>
      </c>
      <c r="AI62" s="53">
        <v>2688</v>
      </c>
      <c r="AJ62" s="18">
        <v>-24</v>
      </c>
      <c r="AK62" s="19">
        <v>2664</v>
      </c>
      <c r="AL62" s="17">
        <v>5493</v>
      </c>
      <c r="AM62" s="18">
        <v>68.3</v>
      </c>
      <c r="AN62" s="20">
        <v>5561</v>
      </c>
      <c r="AO62" s="24">
        <v>2800</v>
      </c>
      <c r="AP62" s="18">
        <v>93.9</v>
      </c>
      <c r="AQ62" s="52">
        <v>2894</v>
      </c>
      <c r="AR62" s="53">
        <v>2693</v>
      </c>
      <c r="AS62" s="18">
        <v>-25.6</v>
      </c>
      <c r="AT62" s="19">
        <v>2667</v>
      </c>
      <c r="AU62" s="17">
        <v>5491</v>
      </c>
      <c r="AV62" s="18">
        <v>72.5</v>
      </c>
      <c r="AW62" s="20">
        <v>5564</v>
      </c>
      <c r="AX62" s="24">
        <v>2796</v>
      </c>
      <c r="AY62" s="18">
        <v>99.7</v>
      </c>
      <c r="AZ62" s="52">
        <v>2896</v>
      </c>
      <c r="BA62" s="53">
        <v>2695</v>
      </c>
      <c r="BB62" s="18">
        <v>-27.2</v>
      </c>
      <c r="BC62" s="19">
        <v>2668</v>
      </c>
      <c r="BD62" s="17">
        <v>5345</v>
      </c>
      <c r="BE62" s="18">
        <v>76.8</v>
      </c>
      <c r="BF62" s="20">
        <v>5422</v>
      </c>
      <c r="BG62" s="24">
        <v>2717</v>
      </c>
      <c r="BH62" s="18">
        <v>105.6</v>
      </c>
      <c r="BI62" s="52">
        <v>2823</v>
      </c>
      <c r="BJ62" s="53">
        <v>2628</v>
      </c>
      <c r="BK62" s="18">
        <v>-28.8</v>
      </c>
      <c r="BL62" s="19">
        <v>2599</v>
      </c>
      <c r="BM62" s="17">
        <v>5474</v>
      </c>
      <c r="BN62" s="18">
        <v>81.1</v>
      </c>
      <c r="BO62" s="20">
        <v>5555</v>
      </c>
      <c r="BP62" s="24">
        <v>2785</v>
      </c>
      <c r="BQ62" s="18">
        <v>111.5</v>
      </c>
      <c r="BR62" s="52">
        <v>2897</v>
      </c>
      <c r="BS62" s="53">
        <v>2689</v>
      </c>
      <c r="BT62" s="18">
        <v>-30.4</v>
      </c>
      <c r="BU62" s="19">
        <v>2659</v>
      </c>
      <c r="BV62" s="17">
        <v>5478</v>
      </c>
      <c r="BW62" s="18">
        <v>85.3</v>
      </c>
      <c r="BX62" s="20">
        <v>5563</v>
      </c>
      <c r="BY62" s="24">
        <v>2789</v>
      </c>
      <c r="BZ62" s="18">
        <v>117.3</v>
      </c>
      <c r="CA62" s="52">
        <v>2906</v>
      </c>
      <c r="CB62" s="53">
        <v>2689</v>
      </c>
      <c r="CC62" s="18">
        <v>-32</v>
      </c>
      <c r="CD62" s="19">
        <v>2657</v>
      </c>
      <c r="CE62" s="17">
        <v>5482</v>
      </c>
      <c r="CF62" s="18">
        <v>89.6</v>
      </c>
      <c r="CG62" s="20">
        <v>5572</v>
      </c>
      <c r="CH62" s="24">
        <v>2793</v>
      </c>
      <c r="CI62" s="18">
        <v>123.2</v>
      </c>
      <c r="CJ62" s="52">
        <v>2916</v>
      </c>
      <c r="CK62" s="53">
        <v>2689</v>
      </c>
      <c r="CL62" s="18">
        <v>-33.6</v>
      </c>
      <c r="CM62" s="19">
        <v>2655</v>
      </c>
      <c r="CN62" s="17">
        <v>5484</v>
      </c>
      <c r="CO62" s="18">
        <v>93.9</v>
      </c>
      <c r="CP62" s="20">
        <v>5578</v>
      </c>
      <c r="CQ62" s="24">
        <v>2789</v>
      </c>
      <c r="CR62" s="18">
        <v>129.1</v>
      </c>
      <c r="CS62" s="52">
        <v>2918</v>
      </c>
      <c r="CT62" s="53">
        <v>2695</v>
      </c>
      <c r="CU62" s="18">
        <v>-35.2</v>
      </c>
      <c r="CV62" s="19">
        <v>2660</v>
      </c>
      <c r="CW62" s="17">
        <v>5469</v>
      </c>
      <c r="CX62" s="18">
        <v>98.1</v>
      </c>
      <c r="CY62" s="20">
        <v>5567</v>
      </c>
      <c r="CZ62" s="24">
        <v>2778</v>
      </c>
      <c r="DA62" s="18">
        <v>134.9</v>
      </c>
      <c r="DB62" s="52">
        <v>2913</v>
      </c>
      <c r="DC62" s="53">
        <v>2691</v>
      </c>
      <c r="DD62" s="18">
        <v>-36.8</v>
      </c>
      <c r="DE62" s="19">
        <v>2654</v>
      </c>
      <c r="DF62" s="62"/>
      <c r="DG62" s="92"/>
      <c r="DH62" s="61"/>
      <c r="DI62" s="62"/>
      <c r="DJ62" s="60"/>
      <c r="DK62" s="61"/>
      <c r="DL62" s="62"/>
      <c r="DM62" s="60"/>
      <c r="DN62" s="61"/>
    </row>
    <row r="63" spans="1:118" s="16" customFormat="1" ht="20.25" customHeight="1">
      <c r="A63" s="23"/>
      <c r="B63" s="17"/>
      <c r="C63" s="18"/>
      <c r="D63" s="20"/>
      <c r="E63" s="24"/>
      <c r="F63" s="18"/>
      <c r="G63" s="52"/>
      <c r="H63" s="53"/>
      <c r="I63" s="18"/>
      <c r="J63" s="19"/>
      <c r="K63" s="17"/>
      <c r="L63" s="18"/>
      <c r="M63" s="20"/>
      <c r="N63" s="24"/>
      <c r="O63" s="18"/>
      <c r="P63" s="52"/>
      <c r="Q63" s="53"/>
      <c r="R63" s="18"/>
      <c r="S63" s="19"/>
      <c r="T63" s="17"/>
      <c r="U63" s="18"/>
      <c r="V63" s="20"/>
      <c r="W63" s="24"/>
      <c r="X63" s="18"/>
      <c r="Y63" s="52"/>
      <c r="Z63" s="53"/>
      <c r="AA63" s="18"/>
      <c r="AB63" s="19"/>
      <c r="AC63" s="17"/>
      <c r="AD63" s="18"/>
      <c r="AE63" s="20"/>
      <c r="AF63" s="24"/>
      <c r="AG63" s="18"/>
      <c r="AH63" s="52"/>
      <c r="AI63" s="53"/>
      <c r="AJ63" s="18"/>
      <c r="AK63" s="19"/>
      <c r="AL63" s="17"/>
      <c r="AM63" s="18"/>
      <c r="AN63" s="20"/>
      <c r="AO63" s="24"/>
      <c r="AP63" s="18"/>
      <c r="AQ63" s="52"/>
      <c r="AR63" s="53"/>
      <c r="AS63" s="18"/>
      <c r="AT63" s="19"/>
      <c r="AU63" s="17"/>
      <c r="AV63" s="18"/>
      <c r="AW63" s="20"/>
      <c r="AX63" s="24"/>
      <c r="AY63" s="18"/>
      <c r="AZ63" s="52"/>
      <c r="BA63" s="53"/>
      <c r="BB63" s="18"/>
      <c r="BC63" s="19"/>
      <c r="BD63" s="17"/>
      <c r="BE63" s="18"/>
      <c r="BF63" s="20"/>
      <c r="BG63" s="24"/>
      <c r="BH63" s="18"/>
      <c r="BI63" s="52"/>
      <c r="BJ63" s="53"/>
      <c r="BK63" s="18"/>
      <c r="BL63" s="19"/>
      <c r="BM63" s="17"/>
      <c r="BN63" s="18"/>
      <c r="BO63" s="20"/>
      <c r="BP63" s="24"/>
      <c r="BQ63" s="18"/>
      <c r="BR63" s="52"/>
      <c r="BS63" s="53"/>
      <c r="BT63" s="18"/>
      <c r="BU63" s="19"/>
      <c r="BV63" s="17"/>
      <c r="BW63" s="18"/>
      <c r="BX63" s="20"/>
      <c r="BY63" s="24"/>
      <c r="BZ63" s="18"/>
      <c r="CA63" s="52"/>
      <c r="CB63" s="53"/>
      <c r="CC63" s="18"/>
      <c r="CD63" s="19"/>
      <c r="CE63" s="17"/>
      <c r="CF63" s="18"/>
      <c r="CG63" s="20"/>
      <c r="CH63" s="24"/>
      <c r="CI63" s="18"/>
      <c r="CJ63" s="52"/>
      <c r="CK63" s="53"/>
      <c r="CL63" s="18"/>
      <c r="CM63" s="19"/>
      <c r="CN63" s="17"/>
      <c r="CO63" s="18"/>
      <c r="CP63" s="20"/>
      <c r="CQ63" s="24"/>
      <c r="CR63" s="18"/>
      <c r="CS63" s="52"/>
      <c r="CT63" s="53"/>
      <c r="CU63" s="18"/>
      <c r="CV63" s="19"/>
      <c r="CW63" s="17"/>
      <c r="CX63" s="18"/>
      <c r="CY63" s="20"/>
      <c r="CZ63" s="24"/>
      <c r="DA63" s="18"/>
      <c r="DB63" s="52"/>
      <c r="DC63" s="53"/>
      <c r="DD63" s="18"/>
      <c r="DE63" s="19"/>
      <c r="DF63" s="61"/>
      <c r="DG63" s="61"/>
      <c r="DH63" s="61"/>
      <c r="DI63" s="61"/>
      <c r="DJ63" s="61"/>
      <c r="DK63" s="61"/>
      <c r="DL63" s="61"/>
      <c r="DM63" s="61"/>
      <c r="DN63" s="61"/>
    </row>
    <row r="64" spans="1:118" ht="20.25" customHeight="1">
      <c r="A64" s="25" t="s">
        <v>41</v>
      </c>
      <c r="B64" s="26">
        <v>3835</v>
      </c>
      <c r="C64" s="18">
        <v>-12</v>
      </c>
      <c r="D64" s="20">
        <v>3823</v>
      </c>
      <c r="E64" s="27">
        <v>1962</v>
      </c>
      <c r="F64" s="18">
        <v>-3.8</v>
      </c>
      <c r="G64" s="52">
        <v>1958</v>
      </c>
      <c r="H64" s="55">
        <v>1873</v>
      </c>
      <c r="I64" s="18">
        <v>-7.6</v>
      </c>
      <c r="J64" s="19">
        <v>1865</v>
      </c>
      <c r="K64" s="26">
        <v>3839</v>
      </c>
      <c r="L64" s="18">
        <v>-12.4</v>
      </c>
      <c r="M64" s="20">
        <v>3827</v>
      </c>
      <c r="N64" s="27">
        <v>1959</v>
      </c>
      <c r="O64" s="18">
        <v>-4.1</v>
      </c>
      <c r="P64" s="52">
        <v>1955</v>
      </c>
      <c r="Q64" s="55">
        <v>1880</v>
      </c>
      <c r="R64" s="18">
        <v>-8.2</v>
      </c>
      <c r="S64" s="19">
        <v>1872</v>
      </c>
      <c r="T64" s="26">
        <v>3836</v>
      </c>
      <c r="U64" s="18">
        <v>-13.3</v>
      </c>
      <c r="V64" s="20">
        <v>3823</v>
      </c>
      <c r="W64" s="27">
        <v>1965</v>
      </c>
      <c r="X64" s="18">
        <v>-4.4</v>
      </c>
      <c r="Y64" s="52">
        <v>1961</v>
      </c>
      <c r="Z64" s="55">
        <v>1871</v>
      </c>
      <c r="AA64" s="18">
        <v>-8.9</v>
      </c>
      <c r="AB64" s="19">
        <v>1862</v>
      </c>
      <c r="AC64" s="26">
        <v>3829</v>
      </c>
      <c r="AD64" s="18">
        <v>-14.3</v>
      </c>
      <c r="AE64" s="20">
        <v>3815</v>
      </c>
      <c r="AF64" s="27">
        <v>1958</v>
      </c>
      <c r="AG64" s="18">
        <v>-4.8</v>
      </c>
      <c r="AH64" s="52">
        <v>1953</v>
      </c>
      <c r="AI64" s="55">
        <v>1871</v>
      </c>
      <c r="AJ64" s="18">
        <v>-9.5</v>
      </c>
      <c r="AK64" s="19">
        <v>1862</v>
      </c>
      <c r="AL64" s="26">
        <v>3838</v>
      </c>
      <c r="AM64" s="18">
        <v>-15.2</v>
      </c>
      <c r="AN64" s="20">
        <v>3823</v>
      </c>
      <c r="AO64" s="27">
        <v>1965</v>
      </c>
      <c r="AP64" s="18">
        <v>-5.1</v>
      </c>
      <c r="AQ64" s="52">
        <v>1960</v>
      </c>
      <c r="AR64" s="55">
        <v>1873</v>
      </c>
      <c r="AS64" s="18">
        <v>-10.1</v>
      </c>
      <c r="AT64" s="19">
        <v>1863</v>
      </c>
      <c r="AU64" s="26">
        <v>3841</v>
      </c>
      <c r="AV64" s="18">
        <v>-16.2</v>
      </c>
      <c r="AW64" s="20">
        <v>3825</v>
      </c>
      <c r="AX64" s="27">
        <v>1967</v>
      </c>
      <c r="AY64" s="18">
        <v>-5.4</v>
      </c>
      <c r="AZ64" s="52">
        <v>1962</v>
      </c>
      <c r="BA64" s="55">
        <v>1874</v>
      </c>
      <c r="BB64" s="18">
        <v>-10.8</v>
      </c>
      <c r="BC64" s="19">
        <v>1863</v>
      </c>
      <c r="BD64" s="26">
        <v>3759</v>
      </c>
      <c r="BE64" s="18">
        <v>-17.1</v>
      </c>
      <c r="BF64" s="20">
        <v>3742</v>
      </c>
      <c r="BG64" s="27">
        <v>1922</v>
      </c>
      <c r="BH64" s="18">
        <v>-5.7</v>
      </c>
      <c r="BI64" s="52">
        <v>1916</v>
      </c>
      <c r="BJ64" s="55">
        <v>1837</v>
      </c>
      <c r="BK64" s="18">
        <v>-11.4</v>
      </c>
      <c r="BL64" s="19">
        <v>1826</v>
      </c>
      <c r="BM64" s="26">
        <v>3844</v>
      </c>
      <c r="BN64" s="18">
        <v>-18.1</v>
      </c>
      <c r="BO64" s="20">
        <v>3826</v>
      </c>
      <c r="BP64" s="27">
        <v>1964</v>
      </c>
      <c r="BQ64" s="18">
        <v>-6</v>
      </c>
      <c r="BR64" s="52">
        <v>1958</v>
      </c>
      <c r="BS64" s="55">
        <v>1880</v>
      </c>
      <c r="BT64" s="18">
        <v>-12</v>
      </c>
      <c r="BU64" s="19">
        <v>1868</v>
      </c>
      <c r="BV64" s="26">
        <v>3854</v>
      </c>
      <c r="BW64" s="18">
        <v>-19</v>
      </c>
      <c r="BX64" s="20">
        <v>3835</v>
      </c>
      <c r="BY64" s="27">
        <v>1968</v>
      </c>
      <c r="BZ64" s="18">
        <v>-6.3</v>
      </c>
      <c r="CA64" s="52">
        <v>1962</v>
      </c>
      <c r="CB64" s="55">
        <v>1886</v>
      </c>
      <c r="CC64" s="18">
        <v>-12.7</v>
      </c>
      <c r="CD64" s="19">
        <v>1873</v>
      </c>
      <c r="CE64" s="26">
        <v>3854</v>
      </c>
      <c r="CF64" s="18">
        <v>-20</v>
      </c>
      <c r="CG64" s="20">
        <v>3834</v>
      </c>
      <c r="CH64" s="27">
        <v>1970</v>
      </c>
      <c r="CI64" s="18">
        <v>-6.7</v>
      </c>
      <c r="CJ64" s="52">
        <v>1963</v>
      </c>
      <c r="CK64" s="55">
        <v>1884</v>
      </c>
      <c r="CL64" s="18">
        <v>-13.3</v>
      </c>
      <c r="CM64" s="19">
        <v>1871</v>
      </c>
      <c r="CN64" s="26">
        <v>3861</v>
      </c>
      <c r="CO64" s="18">
        <v>-20.9</v>
      </c>
      <c r="CP64" s="20">
        <v>3840</v>
      </c>
      <c r="CQ64" s="27">
        <v>1970</v>
      </c>
      <c r="CR64" s="18">
        <v>-7</v>
      </c>
      <c r="CS64" s="52">
        <v>1963</v>
      </c>
      <c r="CT64" s="55">
        <v>1891</v>
      </c>
      <c r="CU64" s="18">
        <v>-13.9</v>
      </c>
      <c r="CV64" s="19">
        <v>1877</v>
      </c>
      <c r="CW64" s="26">
        <v>3850</v>
      </c>
      <c r="CX64" s="18">
        <v>-21.9</v>
      </c>
      <c r="CY64" s="20">
        <v>3828</v>
      </c>
      <c r="CZ64" s="27">
        <v>1959</v>
      </c>
      <c r="DA64" s="18">
        <v>-7.3</v>
      </c>
      <c r="DB64" s="52">
        <v>1952</v>
      </c>
      <c r="DC64" s="55">
        <v>1891</v>
      </c>
      <c r="DD64" s="18">
        <v>-14.6</v>
      </c>
      <c r="DE64" s="19">
        <v>1876</v>
      </c>
      <c r="DF64" s="61"/>
      <c r="DG64" s="92"/>
      <c r="DH64" s="61"/>
      <c r="DI64" s="61"/>
      <c r="DJ64" s="60"/>
      <c r="DK64" s="61"/>
      <c r="DL64" s="61"/>
      <c r="DM64" s="60"/>
      <c r="DN64" s="61"/>
    </row>
    <row r="65" spans="1:118" ht="20.25" customHeight="1" thickBot="1">
      <c r="A65" s="31" t="s">
        <v>42</v>
      </c>
      <c r="B65" s="32">
        <v>1671</v>
      </c>
      <c r="C65" s="34">
        <v>62</v>
      </c>
      <c r="D65" s="36">
        <v>1733</v>
      </c>
      <c r="E65" s="33">
        <v>841</v>
      </c>
      <c r="F65" s="34">
        <v>74.2</v>
      </c>
      <c r="G65" s="63">
        <v>915</v>
      </c>
      <c r="H65" s="59">
        <v>830</v>
      </c>
      <c r="I65" s="34">
        <v>-11.6</v>
      </c>
      <c r="J65" s="35">
        <v>818</v>
      </c>
      <c r="K65" s="32">
        <v>1668</v>
      </c>
      <c r="L65" s="34">
        <v>67.8</v>
      </c>
      <c r="M65" s="36">
        <v>1736</v>
      </c>
      <c r="N65" s="33">
        <v>842</v>
      </c>
      <c r="O65" s="34">
        <v>80.4</v>
      </c>
      <c r="P65" s="63">
        <v>922</v>
      </c>
      <c r="Q65" s="59">
        <v>826</v>
      </c>
      <c r="R65" s="34">
        <v>-12.6</v>
      </c>
      <c r="S65" s="35">
        <v>813</v>
      </c>
      <c r="T65" s="32">
        <v>1656</v>
      </c>
      <c r="U65" s="34">
        <v>73</v>
      </c>
      <c r="V65" s="36">
        <v>1729</v>
      </c>
      <c r="W65" s="109">
        <v>835</v>
      </c>
      <c r="X65" s="34">
        <v>86.6</v>
      </c>
      <c r="Y65" s="63">
        <v>922</v>
      </c>
      <c r="Z65" s="110">
        <v>821</v>
      </c>
      <c r="AA65" s="34">
        <v>-13.5</v>
      </c>
      <c r="AB65" s="35">
        <v>808</v>
      </c>
      <c r="AC65" s="32">
        <v>1653</v>
      </c>
      <c r="AD65" s="34">
        <v>78.3</v>
      </c>
      <c r="AE65" s="36">
        <v>1731</v>
      </c>
      <c r="AF65" s="33">
        <v>836</v>
      </c>
      <c r="AG65" s="34">
        <v>92.8</v>
      </c>
      <c r="AH65" s="63">
        <v>929</v>
      </c>
      <c r="AI65" s="59">
        <v>817</v>
      </c>
      <c r="AJ65" s="34">
        <v>-14.5</v>
      </c>
      <c r="AK65" s="35">
        <v>803</v>
      </c>
      <c r="AL65" s="32">
        <v>1655</v>
      </c>
      <c r="AM65" s="34">
        <v>83.5</v>
      </c>
      <c r="AN65" s="36">
        <v>1739</v>
      </c>
      <c r="AO65" s="33">
        <v>835</v>
      </c>
      <c r="AP65" s="34">
        <v>98.9</v>
      </c>
      <c r="AQ65" s="63">
        <v>934</v>
      </c>
      <c r="AR65" s="59">
        <v>820</v>
      </c>
      <c r="AS65" s="34">
        <v>-15.5</v>
      </c>
      <c r="AT65" s="35">
        <v>805</v>
      </c>
      <c r="AU65" s="32">
        <v>1650</v>
      </c>
      <c r="AV65" s="34">
        <v>88.7</v>
      </c>
      <c r="AW65" s="36">
        <v>1739</v>
      </c>
      <c r="AX65" s="33">
        <v>829</v>
      </c>
      <c r="AY65" s="34">
        <v>105.1</v>
      </c>
      <c r="AZ65" s="63">
        <v>934</v>
      </c>
      <c r="BA65" s="59">
        <v>821</v>
      </c>
      <c r="BB65" s="34">
        <v>-16.4</v>
      </c>
      <c r="BC65" s="35">
        <v>805</v>
      </c>
      <c r="BD65" s="32">
        <v>1586</v>
      </c>
      <c r="BE65" s="34">
        <v>93.9</v>
      </c>
      <c r="BF65" s="36">
        <v>1680</v>
      </c>
      <c r="BG65" s="33">
        <v>795</v>
      </c>
      <c r="BH65" s="34">
        <v>111.3</v>
      </c>
      <c r="BI65" s="63">
        <v>906</v>
      </c>
      <c r="BJ65" s="59">
        <v>791</v>
      </c>
      <c r="BK65" s="34">
        <v>-17.4</v>
      </c>
      <c r="BL65" s="35">
        <v>774</v>
      </c>
      <c r="BM65" s="32">
        <v>1630</v>
      </c>
      <c r="BN65" s="34">
        <v>99.1</v>
      </c>
      <c r="BO65" s="36">
        <v>1729</v>
      </c>
      <c r="BP65" s="33">
        <v>821</v>
      </c>
      <c r="BQ65" s="34">
        <v>117.5</v>
      </c>
      <c r="BR65" s="63">
        <v>939</v>
      </c>
      <c r="BS65" s="59">
        <v>809</v>
      </c>
      <c r="BT65" s="34">
        <v>-18.4</v>
      </c>
      <c r="BU65" s="35">
        <v>791</v>
      </c>
      <c r="BV65" s="32">
        <v>1624</v>
      </c>
      <c r="BW65" s="34">
        <v>104.3</v>
      </c>
      <c r="BX65" s="36">
        <v>1728</v>
      </c>
      <c r="BY65" s="33">
        <v>821</v>
      </c>
      <c r="BZ65" s="34">
        <v>123.7</v>
      </c>
      <c r="CA65" s="63">
        <v>945</v>
      </c>
      <c r="CB65" s="59">
        <v>803</v>
      </c>
      <c r="CC65" s="34">
        <v>-19.3</v>
      </c>
      <c r="CD65" s="35">
        <v>784</v>
      </c>
      <c r="CE65" s="32">
        <v>1628</v>
      </c>
      <c r="CF65" s="34">
        <v>109.6</v>
      </c>
      <c r="CG65" s="36">
        <v>1738</v>
      </c>
      <c r="CH65" s="33">
        <v>823</v>
      </c>
      <c r="CI65" s="34">
        <v>129.9</v>
      </c>
      <c r="CJ65" s="63">
        <v>953</v>
      </c>
      <c r="CK65" s="59">
        <v>805</v>
      </c>
      <c r="CL65" s="34">
        <v>-20.3</v>
      </c>
      <c r="CM65" s="35">
        <v>785</v>
      </c>
      <c r="CN65" s="32">
        <v>1623</v>
      </c>
      <c r="CO65" s="34">
        <v>114.8</v>
      </c>
      <c r="CP65" s="36">
        <v>1738</v>
      </c>
      <c r="CQ65" s="33">
        <v>819</v>
      </c>
      <c r="CR65" s="34">
        <v>136</v>
      </c>
      <c r="CS65" s="63">
        <v>955</v>
      </c>
      <c r="CT65" s="59">
        <v>804</v>
      </c>
      <c r="CU65" s="34">
        <v>-21.3</v>
      </c>
      <c r="CV65" s="35">
        <v>783</v>
      </c>
      <c r="CW65" s="32">
        <v>1619</v>
      </c>
      <c r="CX65" s="34">
        <v>120</v>
      </c>
      <c r="CY65" s="36">
        <v>1739</v>
      </c>
      <c r="CZ65" s="33">
        <v>819</v>
      </c>
      <c r="DA65" s="34">
        <v>142.2</v>
      </c>
      <c r="DB65" s="63">
        <v>961</v>
      </c>
      <c r="DC65" s="59">
        <v>800</v>
      </c>
      <c r="DD65" s="34">
        <v>-22.2</v>
      </c>
      <c r="DE65" s="35">
        <v>778</v>
      </c>
      <c r="DF65" s="62"/>
      <c r="DG65" s="92"/>
      <c r="DH65" s="61"/>
      <c r="DI65" s="62"/>
      <c r="DJ65" s="60"/>
      <c r="DK65" s="61"/>
      <c r="DL65" s="62"/>
      <c r="DM65" s="60"/>
      <c r="DN65" s="61"/>
    </row>
    <row r="66" spans="66:82" ht="18" customHeight="1" thickBot="1">
      <c r="BN66" s="126"/>
      <c r="BO66" s="62"/>
      <c r="BP66" s="62"/>
      <c r="BQ66" s="126"/>
      <c r="BR66" s="62"/>
      <c r="BS66" s="62"/>
      <c r="BT66" s="126"/>
      <c r="BU66" s="62"/>
      <c r="BV66" s="32">
        <f>BW66+BX66</f>
        <v>7</v>
      </c>
      <c r="BW66" s="57">
        <v>4</v>
      </c>
      <c r="BX66" s="80">
        <v>3</v>
      </c>
      <c r="BY66" s="33">
        <f>SUM(BP66,BV66)</f>
        <v>7</v>
      </c>
      <c r="BZ66" s="57">
        <f>SUM(BQ66,BW66)</f>
        <v>4</v>
      </c>
      <c r="CA66" s="58">
        <f>SUM(BR66,BX66)</f>
        <v>3</v>
      </c>
      <c r="CD66" s="62"/>
    </row>
    <row r="67" spans="66:82" ht="18" customHeight="1">
      <c r="BN67" s="126"/>
      <c r="BO67" s="62"/>
      <c r="BP67" s="62"/>
      <c r="BQ67" s="126"/>
      <c r="BR67" s="62"/>
      <c r="BS67" s="62"/>
      <c r="BT67" s="126"/>
      <c r="BU67" s="62"/>
      <c r="BW67" s="126"/>
      <c r="BX67" s="62"/>
      <c r="BY67" s="62"/>
      <c r="BZ67" s="126"/>
      <c r="CA67" s="62"/>
      <c r="CB67" s="62"/>
      <c r="CC67" s="126"/>
      <c r="CD67" s="62"/>
    </row>
    <row r="68" spans="66:82" ht="18" customHeight="1">
      <c r="BN68" s="126"/>
      <c r="BO68" s="62"/>
      <c r="BP68" s="62"/>
      <c r="BQ68" s="126"/>
      <c r="BR68" s="62"/>
      <c r="BS68" s="62"/>
      <c r="BT68" s="126"/>
      <c r="BU68" s="62"/>
      <c r="BW68" s="126"/>
      <c r="BX68" s="62"/>
      <c r="BY68" s="62"/>
      <c r="BZ68" s="126"/>
      <c r="CA68" s="62"/>
      <c r="CB68" s="62"/>
      <c r="CC68" s="126"/>
      <c r="CD68" s="62"/>
    </row>
    <row r="69" spans="66:82" ht="18" customHeight="1">
      <c r="BN69" s="126"/>
      <c r="BO69" s="62"/>
      <c r="BP69" s="62"/>
      <c r="BQ69" s="126"/>
      <c r="BR69" s="62"/>
      <c r="BS69" s="62"/>
      <c r="BT69" s="126"/>
      <c r="BU69" s="62"/>
      <c r="BW69" s="126"/>
      <c r="BX69" s="62"/>
      <c r="BY69" s="62"/>
      <c r="BZ69" s="126"/>
      <c r="CA69" s="62"/>
      <c r="CB69" s="62"/>
      <c r="CC69" s="126"/>
      <c r="CD69" s="62"/>
    </row>
    <row r="70" spans="66:82" ht="18" customHeight="1">
      <c r="BN70" s="126"/>
      <c r="BO70" s="62"/>
      <c r="BP70" s="62"/>
      <c r="BQ70" s="126"/>
      <c r="BR70" s="62"/>
      <c r="BS70" s="62"/>
      <c r="BT70" s="126"/>
      <c r="BU70" s="62"/>
      <c r="BW70" s="126"/>
      <c r="BX70" s="62"/>
      <c r="BY70" s="62"/>
      <c r="BZ70" s="126"/>
      <c r="CA70" s="62"/>
      <c r="CB70" s="62"/>
      <c r="CC70" s="126"/>
      <c r="CD70" s="62"/>
    </row>
    <row r="71" spans="66:82" ht="18" customHeight="1">
      <c r="BN71" s="126"/>
      <c r="BO71" s="62"/>
      <c r="BP71" s="62"/>
      <c r="BQ71" s="126"/>
      <c r="BR71" s="62"/>
      <c r="BS71" s="62"/>
      <c r="BT71" s="126"/>
      <c r="BU71" s="62"/>
      <c r="BW71" s="126"/>
      <c r="BX71" s="62"/>
      <c r="BY71" s="62"/>
      <c r="BZ71" s="126"/>
      <c r="CA71" s="62"/>
      <c r="CB71" s="62"/>
      <c r="CC71" s="126"/>
      <c r="CD71" s="62"/>
    </row>
    <row r="72" spans="66:82" ht="18" customHeight="1">
      <c r="BN72" s="126"/>
      <c r="BO72" s="62"/>
      <c r="BP72" s="62"/>
      <c r="BQ72" s="126"/>
      <c r="BR72" s="62"/>
      <c r="BS72" s="62"/>
      <c r="BT72" s="126"/>
      <c r="BU72" s="62"/>
      <c r="BW72" s="126"/>
      <c r="BX72" s="62"/>
      <c r="BY72" s="62"/>
      <c r="BZ72" s="126"/>
      <c r="CA72" s="62"/>
      <c r="CB72" s="62"/>
      <c r="CC72" s="126"/>
      <c r="CD72" s="62"/>
    </row>
    <row r="73" spans="66:82" ht="18" customHeight="1">
      <c r="BN73" s="126"/>
      <c r="BO73" s="62"/>
      <c r="BP73" s="62"/>
      <c r="BQ73" s="126"/>
      <c r="BR73" s="62"/>
      <c r="BS73" s="62"/>
      <c r="BT73" s="126"/>
      <c r="BU73" s="62"/>
      <c r="BW73" s="126"/>
      <c r="BX73" s="62"/>
      <c r="BY73" s="62"/>
      <c r="BZ73" s="126"/>
      <c r="CA73" s="62"/>
      <c r="CB73" s="62"/>
      <c r="CC73" s="126"/>
      <c r="CD73" s="62"/>
    </row>
    <row r="74" spans="66:82" ht="18" customHeight="1">
      <c r="BN74" s="126"/>
      <c r="BO74" s="62"/>
      <c r="BP74" s="62"/>
      <c r="BQ74" s="126"/>
      <c r="BR74" s="62"/>
      <c r="BS74" s="62"/>
      <c r="BT74" s="126"/>
      <c r="BU74" s="62"/>
      <c r="BW74" s="126"/>
      <c r="BX74" s="62"/>
      <c r="BY74" s="62"/>
      <c r="BZ74" s="126"/>
      <c r="CA74" s="62"/>
      <c r="CB74" s="62"/>
      <c r="CC74" s="126"/>
      <c r="CD74" s="62"/>
    </row>
  </sheetData>
  <sheetProtection/>
  <mergeCells count="15">
    <mergeCell ref="BV1:CD1"/>
    <mergeCell ref="DF1:DN1"/>
    <mergeCell ref="DO1:DW1"/>
    <mergeCell ref="DX1:EF1"/>
    <mergeCell ref="BD1:BL1"/>
    <mergeCell ref="BM1:BU1"/>
    <mergeCell ref="CE1:CM1"/>
    <mergeCell ref="CN1:CV1"/>
    <mergeCell ref="CW1:DE1"/>
    <mergeCell ref="B1:J1"/>
    <mergeCell ref="K1:S1"/>
    <mergeCell ref="T1:AB1"/>
    <mergeCell ref="AC1:AK1"/>
    <mergeCell ref="AL1:AT1"/>
    <mergeCell ref="AU1:BC1"/>
  </mergeCells>
  <printOptions horizontalCentered="1"/>
  <pageMargins left="0.984251968503937" right="0.5511811023622047" top="0.9055118110236221" bottom="0.2755905511811024" header="0.5118110236220472" footer="0.2755905511811024"/>
  <pageSetup horizontalDpi="600" verticalDpi="600" orientation="portrait" pageOrder="overThenDown" paperSize="9" scale="45" r:id="rId1"/>
  <headerFooter alignWithMargins="0">
    <oddHeader>&amp;C平成27年国勢調査結果(確報値）による補間補正人口</oddHeader>
  </headerFooter>
  <colBreaks count="12" manualBreakCount="12">
    <brk id="10" max="198" man="1"/>
    <brk id="19" max="198" man="1"/>
    <brk id="28" max="198" man="1"/>
    <brk id="37" max="198" man="1"/>
    <brk id="46" max="198" man="1"/>
    <brk id="55" max="198" man="1"/>
    <brk id="64" max="198" man="1"/>
    <brk id="73" max="198" man="1"/>
    <brk id="82" max="198" man="1"/>
    <brk id="91" max="198" man="1"/>
    <brk id="100" max="198" man="1"/>
    <brk id="109" max="1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E66"/>
  <sheetViews>
    <sheetView view="pageBreakPreview" zoomScale="55" zoomScaleNormal="75" zoomScaleSheetLayoutView="55" zoomScalePageLayoutView="0" workbookViewId="0" topLeftCell="A1">
      <pane xSplit="1" topLeftCell="CA1" activePane="topRight" state="frozen"/>
      <selection pane="topLeft" activeCell="DA16" sqref="DA16"/>
      <selection pane="topRight" activeCell="DA16" sqref="DA16"/>
    </sheetView>
  </sheetViews>
  <sheetFormatPr defaultColWidth="15.625" defaultRowHeight="18" customHeight="1"/>
  <cols>
    <col min="1" max="1" width="15.625" style="11" customWidth="1"/>
    <col min="2" max="2" width="15.625" style="2" customWidth="1"/>
    <col min="3" max="3" width="22.375" style="128" bestFit="1" customWidth="1"/>
    <col min="4" max="5" width="15.625" style="2" customWidth="1"/>
    <col min="6" max="6" width="22.375" style="128" bestFit="1" customWidth="1"/>
    <col min="7" max="8" width="15.625" style="2" customWidth="1"/>
    <col min="9" max="9" width="20.625" style="128" bestFit="1" customWidth="1"/>
    <col min="10" max="11" width="15.625" style="2" customWidth="1"/>
    <col min="12" max="12" width="22.375" style="128" bestFit="1" customWidth="1"/>
    <col min="13" max="14" width="15.625" style="2" customWidth="1"/>
    <col min="15" max="15" width="22.375" style="128" bestFit="1" customWidth="1"/>
    <col min="16" max="17" width="15.625" style="2" customWidth="1"/>
    <col min="18" max="18" width="20.625" style="128" bestFit="1" customWidth="1"/>
    <col min="19" max="20" width="15.625" style="2" customWidth="1"/>
    <col min="21" max="21" width="22.375" style="128" customWidth="1"/>
    <col min="22" max="23" width="15.625" style="2" customWidth="1"/>
    <col min="24" max="24" width="22.375" style="128" bestFit="1" customWidth="1"/>
    <col min="25" max="26" width="15.625" style="2" customWidth="1"/>
    <col min="27" max="27" width="20.625" style="128" bestFit="1" customWidth="1"/>
    <col min="28" max="29" width="15.625" style="2" customWidth="1"/>
    <col min="30" max="30" width="22.375" style="121" bestFit="1" customWidth="1"/>
    <col min="31" max="32" width="15.625" style="2" customWidth="1"/>
    <col min="33" max="33" width="22.375" style="121" bestFit="1" customWidth="1"/>
    <col min="34" max="35" width="15.625" style="2" customWidth="1"/>
    <col min="36" max="36" width="20.625" style="121" bestFit="1" customWidth="1"/>
    <col min="37" max="38" width="15.625" style="2" customWidth="1"/>
    <col min="39" max="39" width="22.375" style="121" bestFit="1" customWidth="1"/>
    <col min="40" max="41" width="15.625" style="2" customWidth="1"/>
    <col min="42" max="42" width="22.375" style="121" bestFit="1" customWidth="1"/>
    <col min="43" max="44" width="15.625" style="2" customWidth="1"/>
    <col min="45" max="45" width="20.625" style="121" bestFit="1" customWidth="1"/>
    <col min="46" max="47" width="15.625" style="2" customWidth="1"/>
    <col min="48" max="48" width="22.375" style="121" bestFit="1" customWidth="1"/>
    <col min="49" max="50" width="15.625" style="2" customWidth="1"/>
    <col min="51" max="51" width="22.375" style="121" bestFit="1" customWidth="1"/>
    <col min="52" max="53" width="15.625" style="2" customWidth="1"/>
    <col min="54" max="54" width="20.625" style="121" bestFit="1" customWidth="1"/>
    <col min="55" max="56" width="15.625" style="2" customWidth="1"/>
    <col min="57" max="57" width="22.375" style="128" bestFit="1" customWidth="1"/>
    <col min="58" max="59" width="15.625" style="2" customWidth="1"/>
    <col min="60" max="60" width="22.375" style="128" bestFit="1" customWidth="1"/>
    <col min="61" max="62" width="15.625" style="2" customWidth="1"/>
    <col min="63" max="63" width="20.625" style="128" bestFit="1" customWidth="1"/>
    <col min="64" max="65" width="15.625" style="2" customWidth="1"/>
    <col min="66" max="66" width="22.375" style="128" bestFit="1" customWidth="1"/>
    <col min="67" max="68" width="15.625" style="2" customWidth="1"/>
    <col min="69" max="69" width="22.375" style="128" bestFit="1" customWidth="1"/>
    <col min="70" max="71" width="15.625" style="2" customWidth="1"/>
    <col min="72" max="72" width="20.625" style="128" bestFit="1" customWidth="1"/>
    <col min="73" max="74" width="15.625" style="2" customWidth="1"/>
    <col min="75" max="75" width="22.375" style="128" bestFit="1" customWidth="1"/>
    <col min="76" max="77" width="15.625" style="2" customWidth="1"/>
    <col min="78" max="78" width="22.375" style="128" bestFit="1" customWidth="1"/>
    <col min="79" max="80" width="15.625" style="2" customWidth="1"/>
    <col min="81" max="81" width="20.625" style="128" bestFit="1" customWidth="1"/>
    <col min="82" max="83" width="15.625" style="2" customWidth="1"/>
    <col min="84" max="84" width="22.375" style="128" bestFit="1" customWidth="1"/>
    <col min="85" max="86" width="15.625" style="2" customWidth="1"/>
    <col min="87" max="87" width="22.375" style="128" bestFit="1" customWidth="1"/>
    <col min="88" max="89" width="15.625" style="2" customWidth="1"/>
    <col min="90" max="90" width="20.625" style="128" bestFit="1" customWidth="1"/>
    <col min="91" max="91" width="15.625" style="2" customWidth="1"/>
    <col min="92" max="92" width="15.625" style="128" customWidth="1"/>
    <col min="93" max="93" width="22.375" style="2" bestFit="1" customWidth="1"/>
    <col min="94" max="94" width="15.625" style="2" customWidth="1"/>
    <col min="95" max="95" width="15.625" style="128" customWidth="1"/>
    <col min="96" max="96" width="22.375" style="2" bestFit="1" customWidth="1"/>
    <col min="97" max="97" width="15.625" style="2" customWidth="1"/>
    <col min="98" max="98" width="15.625" style="128" customWidth="1"/>
    <col min="99" max="99" width="20.625" style="128" bestFit="1" customWidth="1"/>
    <col min="100" max="101" width="15.625" style="2" customWidth="1"/>
    <col min="102" max="102" width="22.375" style="128" bestFit="1" customWidth="1"/>
    <col min="103" max="104" width="15.625" style="2" customWidth="1"/>
    <col min="105" max="105" width="22.375" style="128" bestFit="1" customWidth="1"/>
    <col min="106" max="107" width="15.625" style="2" customWidth="1"/>
    <col min="108" max="108" width="20.625" style="128" bestFit="1" customWidth="1"/>
    <col min="109" max="109" width="15.625" style="2" customWidth="1"/>
    <col min="110" max="16384" width="15.625" style="2" customWidth="1"/>
  </cols>
  <sheetData>
    <row r="1" spans="1:109" ht="20.25" customHeight="1">
      <c r="A1" s="1"/>
      <c r="B1" s="219">
        <v>41183</v>
      </c>
      <c r="C1" s="220"/>
      <c r="D1" s="220"/>
      <c r="E1" s="220"/>
      <c r="F1" s="220"/>
      <c r="G1" s="220"/>
      <c r="H1" s="220"/>
      <c r="I1" s="220"/>
      <c r="J1" s="221"/>
      <c r="K1" s="219">
        <v>41214</v>
      </c>
      <c r="L1" s="220"/>
      <c r="M1" s="220"/>
      <c r="N1" s="220"/>
      <c r="O1" s="220"/>
      <c r="P1" s="220"/>
      <c r="Q1" s="220"/>
      <c r="R1" s="220"/>
      <c r="S1" s="221"/>
      <c r="T1" s="219">
        <v>41244</v>
      </c>
      <c r="U1" s="222"/>
      <c r="V1" s="220"/>
      <c r="W1" s="220"/>
      <c r="X1" s="222"/>
      <c r="Y1" s="220"/>
      <c r="Z1" s="220"/>
      <c r="AA1" s="222"/>
      <c r="AB1" s="221"/>
      <c r="AC1" s="219">
        <v>41275</v>
      </c>
      <c r="AD1" s="220"/>
      <c r="AE1" s="220"/>
      <c r="AF1" s="220"/>
      <c r="AG1" s="220"/>
      <c r="AH1" s="220"/>
      <c r="AI1" s="220"/>
      <c r="AJ1" s="220"/>
      <c r="AK1" s="221"/>
      <c r="AL1" s="219">
        <v>41306</v>
      </c>
      <c r="AM1" s="220"/>
      <c r="AN1" s="220"/>
      <c r="AO1" s="220"/>
      <c r="AP1" s="220"/>
      <c r="AQ1" s="220"/>
      <c r="AR1" s="220"/>
      <c r="AS1" s="220"/>
      <c r="AT1" s="221"/>
      <c r="AU1" s="219">
        <v>41334</v>
      </c>
      <c r="AV1" s="220"/>
      <c r="AW1" s="220"/>
      <c r="AX1" s="220"/>
      <c r="AY1" s="220"/>
      <c r="AZ1" s="220"/>
      <c r="BA1" s="220"/>
      <c r="BB1" s="220"/>
      <c r="BC1" s="221"/>
      <c r="BD1" s="219">
        <v>41365</v>
      </c>
      <c r="BE1" s="220"/>
      <c r="BF1" s="220"/>
      <c r="BG1" s="220"/>
      <c r="BH1" s="220"/>
      <c r="BI1" s="220"/>
      <c r="BJ1" s="220"/>
      <c r="BK1" s="220"/>
      <c r="BL1" s="221"/>
      <c r="BM1" s="219">
        <v>41395</v>
      </c>
      <c r="BN1" s="220"/>
      <c r="BO1" s="220"/>
      <c r="BP1" s="220"/>
      <c r="BQ1" s="220"/>
      <c r="BR1" s="220"/>
      <c r="BS1" s="220"/>
      <c r="BT1" s="220"/>
      <c r="BU1" s="221"/>
      <c r="BV1" s="219">
        <v>41426</v>
      </c>
      <c r="BW1" s="220"/>
      <c r="BX1" s="220"/>
      <c r="BY1" s="220"/>
      <c r="BZ1" s="220"/>
      <c r="CA1" s="220"/>
      <c r="CB1" s="220"/>
      <c r="CC1" s="220"/>
      <c r="CD1" s="221"/>
      <c r="CE1" s="219">
        <v>41456</v>
      </c>
      <c r="CF1" s="220"/>
      <c r="CG1" s="220"/>
      <c r="CH1" s="220"/>
      <c r="CI1" s="220"/>
      <c r="CJ1" s="220"/>
      <c r="CK1" s="220"/>
      <c r="CL1" s="220"/>
      <c r="CM1" s="221"/>
      <c r="CN1" s="219">
        <v>41487</v>
      </c>
      <c r="CO1" s="220"/>
      <c r="CP1" s="220"/>
      <c r="CQ1" s="220"/>
      <c r="CR1" s="220"/>
      <c r="CS1" s="220"/>
      <c r="CT1" s="220"/>
      <c r="CU1" s="220"/>
      <c r="CV1" s="221"/>
      <c r="CW1" s="219">
        <v>41518</v>
      </c>
      <c r="CX1" s="220"/>
      <c r="CY1" s="220"/>
      <c r="CZ1" s="220"/>
      <c r="DA1" s="220"/>
      <c r="DB1" s="220"/>
      <c r="DC1" s="220"/>
      <c r="DD1" s="220"/>
      <c r="DE1" s="221"/>
    </row>
    <row r="2" spans="1:109" ht="20.25" customHeight="1">
      <c r="A2" s="3"/>
      <c r="B2" s="39"/>
      <c r="C2" s="125" t="s">
        <v>43</v>
      </c>
      <c r="D2" s="40"/>
      <c r="E2" s="41"/>
      <c r="F2" s="125" t="s">
        <v>44</v>
      </c>
      <c r="G2" s="42"/>
      <c r="H2" s="40"/>
      <c r="I2" s="125" t="s">
        <v>45</v>
      </c>
      <c r="J2" s="43"/>
      <c r="K2" s="39"/>
      <c r="L2" s="125" t="s">
        <v>43</v>
      </c>
      <c r="M2" s="40"/>
      <c r="N2" s="41"/>
      <c r="O2" s="125" t="s">
        <v>44</v>
      </c>
      <c r="P2" s="42"/>
      <c r="Q2" s="40"/>
      <c r="R2" s="125" t="s">
        <v>45</v>
      </c>
      <c r="S2" s="43"/>
      <c r="T2" s="39"/>
      <c r="U2" s="125" t="s">
        <v>43</v>
      </c>
      <c r="V2" s="40"/>
      <c r="W2" s="41"/>
      <c r="X2" s="125" t="s">
        <v>44</v>
      </c>
      <c r="Y2" s="42"/>
      <c r="Z2" s="40"/>
      <c r="AA2" s="125" t="s">
        <v>45</v>
      </c>
      <c r="AB2" s="43"/>
      <c r="AC2" s="39"/>
      <c r="AD2" s="118" t="s">
        <v>43</v>
      </c>
      <c r="AE2" s="40"/>
      <c r="AF2" s="41"/>
      <c r="AG2" s="118" t="s">
        <v>44</v>
      </c>
      <c r="AH2" s="42"/>
      <c r="AI2" s="40"/>
      <c r="AJ2" s="118" t="s">
        <v>45</v>
      </c>
      <c r="AK2" s="43"/>
      <c r="AL2" s="39"/>
      <c r="AM2" s="118" t="s">
        <v>43</v>
      </c>
      <c r="AN2" s="40"/>
      <c r="AO2" s="41"/>
      <c r="AP2" s="118" t="s">
        <v>44</v>
      </c>
      <c r="AQ2" s="42"/>
      <c r="AR2" s="40"/>
      <c r="AS2" s="118" t="s">
        <v>45</v>
      </c>
      <c r="AT2" s="43"/>
      <c r="AU2" s="39"/>
      <c r="AV2" s="118" t="s">
        <v>43</v>
      </c>
      <c r="AW2" s="40"/>
      <c r="AX2" s="41"/>
      <c r="AY2" s="118" t="s">
        <v>44</v>
      </c>
      <c r="AZ2" s="42"/>
      <c r="BA2" s="40"/>
      <c r="BB2" s="118" t="s">
        <v>45</v>
      </c>
      <c r="BC2" s="43"/>
      <c r="BD2" s="39"/>
      <c r="BE2" s="125" t="s">
        <v>43</v>
      </c>
      <c r="BF2" s="40"/>
      <c r="BG2" s="41"/>
      <c r="BH2" s="125" t="s">
        <v>44</v>
      </c>
      <c r="BI2" s="42"/>
      <c r="BJ2" s="40"/>
      <c r="BK2" s="125" t="s">
        <v>45</v>
      </c>
      <c r="BL2" s="43"/>
      <c r="BM2" s="39"/>
      <c r="BN2" s="125" t="s">
        <v>43</v>
      </c>
      <c r="BO2" s="40"/>
      <c r="BP2" s="41"/>
      <c r="BQ2" s="125" t="s">
        <v>44</v>
      </c>
      <c r="BR2" s="42"/>
      <c r="BS2" s="40"/>
      <c r="BT2" s="125" t="s">
        <v>45</v>
      </c>
      <c r="BU2" s="43"/>
      <c r="BV2" s="39"/>
      <c r="BW2" s="125" t="s">
        <v>43</v>
      </c>
      <c r="BX2" s="40"/>
      <c r="BY2" s="41"/>
      <c r="BZ2" s="125" t="s">
        <v>44</v>
      </c>
      <c r="CA2" s="42"/>
      <c r="CB2" s="40"/>
      <c r="CC2" s="125" t="s">
        <v>45</v>
      </c>
      <c r="CD2" s="43"/>
      <c r="CE2" s="39"/>
      <c r="CF2" s="125" t="s">
        <v>43</v>
      </c>
      <c r="CG2" s="40"/>
      <c r="CH2" s="41"/>
      <c r="CI2" s="125" t="s">
        <v>44</v>
      </c>
      <c r="CJ2" s="42"/>
      <c r="CK2" s="40"/>
      <c r="CL2" s="125" t="s">
        <v>45</v>
      </c>
      <c r="CM2" s="43"/>
      <c r="CN2" s="39"/>
      <c r="CO2" s="125" t="s">
        <v>43</v>
      </c>
      <c r="CP2" s="40"/>
      <c r="CQ2" s="41"/>
      <c r="CR2" s="125" t="s">
        <v>44</v>
      </c>
      <c r="CS2" s="42"/>
      <c r="CT2" s="40"/>
      <c r="CU2" s="125" t="s">
        <v>45</v>
      </c>
      <c r="CV2" s="43"/>
      <c r="CW2" s="39"/>
      <c r="CX2" s="125" t="s">
        <v>43</v>
      </c>
      <c r="CY2" s="40"/>
      <c r="CZ2" s="41"/>
      <c r="DA2" s="125" t="s">
        <v>44</v>
      </c>
      <c r="DB2" s="42"/>
      <c r="DC2" s="40"/>
      <c r="DD2" s="125" t="s">
        <v>45</v>
      </c>
      <c r="DE2" s="43"/>
    </row>
    <row r="3" spans="1:109" ht="20.25" customHeight="1">
      <c r="A3" s="3"/>
      <c r="B3" s="39"/>
      <c r="C3" s="125"/>
      <c r="D3" s="40"/>
      <c r="E3" s="41"/>
      <c r="F3" s="125"/>
      <c r="G3" s="42"/>
      <c r="H3" s="40"/>
      <c r="I3" s="125"/>
      <c r="J3" s="43"/>
      <c r="K3" s="39"/>
      <c r="L3" s="125"/>
      <c r="M3" s="40"/>
      <c r="N3" s="41"/>
      <c r="O3" s="125"/>
      <c r="P3" s="42"/>
      <c r="Q3" s="40"/>
      <c r="R3" s="125"/>
      <c r="S3" s="43"/>
      <c r="T3" s="39"/>
      <c r="U3" s="125"/>
      <c r="V3" s="40"/>
      <c r="W3" s="41"/>
      <c r="X3" s="125"/>
      <c r="Y3" s="42"/>
      <c r="Z3" s="40"/>
      <c r="AA3" s="125"/>
      <c r="AB3" s="43"/>
      <c r="AC3" s="39"/>
      <c r="AD3" s="118"/>
      <c r="AE3" s="40"/>
      <c r="AF3" s="41"/>
      <c r="AG3" s="118"/>
      <c r="AH3" s="42"/>
      <c r="AI3" s="40"/>
      <c r="AJ3" s="118"/>
      <c r="AK3" s="43"/>
      <c r="AL3" s="39"/>
      <c r="AM3" s="118"/>
      <c r="AN3" s="40"/>
      <c r="AO3" s="41"/>
      <c r="AP3" s="118"/>
      <c r="AQ3" s="42"/>
      <c r="AR3" s="40"/>
      <c r="AS3" s="118"/>
      <c r="AT3" s="43"/>
      <c r="AU3" s="39"/>
      <c r="AV3" s="118"/>
      <c r="AW3" s="40"/>
      <c r="AX3" s="41"/>
      <c r="AY3" s="118"/>
      <c r="AZ3" s="42"/>
      <c r="BA3" s="40"/>
      <c r="BB3" s="118"/>
      <c r="BC3" s="43"/>
      <c r="BD3" s="39"/>
      <c r="BE3" s="125"/>
      <c r="BF3" s="40"/>
      <c r="BG3" s="41"/>
      <c r="BH3" s="125"/>
      <c r="BI3" s="42"/>
      <c r="BJ3" s="40"/>
      <c r="BK3" s="125"/>
      <c r="BL3" s="43"/>
      <c r="BM3" s="39"/>
      <c r="BN3" s="125"/>
      <c r="BO3" s="40"/>
      <c r="BP3" s="41"/>
      <c r="BQ3" s="125"/>
      <c r="BR3" s="42"/>
      <c r="BS3" s="40"/>
      <c r="BT3" s="125"/>
      <c r="BU3" s="43"/>
      <c r="BV3" s="39"/>
      <c r="BW3" s="125"/>
      <c r="BX3" s="40"/>
      <c r="BY3" s="41"/>
      <c r="BZ3" s="125"/>
      <c r="CA3" s="42"/>
      <c r="CB3" s="40"/>
      <c r="CC3" s="125"/>
      <c r="CD3" s="43"/>
      <c r="CE3" s="39"/>
      <c r="CF3" s="125"/>
      <c r="CG3" s="40"/>
      <c r="CH3" s="41"/>
      <c r="CI3" s="125"/>
      <c r="CJ3" s="42"/>
      <c r="CK3" s="40"/>
      <c r="CL3" s="125"/>
      <c r="CM3" s="43"/>
      <c r="CN3" s="39"/>
      <c r="CO3" s="125"/>
      <c r="CP3" s="40"/>
      <c r="CQ3" s="41"/>
      <c r="CR3" s="125"/>
      <c r="CS3" s="42"/>
      <c r="CT3" s="40"/>
      <c r="CU3" s="125"/>
      <c r="CV3" s="43"/>
      <c r="CW3" s="39"/>
      <c r="CX3" s="125"/>
      <c r="CY3" s="40"/>
      <c r="CZ3" s="41"/>
      <c r="DA3" s="125"/>
      <c r="DB3" s="42"/>
      <c r="DC3" s="40"/>
      <c r="DD3" s="125"/>
      <c r="DE3" s="43"/>
    </row>
    <row r="4" spans="1:109" ht="20.25" customHeight="1">
      <c r="A4" s="7"/>
      <c r="B4" s="8" t="s">
        <v>47</v>
      </c>
      <c r="C4" s="129" t="s">
        <v>66</v>
      </c>
      <c r="D4" s="10" t="s">
        <v>48</v>
      </c>
      <c r="E4" s="45" t="s">
        <v>47</v>
      </c>
      <c r="F4" s="129" t="s">
        <v>93</v>
      </c>
      <c r="G4" s="44" t="s">
        <v>48</v>
      </c>
      <c r="H4" s="46" t="s">
        <v>47</v>
      </c>
      <c r="I4" s="129" t="s">
        <v>94</v>
      </c>
      <c r="J4" s="9" t="s">
        <v>48</v>
      </c>
      <c r="K4" s="8" t="s">
        <v>47</v>
      </c>
      <c r="L4" s="129" t="s">
        <v>67</v>
      </c>
      <c r="M4" s="10" t="s">
        <v>48</v>
      </c>
      <c r="N4" s="45" t="s">
        <v>47</v>
      </c>
      <c r="O4" s="129" t="s">
        <v>95</v>
      </c>
      <c r="P4" s="44" t="s">
        <v>48</v>
      </c>
      <c r="Q4" s="46" t="s">
        <v>47</v>
      </c>
      <c r="R4" s="129" t="s">
        <v>96</v>
      </c>
      <c r="S4" s="9" t="s">
        <v>48</v>
      </c>
      <c r="T4" s="8" t="s">
        <v>47</v>
      </c>
      <c r="U4" s="129" t="s">
        <v>68</v>
      </c>
      <c r="V4" s="10" t="s">
        <v>48</v>
      </c>
      <c r="W4" s="45" t="s">
        <v>47</v>
      </c>
      <c r="X4" s="129" t="s">
        <v>97</v>
      </c>
      <c r="Y4" s="44" t="s">
        <v>48</v>
      </c>
      <c r="Z4" s="46" t="s">
        <v>47</v>
      </c>
      <c r="AA4" s="129" t="s">
        <v>98</v>
      </c>
      <c r="AB4" s="9" t="s">
        <v>48</v>
      </c>
      <c r="AC4" s="8" t="s">
        <v>47</v>
      </c>
      <c r="AD4" s="119" t="s">
        <v>69</v>
      </c>
      <c r="AE4" s="10" t="s">
        <v>48</v>
      </c>
      <c r="AF4" s="45" t="s">
        <v>47</v>
      </c>
      <c r="AG4" s="119" t="s">
        <v>99</v>
      </c>
      <c r="AH4" s="44" t="s">
        <v>48</v>
      </c>
      <c r="AI4" s="46" t="s">
        <v>47</v>
      </c>
      <c r="AJ4" s="119" t="s">
        <v>100</v>
      </c>
      <c r="AK4" s="9" t="s">
        <v>48</v>
      </c>
      <c r="AL4" s="8" t="s">
        <v>47</v>
      </c>
      <c r="AM4" s="119" t="s">
        <v>70</v>
      </c>
      <c r="AN4" s="10" t="s">
        <v>48</v>
      </c>
      <c r="AO4" s="45" t="s">
        <v>47</v>
      </c>
      <c r="AP4" s="119" t="s">
        <v>101</v>
      </c>
      <c r="AQ4" s="44" t="s">
        <v>48</v>
      </c>
      <c r="AR4" s="46" t="s">
        <v>47</v>
      </c>
      <c r="AS4" s="119" t="s">
        <v>102</v>
      </c>
      <c r="AT4" s="9" t="s">
        <v>48</v>
      </c>
      <c r="AU4" s="8" t="s">
        <v>47</v>
      </c>
      <c r="AV4" s="119" t="s">
        <v>71</v>
      </c>
      <c r="AW4" s="10" t="s">
        <v>48</v>
      </c>
      <c r="AX4" s="45" t="s">
        <v>47</v>
      </c>
      <c r="AY4" s="119" t="s">
        <v>103</v>
      </c>
      <c r="AZ4" s="44" t="s">
        <v>48</v>
      </c>
      <c r="BA4" s="46" t="s">
        <v>47</v>
      </c>
      <c r="BB4" s="119" t="s">
        <v>104</v>
      </c>
      <c r="BC4" s="9" t="s">
        <v>48</v>
      </c>
      <c r="BD4" s="8" t="s">
        <v>47</v>
      </c>
      <c r="BE4" s="129" t="s">
        <v>72</v>
      </c>
      <c r="BF4" s="10" t="s">
        <v>48</v>
      </c>
      <c r="BG4" s="45" t="s">
        <v>47</v>
      </c>
      <c r="BH4" s="129" t="s">
        <v>105</v>
      </c>
      <c r="BI4" s="44" t="s">
        <v>48</v>
      </c>
      <c r="BJ4" s="46" t="s">
        <v>47</v>
      </c>
      <c r="BK4" s="129" t="s">
        <v>106</v>
      </c>
      <c r="BL4" s="9" t="s">
        <v>48</v>
      </c>
      <c r="BM4" s="8" t="s">
        <v>47</v>
      </c>
      <c r="BN4" s="129" t="s">
        <v>73</v>
      </c>
      <c r="BO4" s="10" t="s">
        <v>48</v>
      </c>
      <c r="BP4" s="45" t="s">
        <v>47</v>
      </c>
      <c r="BQ4" s="129" t="s">
        <v>107</v>
      </c>
      <c r="BR4" s="44" t="s">
        <v>48</v>
      </c>
      <c r="BS4" s="46" t="s">
        <v>47</v>
      </c>
      <c r="BT4" s="129" t="s">
        <v>108</v>
      </c>
      <c r="BU4" s="9" t="s">
        <v>48</v>
      </c>
      <c r="BV4" s="8" t="s">
        <v>47</v>
      </c>
      <c r="BW4" s="129" t="s">
        <v>205</v>
      </c>
      <c r="BX4" s="10" t="s">
        <v>48</v>
      </c>
      <c r="BY4" s="45" t="s">
        <v>47</v>
      </c>
      <c r="BZ4" s="129" t="s">
        <v>206</v>
      </c>
      <c r="CA4" s="44" t="s">
        <v>48</v>
      </c>
      <c r="CB4" s="46" t="s">
        <v>47</v>
      </c>
      <c r="CC4" s="129" t="s">
        <v>207</v>
      </c>
      <c r="CD4" s="9" t="s">
        <v>48</v>
      </c>
      <c r="CE4" s="8" t="s">
        <v>47</v>
      </c>
      <c r="CF4" s="129" t="s">
        <v>74</v>
      </c>
      <c r="CG4" s="10" t="s">
        <v>48</v>
      </c>
      <c r="CH4" s="45" t="s">
        <v>47</v>
      </c>
      <c r="CI4" s="129" t="s">
        <v>109</v>
      </c>
      <c r="CJ4" s="44" t="s">
        <v>48</v>
      </c>
      <c r="CK4" s="46" t="s">
        <v>47</v>
      </c>
      <c r="CL4" s="129" t="s">
        <v>110</v>
      </c>
      <c r="CM4" s="9" t="s">
        <v>48</v>
      </c>
      <c r="CN4" s="8" t="s">
        <v>47</v>
      </c>
      <c r="CO4" s="129" t="s">
        <v>208</v>
      </c>
      <c r="CP4" s="10" t="s">
        <v>48</v>
      </c>
      <c r="CQ4" s="45" t="s">
        <v>47</v>
      </c>
      <c r="CR4" s="129" t="s">
        <v>209</v>
      </c>
      <c r="CS4" s="44" t="s">
        <v>48</v>
      </c>
      <c r="CT4" s="46" t="s">
        <v>47</v>
      </c>
      <c r="CU4" s="129" t="s">
        <v>111</v>
      </c>
      <c r="CV4" s="9" t="s">
        <v>48</v>
      </c>
      <c r="CW4" s="8" t="s">
        <v>47</v>
      </c>
      <c r="CX4" s="129" t="s">
        <v>75</v>
      </c>
      <c r="CY4" s="10" t="s">
        <v>48</v>
      </c>
      <c r="CZ4" s="45" t="s">
        <v>47</v>
      </c>
      <c r="DA4" s="129" t="s">
        <v>112</v>
      </c>
      <c r="DB4" s="44" t="s">
        <v>48</v>
      </c>
      <c r="DC4" s="46" t="s">
        <v>47</v>
      </c>
      <c r="DD4" s="129" t="s">
        <v>113</v>
      </c>
      <c r="DE4" s="9" t="s">
        <v>48</v>
      </c>
    </row>
    <row r="5" spans="1:109" s="16" customFormat="1" ht="20.25" customHeight="1">
      <c r="A5" s="12" t="s">
        <v>0</v>
      </c>
      <c r="B5" s="13">
        <v>1410140</v>
      </c>
      <c r="C5" s="123">
        <v>1614.8</v>
      </c>
      <c r="D5" s="15">
        <v>1411755</v>
      </c>
      <c r="E5" s="48">
        <v>691782</v>
      </c>
      <c r="F5" s="123">
        <v>1076.8</v>
      </c>
      <c r="G5" s="49">
        <v>692859</v>
      </c>
      <c r="H5" s="50">
        <v>718358</v>
      </c>
      <c r="I5" s="123">
        <v>538</v>
      </c>
      <c r="J5" s="14">
        <v>718896</v>
      </c>
      <c r="K5" s="13">
        <v>1411343</v>
      </c>
      <c r="L5" s="123">
        <v>1682.1</v>
      </c>
      <c r="M5" s="15">
        <v>1413025</v>
      </c>
      <c r="N5" s="48">
        <v>692512</v>
      </c>
      <c r="O5" s="123">
        <v>1121.7</v>
      </c>
      <c r="P5" s="49">
        <v>693634</v>
      </c>
      <c r="Q5" s="50">
        <v>718831</v>
      </c>
      <c r="R5" s="123">
        <v>560.4</v>
      </c>
      <c r="S5" s="14">
        <v>719391</v>
      </c>
      <c r="T5" s="13">
        <v>1412153</v>
      </c>
      <c r="U5" s="123">
        <v>1749.4</v>
      </c>
      <c r="V5" s="15">
        <v>1413902</v>
      </c>
      <c r="W5" s="48">
        <v>692916</v>
      </c>
      <c r="X5" s="123">
        <v>1166.5</v>
      </c>
      <c r="Y5" s="49">
        <v>694083</v>
      </c>
      <c r="Z5" s="50">
        <v>719237</v>
      </c>
      <c r="AA5" s="123">
        <v>582.8</v>
      </c>
      <c r="AB5" s="14">
        <v>719820</v>
      </c>
      <c r="AC5" s="13">
        <v>1412756</v>
      </c>
      <c r="AD5" s="114">
        <v>1816.7</v>
      </c>
      <c r="AE5" s="15">
        <v>1414573</v>
      </c>
      <c r="AF5" s="48">
        <v>693206</v>
      </c>
      <c r="AG5" s="114">
        <v>1211.4</v>
      </c>
      <c r="AH5" s="49">
        <v>694417</v>
      </c>
      <c r="AI5" s="50">
        <v>719550</v>
      </c>
      <c r="AJ5" s="114">
        <v>605.3</v>
      </c>
      <c r="AK5" s="14">
        <v>720155</v>
      </c>
      <c r="AL5" s="13">
        <v>1413482</v>
      </c>
      <c r="AM5" s="114">
        <v>1883.9</v>
      </c>
      <c r="AN5" s="15">
        <v>1415366</v>
      </c>
      <c r="AO5" s="48">
        <v>693541</v>
      </c>
      <c r="AP5" s="114">
        <v>1256.3</v>
      </c>
      <c r="AQ5" s="49">
        <v>694797</v>
      </c>
      <c r="AR5" s="50">
        <v>719941</v>
      </c>
      <c r="AS5" s="114">
        <v>627.7</v>
      </c>
      <c r="AT5" s="14">
        <v>720569</v>
      </c>
      <c r="AU5" s="13">
        <v>1413733</v>
      </c>
      <c r="AV5" s="114">
        <v>1951.2</v>
      </c>
      <c r="AW5" s="15">
        <v>1415684</v>
      </c>
      <c r="AX5" s="48">
        <v>693640</v>
      </c>
      <c r="AY5" s="114">
        <v>1301.1</v>
      </c>
      <c r="AZ5" s="49">
        <v>694941</v>
      </c>
      <c r="BA5" s="50">
        <v>720093</v>
      </c>
      <c r="BB5" s="114">
        <v>650.1</v>
      </c>
      <c r="BC5" s="14">
        <v>720743</v>
      </c>
      <c r="BD5" s="13">
        <v>1408134</v>
      </c>
      <c r="BE5" s="123">
        <v>2018.5</v>
      </c>
      <c r="BF5" s="15">
        <v>1410153</v>
      </c>
      <c r="BG5" s="48">
        <v>690486</v>
      </c>
      <c r="BH5" s="123">
        <v>1346</v>
      </c>
      <c r="BI5" s="49">
        <v>691832</v>
      </c>
      <c r="BJ5" s="50">
        <v>717648</v>
      </c>
      <c r="BK5" s="123">
        <v>672.5</v>
      </c>
      <c r="BL5" s="14">
        <v>718321</v>
      </c>
      <c r="BM5" s="13">
        <v>1412893</v>
      </c>
      <c r="BN5" s="123">
        <v>2085.8</v>
      </c>
      <c r="BO5" s="15">
        <v>1414979</v>
      </c>
      <c r="BP5" s="48">
        <v>693227</v>
      </c>
      <c r="BQ5" s="123">
        <v>1390.9</v>
      </c>
      <c r="BR5" s="49">
        <v>694618</v>
      </c>
      <c r="BS5" s="50">
        <v>719666</v>
      </c>
      <c r="BT5" s="123">
        <v>694.9</v>
      </c>
      <c r="BU5" s="14">
        <v>720361</v>
      </c>
      <c r="BV5" s="13">
        <v>1413723</v>
      </c>
      <c r="BW5" s="123">
        <v>2153.1</v>
      </c>
      <c r="BX5" s="15">
        <v>1415876</v>
      </c>
      <c r="BY5" s="48">
        <v>693627</v>
      </c>
      <c r="BZ5" s="123">
        <v>1435.7</v>
      </c>
      <c r="CA5" s="49">
        <v>695063</v>
      </c>
      <c r="CB5" s="50">
        <v>720096</v>
      </c>
      <c r="CC5" s="123">
        <v>717.3</v>
      </c>
      <c r="CD5" s="14">
        <v>720813</v>
      </c>
      <c r="CE5" s="13">
        <v>1414210</v>
      </c>
      <c r="CF5" s="123">
        <v>2220.4</v>
      </c>
      <c r="CG5" s="15">
        <v>1416430</v>
      </c>
      <c r="CH5" s="48">
        <v>693767</v>
      </c>
      <c r="CI5" s="123">
        <v>1480.6</v>
      </c>
      <c r="CJ5" s="49">
        <v>695248</v>
      </c>
      <c r="CK5" s="50">
        <v>720443</v>
      </c>
      <c r="CL5" s="123">
        <v>739.8</v>
      </c>
      <c r="CM5" s="14">
        <v>721183</v>
      </c>
      <c r="CN5" s="13">
        <v>1414883</v>
      </c>
      <c r="CO5" s="123">
        <v>2287.6</v>
      </c>
      <c r="CP5" s="15">
        <v>1417171</v>
      </c>
      <c r="CQ5" s="48">
        <v>694229</v>
      </c>
      <c r="CR5" s="123">
        <v>1525.5</v>
      </c>
      <c r="CS5" s="49">
        <v>695755</v>
      </c>
      <c r="CT5" s="50">
        <v>720654</v>
      </c>
      <c r="CU5" s="123">
        <v>762.2</v>
      </c>
      <c r="CV5" s="14">
        <v>721416</v>
      </c>
      <c r="CW5" s="13">
        <v>1415796</v>
      </c>
      <c r="CX5" s="123">
        <v>2354.9</v>
      </c>
      <c r="CY5" s="15">
        <v>1418151</v>
      </c>
      <c r="CZ5" s="48">
        <v>694752</v>
      </c>
      <c r="DA5" s="123">
        <v>1570.3</v>
      </c>
      <c r="DB5" s="49">
        <v>696322</v>
      </c>
      <c r="DC5" s="50">
        <v>721044</v>
      </c>
      <c r="DD5" s="123">
        <v>784.6</v>
      </c>
      <c r="DE5" s="14">
        <v>721829</v>
      </c>
    </row>
    <row r="6" spans="1:109" s="89" customFormat="1" ht="20.25" customHeight="1">
      <c r="A6" s="86"/>
      <c r="B6" s="82"/>
      <c r="C6" s="132"/>
      <c r="D6" s="84"/>
      <c r="E6" s="85"/>
      <c r="F6" s="108"/>
      <c r="G6" s="84"/>
      <c r="H6" s="83"/>
      <c r="I6" s="108"/>
      <c r="J6" s="87"/>
      <c r="K6" s="82"/>
      <c r="L6" s="108"/>
      <c r="M6" s="88"/>
      <c r="N6" s="85"/>
      <c r="O6" s="108"/>
      <c r="P6" s="84"/>
      <c r="Q6" s="83"/>
      <c r="R6" s="108"/>
      <c r="S6" s="87"/>
      <c r="T6" s="82"/>
      <c r="U6" s="108"/>
      <c r="V6" s="88"/>
      <c r="W6" s="85"/>
      <c r="X6" s="108"/>
      <c r="Y6" s="84"/>
      <c r="Z6" s="83"/>
      <c r="AA6" s="108"/>
      <c r="AB6" s="87"/>
      <c r="AC6" s="82"/>
      <c r="AD6" s="111"/>
      <c r="AE6" s="88"/>
      <c r="AF6" s="85"/>
      <c r="AG6" s="111"/>
      <c r="AH6" s="84"/>
      <c r="AI6" s="83"/>
      <c r="AJ6" s="111"/>
      <c r="AK6" s="87"/>
      <c r="AL6" s="82"/>
      <c r="AM6" s="111"/>
      <c r="AN6" s="88"/>
      <c r="AO6" s="85"/>
      <c r="AP6" s="111"/>
      <c r="AQ6" s="84"/>
      <c r="AR6" s="83"/>
      <c r="AS6" s="111"/>
      <c r="AT6" s="87"/>
      <c r="AU6" s="82"/>
      <c r="AV6" s="111"/>
      <c r="AW6" s="88"/>
      <c r="AX6" s="85"/>
      <c r="AY6" s="111"/>
      <c r="AZ6" s="84"/>
      <c r="BA6" s="83"/>
      <c r="BB6" s="111"/>
      <c r="BC6" s="87"/>
      <c r="BD6" s="82"/>
      <c r="BE6" s="108"/>
      <c r="BF6" s="88"/>
      <c r="BG6" s="85"/>
      <c r="BH6" s="108"/>
      <c r="BI6" s="84"/>
      <c r="BJ6" s="83"/>
      <c r="BK6" s="108"/>
      <c r="BL6" s="87"/>
      <c r="BM6" s="82"/>
      <c r="BN6" s="108"/>
      <c r="BO6" s="88"/>
      <c r="BP6" s="85"/>
      <c r="BQ6" s="108"/>
      <c r="BR6" s="84"/>
      <c r="BS6" s="83"/>
      <c r="BT6" s="108"/>
      <c r="BU6" s="87"/>
      <c r="BV6" s="82"/>
      <c r="BW6" s="108"/>
      <c r="BX6" s="88"/>
      <c r="BY6" s="85"/>
      <c r="BZ6" s="108"/>
      <c r="CA6" s="84"/>
      <c r="CB6" s="83"/>
      <c r="CC6" s="108"/>
      <c r="CD6" s="87"/>
      <c r="CE6" s="82"/>
      <c r="CF6" s="108"/>
      <c r="CG6" s="88"/>
      <c r="CH6" s="85"/>
      <c r="CI6" s="108"/>
      <c r="CJ6" s="84"/>
      <c r="CK6" s="83"/>
      <c r="CL6" s="108"/>
      <c r="CM6" s="87"/>
      <c r="CN6" s="82"/>
      <c r="CO6" s="108"/>
      <c r="CP6" s="88"/>
      <c r="CQ6" s="85"/>
      <c r="CR6" s="108"/>
      <c r="CS6" s="84"/>
      <c r="CT6" s="83"/>
      <c r="CU6" s="108"/>
      <c r="CV6" s="87"/>
      <c r="CW6" s="82"/>
      <c r="CX6" s="108"/>
      <c r="CY6" s="88"/>
      <c r="CZ6" s="85"/>
      <c r="DA6" s="108"/>
      <c r="DB6" s="84"/>
      <c r="DC6" s="83"/>
      <c r="DD6" s="108"/>
      <c r="DE6" s="87"/>
    </row>
    <row r="7" spans="1:109" s="16" customFormat="1" ht="20.25" customHeight="1">
      <c r="A7" s="23" t="s">
        <v>1</v>
      </c>
      <c r="B7" s="17">
        <v>1091659</v>
      </c>
      <c r="C7" s="18">
        <v>1768.8</v>
      </c>
      <c r="D7" s="20">
        <v>1093428</v>
      </c>
      <c r="E7" s="24">
        <v>533566</v>
      </c>
      <c r="F7" s="18">
        <v>1060</v>
      </c>
      <c r="G7" s="52">
        <v>534626</v>
      </c>
      <c r="H7" s="53">
        <v>558093</v>
      </c>
      <c r="I7" s="18">
        <v>708.8</v>
      </c>
      <c r="J7" s="19">
        <v>558802</v>
      </c>
      <c r="K7" s="17">
        <v>1092691</v>
      </c>
      <c r="L7" s="18">
        <v>1842.5</v>
      </c>
      <c r="M7" s="20">
        <v>1094534</v>
      </c>
      <c r="N7" s="24">
        <v>534189</v>
      </c>
      <c r="O7" s="18">
        <v>1104.2</v>
      </c>
      <c r="P7" s="52">
        <v>535293</v>
      </c>
      <c r="Q7" s="53">
        <v>558502</v>
      </c>
      <c r="R7" s="18">
        <v>738.3</v>
      </c>
      <c r="S7" s="19">
        <v>559240</v>
      </c>
      <c r="T7" s="17">
        <v>1093377</v>
      </c>
      <c r="U7" s="18">
        <v>1916.2</v>
      </c>
      <c r="V7" s="20">
        <v>1095293</v>
      </c>
      <c r="W7" s="24">
        <v>534510</v>
      </c>
      <c r="X7" s="18">
        <v>1148.3</v>
      </c>
      <c r="Y7" s="52">
        <v>535658</v>
      </c>
      <c r="Z7" s="53">
        <v>558867</v>
      </c>
      <c r="AA7" s="18">
        <v>767.9</v>
      </c>
      <c r="AB7" s="19">
        <v>559635</v>
      </c>
      <c r="AC7" s="17">
        <v>1093788</v>
      </c>
      <c r="AD7" s="115">
        <v>1989.9</v>
      </c>
      <c r="AE7" s="20">
        <v>1095778</v>
      </c>
      <c r="AF7" s="24">
        <v>534696</v>
      </c>
      <c r="AG7" s="115">
        <v>1192.5</v>
      </c>
      <c r="AH7" s="52">
        <v>535889</v>
      </c>
      <c r="AI7" s="53">
        <v>559092</v>
      </c>
      <c r="AJ7" s="115">
        <v>797.4</v>
      </c>
      <c r="AK7" s="19">
        <v>559889</v>
      </c>
      <c r="AL7" s="17">
        <v>1094331</v>
      </c>
      <c r="AM7" s="115">
        <v>2063.6</v>
      </c>
      <c r="AN7" s="20">
        <v>1096395</v>
      </c>
      <c r="AO7" s="24">
        <v>534955</v>
      </c>
      <c r="AP7" s="115">
        <v>1236.7</v>
      </c>
      <c r="AQ7" s="52">
        <v>536192</v>
      </c>
      <c r="AR7" s="53">
        <v>559376</v>
      </c>
      <c r="AS7" s="115">
        <v>826.9</v>
      </c>
      <c r="AT7" s="19">
        <v>560203</v>
      </c>
      <c r="AU7" s="17">
        <v>1094503</v>
      </c>
      <c r="AV7" s="115">
        <v>2137.3</v>
      </c>
      <c r="AW7" s="20">
        <v>1096640</v>
      </c>
      <c r="AX7" s="24">
        <v>535027</v>
      </c>
      <c r="AY7" s="115">
        <v>1280.8</v>
      </c>
      <c r="AZ7" s="52">
        <v>536308</v>
      </c>
      <c r="BA7" s="53">
        <v>559476</v>
      </c>
      <c r="BB7" s="115">
        <v>856.5</v>
      </c>
      <c r="BC7" s="19">
        <v>560333</v>
      </c>
      <c r="BD7" s="17">
        <v>1090307</v>
      </c>
      <c r="BE7" s="18">
        <v>2211</v>
      </c>
      <c r="BF7" s="20">
        <v>1092518</v>
      </c>
      <c r="BG7" s="24">
        <v>532609</v>
      </c>
      <c r="BH7" s="18">
        <v>1325</v>
      </c>
      <c r="BI7" s="52">
        <v>533934</v>
      </c>
      <c r="BJ7" s="53">
        <v>557698</v>
      </c>
      <c r="BK7" s="18">
        <v>886</v>
      </c>
      <c r="BL7" s="19">
        <v>558584</v>
      </c>
      <c r="BM7" s="17">
        <v>1093883</v>
      </c>
      <c r="BN7" s="18">
        <v>2284.7</v>
      </c>
      <c r="BO7" s="20">
        <v>1096168</v>
      </c>
      <c r="BP7" s="24">
        <v>534714</v>
      </c>
      <c r="BQ7" s="18">
        <v>1369.2</v>
      </c>
      <c r="BR7" s="52">
        <v>536083</v>
      </c>
      <c r="BS7" s="53">
        <v>559169</v>
      </c>
      <c r="BT7" s="18">
        <v>915.5</v>
      </c>
      <c r="BU7" s="19">
        <v>560085</v>
      </c>
      <c r="BV7" s="17">
        <v>1094562</v>
      </c>
      <c r="BW7" s="18">
        <v>2358.4</v>
      </c>
      <c r="BX7" s="20">
        <v>1096920</v>
      </c>
      <c r="BY7" s="24">
        <v>535003</v>
      </c>
      <c r="BZ7" s="18">
        <v>1413.3</v>
      </c>
      <c r="CA7" s="52">
        <v>536416</v>
      </c>
      <c r="CB7" s="53">
        <v>559559</v>
      </c>
      <c r="CC7" s="18">
        <v>945.1</v>
      </c>
      <c r="CD7" s="19">
        <v>560504</v>
      </c>
      <c r="CE7" s="17">
        <v>1094895</v>
      </c>
      <c r="CF7" s="18">
        <v>2432.1</v>
      </c>
      <c r="CG7" s="20">
        <v>1097327</v>
      </c>
      <c r="CH7" s="24">
        <v>535095</v>
      </c>
      <c r="CI7" s="18">
        <v>1457.5</v>
      </c>
      <c r="CJ7" s="52">
        <v>536553</v>
      </c>
      <c r="CK7" s="53">
        <v>559800</v>
      </c>
      <c r="CL7" s="18">
        <v>974.6</v>
      </c>
      <c r="CM7" s="19">
        <v>560775</v>
      </c>
      <c r="CN7" s="17">
        <v>1095339</v>
      </c>
      <c r="CO7" s="18">
        <v>2505.8</v>
      </c>
      <c r="CP7" s="20">
        <v>1097845</v>
      </c>
      <c r="CQ7" s="24">
        <v>535440</v>
      </c>
      <c r="CR7" s="18">
        <v>1501.7</v>
      </c>
      <c r="CS7" s="52">
        <v>536942</v>
      </c>
      <c r="CT7" s="53">
        <v>559899</v>
      </c>
      <c r="CU7" s="18">
        <v>1004.1</v>
      </c>
      <c r="CV7" s="19">
        <v>560903</v>
      </c>
      <c r="CW7" s="17">
        <v>1096002</v>
      </c>
      <c r="CX7" s="18">
        <v>2579.5</v>
      </c>
      <c r="CY7" s="20">
        <v>1098582</v>
      </c>
      <c r="CZ7" s="24">
        <v>535848</v>
      </c>
      <c r="DA7" s="18">
        <v>1545.8</v>
      </c>
      <c r="DB7" s="52">
        <v>537394</v>
      </c>
      <c r="DC7" s="53">
        <v>560154</v>
      </c>
      <c r="DD7" s="18">
        <v>1033.7</v>
      </c>
      <c r="DE7" s="19">
        <v>561188</v>
      </c>
    </row>
    <row r="8" spans="1:109" s="16" customFormat="1" ht="20.25" customHeight="1">
      <c r="A8" s="23"/>
      <c r="B8" s="17"/>
      <c r="C8" s="18"/>
      <c r="D8" s="20"/>
      <c r="E8" s="24"/>
      <c r="F8" s="18"/>
      <c r="G8" s="52"/>
      <c r="H8" s="53"/>
      <c r="I8" s="18"/>
      <c r="J8" s="19"/>
      <c r="K8" s="17"/>
      <c r="L8" s="18"/>
      <c r="M8" s="20"/>
      <c r="N8" s="24"/>
      <c r="O8" s="18"/>
      <c r="P8" s="52"/>
      <c r="Q8" s="53"/>
      <c r="R8" s="18"/>
      <c r="S8" s="19"/>
      <c r="T8" s="17"/>
      <c r="U8" s="18"/>
      <c r="V8" s="20"/>
      <c r="W8" s="24"/>
      <c r="X8" s="18"/>
      <c r="Y8" s="52"/>
      <c r="Z8" s="53"/>
      <c r="AA8" s="18"/>
      <c r="AB8" s="19"/>
      <c r="AC8" s="17"/>
      <c r="AD8" s="115"/>
      <c r="AE8" s="20"/>
      <c r="AF8" s="24"/>
      <c r="AG8" s="115"/>
      <c r="AH8" s="52"/>
      <c r="AI8" s="53"/>
      <c r="AJ8" s="115"/>
      <c r="AK8" s="19"/>
      <c r="AL8" s="17"/>
      <c r="AM8" s="115"/>
      <c r="AN8" s="20"/>
      <c r="AO8" s="24"/>
      <c r="AP8" s="115"/>
      <c r="AQ8" s="52"/>
      <c r="AR8" s="53"/>
      <c r="AS8" s="115"/>
      <c r="AT8" s="19"/>
      <c r="AU8" s="17"/>
      <c r="AV8" s="115"/>
      <c r="AW8" s="20"/>
      <c r="AX8" s="24"/>
      <c r="AY8" s="115"/>
      <c r="AZ8" s="52"/>
      <c r="BA8" s="53"/>
      <c r="BB8" s="115"/>
      <c r="BC8" s="19"/>
      <c r="BD8" s="17"/>
      <c r="BE8" s="18"/>
      <c r="BF8" s="20"/>
      <c r="BG8" s="24"/>
      <c r="BH8" s="18"/>
      <c r="BI8" s="52"/>
      <c r="BJ8" s="53"/>
      <c r="BK8" s="18"/>
      <c r="BL8" s="19"/>
      <c r="BM8" s="17"/>
      <c r="BN8" s="18"/>
      <c r="BO8" s="20"/>
      <c r="BP8" s="24"/>
      <c r="BQ8" s="18"/>
      <c r="BR8" s="52"/>
      <c r="BS8" s="53"/>
      <c r="BT8" s="18"/>
      <c r="BU8" s="19"/>
      <c r="BV8" s="17"/>
      <c r="BW8" s="18"/>
      <c r="BX8" s="20"/>
      <c r="BY8" s="24"/>
      <c r="BZ8" s="18"/>
      <c r="CA8" s="52"/>
      <c r="CB8" s="53"/>
      <c r="CC8" s="18"/>
      <c r="CD8" s="19"/>
      <c r="CE8" s="17"/>
      <c r="CF8" s="18"/>
      <c r="CG8" s="20"/>
      <c r="CH8" s="24"/>
      <c r="CI8" s="18"/>
      <c r="CJ8" s="52"/>
      <c r="CK8" s="53"/>
      <c r="CL8" s="18"/>
      <c r="CM8" s="19"/>
      <c r="CN8" s="17"/>
      <c r="CO8" s="18"/>
      <c r="CP8" s="20"/>
      <c r="CQ8" s="24"/>
      <c r="CR8" s="18"/>
      <c r="CS8" s="52"/>
      <c r="CT8" s="53"/>
      <c r="CU8" s="18"/>
      <c r="CV8" s="19"/>
      <c r="CW8" s="17"/>
      <c r="CX8" s="18"/>
      <c r="CY8" s="20"/>
      <c r="CZ8" s="24"/>
      <c r="DA8" s="18"/>
      <c r="DB8" s="52"/>
      <c r="DC8" s="53"/>
      <c r="DD8" s="18"/>
      <c r="DE8" s="19"/>
    </row>
    <row r="9" spans="1:109" ht="20.25" customHeight="1">
      <c r="A9" s="25" t="s">
        <v>2</v>
      </c>
      <c r="B9" s="26">
        <v>318959</v>
      </c>
      <c r="C9" s="18">
        <v>-850</v>
      </c>
      <c r="D9" s="20">
        <v>318109</v>
      </c>
      <c r="E9" s="27">
        <v>153323</v>
      </c>
      <c r="F9" s="18">
        <v>-284</v>
      </c>
      <c r="G9" s="52">
        <v>153039</v>
      </c>
      <c r="H9" s="55">
        <v>165636</v>
      </c>
      <c r="I9" s="18">
        <v>-566</v>
      </c>
      <c r="J9" s="19">
        <v>165070</v>
      </c>
      <c r="K9" s="26">
        <v>319309</v>
      </c>
      <c r="L9" s="18">
        <v>-885.4</v>
      </c>
      <c r="M9" s="20">
        <v>318424</v>
      </c>
      <c r="N9" s="27">
        <v>153558</v>
      </c>
      <c r="O9" s="18">
        <v>-295.8</v>
      </c>
      <c r="P9" s="52">
        <v>153262</v>
      </c>
      <c r="Q9" s="55">
        <v>165751</v>
      </c>
      <c r="R9" s="18">
        <v>-589.6</v>
      </c>
      <c r="S9" s="19">
        <v>165161</v>
      </c>
      <c r="T9" s="26">
        <v>319303</v>
      </c>
      <c r="U9" s="18">
        <v>-920.8</v>
      </c>
      <c r="V9" s="20">
        <v>318382</v>
      </c>
      <c r="W9" s="27">
        <v>153524</v>
      </c>
      <c r="X9" s="18">
        <v>-307.7</v>
      </c>
      <c r="Y9" s="52">
        <v>153216</v>
      </c>
      <c r="Z9" s="55">
        <v>165779</v>
      </c>
      <c r="AA9" s="18">
        <v>-613.2</v>
      </c>
      <c r="AB9" s="19">
        <v>165166</v>
      </c>
      <c r="AC9" s="26">
        <v>319469</v>
      </c>
      <c r="AD9" s="115">
        <v>-956.3</v>
      </c>
      <c r="AE9" s="20">
        <v>318513</v>
      </c>
      <c r="AF9" s="27">
        <v>153591</v>
      </c>
      <c r="AG9" s="115">
        <v>-319.5</v>
      </c>
      <c r="AH9" s="52">
        <v>153272</v>
      </c>
      <c r="AI9" s="55">
        <v>165878</v>
      </c>
      <c r="AJ9" s="115">
        <v>-636.8</v>
      </c>
      <c r="AK9" s="19">
        <v>165241</v>
      </c>
      <c r="AL9" s="26">
        <v>319591</v>
      </c>
      <c r="AM9" s="115">
        <v>-991.7</v>
      </c>
      <c r="AN9" s="20">
        <v>318599</v>
      </c>
      <c r="AO9" s="27">
        <v>153635</v>
      </c>
      <c r="AP9" s="115">
        <v>-331.3</v>
      </c>
      <c r="AQ9" s="52">
        <v>153304</v>
      </c>
      <c r="AR9" s="55">
        <v>165956</v>
      </c>
      <c r="AS9" s="115">
        <v>-660.3</v>
      </c>
      <c r="AT9" s="19">
        <v>165296</v>
      </c>
      <c r="AU9" s="26">
        <v>319697</v>
      </c>
      <c r="AV9" s="115">
        <v>-1027.1</v>
      </c>
      <c r="AW9" s="20">
        <v>318670</v>
      </c>
      <c r="AX9" s="27">
        <v>153689</v>
      </c>
      <c r="AY9" s="115">
        <v>-343.2</v>
      </c>
      <c r="AZ9" s="52">
        <v>153346</v>
      </c>
      <c r="BA9" s="55">
        <v>166008</v>
      </c>
      <c r="BB9" s="115">
        <v>-683.9</v>
      </c>
      <c r="BC9" s="19">
        <v>165324</v>
      </c>
      <c r="BD9" s="26">
        <v>318891</v>
      </c>
      <c r="BE9" s="18">
        <v>-1062.5</v>
      </c>
      <c r="BF9" s="20">
        <v>317829</v>
      </c>
      <c r="BG9" s="27">
        <v>153257</v>
      </c>
      <c r="BH9" s="18">
        <v>-355</v>
      </c>
      <c r="BI9" s="52">
        <v>152902</v>
      </c>
      <c r="BJ9" s="55">
        <v>165634</v>
      </c>
      <c r="BK9" s="18">
        <v>-707.5</v>
      </c>
      <c r="BL9" s="19">
        <v>164927</v>
      </c>
      <c r="BM9" s="26">
        <v>319494</v>
      </c>
      <c r="BN9" s="18">
        <v>-1097.9</v>
      </c>
      <c r="BO9" s="20">
        <v>318396</v>
      </c>
      <c r="BP9" s="27">
        <v>153637</v>
      </c>
      <c r="BQ9" s="18">
        <v>-366.8</v>
      </c>
      <c r="BR9" s="52">
        <v>153270</v>
      </c>
      <c r="BS9" s="55">
        <v>165857</v>
      </c>
      <c r="BT9" s="18">
        <v>-731.1</v>
      </c>
      <c r="BU9" s="19">
        <v>165126</v>
      </c>
      <c r="BV9" s="26">
        <v>319629</v>
      </c>
      <c r="BW9" s="18">
        <v>-1133.3</v>
      </c>
      <c r="BX9" s="20">
        <v>318496</v>
      </c>
      <c r="BY9" s="27">
        <v>153707</v>
      </c>
      <c r="BZ9" s="56">
        <v>-378.7</v>
      </c>
      <c r="CA9" s="54">
        <v>153328</v>
      </c>
      <c r="CB9" s="55">
        <v>165922</v>
      </c>
      <c r="CC9" s="18">
        <v>-754.7</v>
      </c>
      <c r="CD9" s="19">
        <v>165167</v>
      </c>
      <c r="CE9" s="26">
        <v>319551</v>
      </c>
      <c r="CF9" s="18">
        <v>-1168.8</v>
      </c>
      <c r="CG9" s="20">
        <v>318382</v>
      </c>
      <c r="CH9" s="27">
        <v>153638</v>
      </c>
      <c r="CI9" s="18">
        <v>-390.5</v>
      </c>
      <c r="CJ9" s="52">
        <v>153248</v>
      </c>
      <c r="CK9" s="55">
        <v>165913</v>
      </c>
      <c r="CL9" s="18">
        <v>-778.3</v>
      </c>
      <c r="CM9" s="19">
        <v>165135</v>
      </c>
      <c r="CN9" s="26">
        <v>319693</v>
      </c>
      <c r="CO9" s="18">
        <v>-1204.2</v>
      </c>
      <c r="CP9" s="20">
        <v>318489</v>
      </c>
      <c r="CQ9" s="27">
        <v>153754</v>
      </c>
      <c r="CR9" s="18">
        <v>-402.3</v>
      </c>
      <c r="CS9" s="52">
        <v>153352</v>
      </c>
      <c r="CT9" s="55">
        <v>165939</v>
      </c>
      <c r="CU9" s="18">
        <v>-801.8</v>
      </c>
      <c r="CV9" s="19">
        <v>165137</v>
      </c>
      <c r="CW9" s="26">
        <v>319763</v>
      </c>
      <c r="CX9" s="18">
        <v>-1239.6</v>
      </c>
      <c r="CY9" s="20">
        <v>318523</v>
      </c>
      <c r="CZ9" s="27">
        <v>153832</v>
      </c>
      <c r="DA9" s="18">
        <v>-414.2</v>
      </c>
      <c r="DB9" s="52">
        <v>153418</v>
      </c>
      <c r="DC9" s="55">
        <v>165931</v>
      </c>
      <c r="DD9" s="18">
        <v>-825.4</v>
      </c>
      <c r="DE9" s="19">
        <v>165106</v>
      </c>
    </row>
    <row r="10" spans="1:109" ht="20.25" customHeight="1">
      <c r="A10" s="25" t="s">
        <v>3</v>
      </c>
      <c r="B10" s="26">
        <v>93595</v>
      </c>
      <c r="C10" s="18">
        <v>175.2</v>
      </c>
      <c r="D10" s="20">
        <v>93770</v>
      </c>
      <c r="E10" s="27">
        <v>45371</v>
      </c>
      <c r="F10" s="18">
        <v>209.6</v>
      </c>
      <c r="G10" s="52">
        <v>45581</v>
      </c>
      <c r="H10" s="55">
        <v>48224</v>
      </c>
      <c r="I10" s="18">
        <v>-34.4</v>
      </c>
      <c r="J10" s="19">
        <v>48190</v>
      </c>
      <c r="K10" s="26">
        <v>93697</v>
      </c>
      <c r="L10" s="18">
        <v>182.5</v>
      </c>
      <c r="M10" s="20">
        <v>93880</v>
      </c>
      <c r="N10" s="27">
        <v>45421</v>
      </c>
      <c r="O10" s="18">
        <v>218.3</v>
      </c>
      <c r="P10" s="52">
        <v>45639</v>
      </c>
      <c r="Q10" s="55">
        <v>48276</v>
      </c>
      <c r="R10" s="18">
        <v>-35.8</v>
      </c>
      <c r="S10" s="19">
        <v>48240</v>
      </c>
      <c r="T10" s="26">
        <v>93779</v>
      </c>
      <c r="U10" s="18">
        <v>189.8</v>
      </c>
      <c r="V10" s="20">
        <v>93969</v>
      </c>
      <c r="W10" s="27">
        <v>45462</v>
      </c>
      <c r="X10" s="18">
        <v>227.1</v>
      </c>
      <c r="Y10" s="52">
        <v>45689</v>
      </c>
      <c r="Z10" s="55">
        <v>48317</v>
      </c>
      <c r="AA10" s="18">
        <v>-37.3</v>
      </c>
      <c r="AB10" s="19">
        <v>48280</v>
      </c>
      <c r="AC10" s="26">
        <v>93817</v>
      </c>
      <c r="AD10" s="115">
        <v>197.1</v>
      </c>
      <c r="AE10" s="20">
        <v>94014</v>
      </c>
      <c r="AF10" s="27">
        <v>45476</v>
      </c>
      <c r="AG10" s="115">
        <v>235.8</v>
      </c>
      <c r="AH10" s="52">
        <v>45712</v>
      </c>
      <c r="AI10" s="55">
        <v>48341</v>
      </c>
      <c r="AJ10" s="115">
        <v>-38.7</v>
      </c>
      <c r="AK10" s="19">
        <v>48302</v>
      </c>
      <c r="AL10" s="26">
        <v>93779</v>
      </c>
      <c r="AM10" s="115">
        <v>204.4</v>
      </c>
      <c r="AN10" s="20">
        <v>93983</v>
      </c>
      <c r="AO10" s="27">
        <v>45475</v>
      </c>
      <c r="AP10" s="115">
        <v>244.5</v>
      </c>
      <c r="AQ10" s="52">
        <v>45720</v>
      </c>
      <c r="AR10" s="55">
        <v>48304</v>
      </c>
      <c r="AS10" s="115">
        <v>-40.1</v>
      </c>
      <c r="AT10" s="19">
        <v>48264</v>
      </c>
      <c r="AU10" s="26">
        <v>93754</v>
      </c>
      <c r="AV10" s="115">
        <v>211.7</v>
      </c>
      <c r="AW10" s="20">
        <v>93966</v>
      </c>
      <c r="AX10" s="27">
        <v>45457</v>
      </c>
      <c r="AY10" s="115">
        <v>253.3</v>
      </c>
      <c r="AZ10" s="52">
        <v>45710</v>
      </c>
      <c r="BA10" s="55">
        <v>48297</v>
      </c>
      <c r="BB10" s="115">
        <v>-41.6</v>
      </c>
      <c r="BC10" s="19">
        <v>48255</v>
      </c>
      <c r="BD10" s="26">
        <v>93457</v>
      </c>
      <c r="BE10" s="18">
        <v>219</v>
      </c>
      <c r="BF10" s="20">
        <v>93676</v>
      </c>
      <c r="BG10" s="27">
        <v>45269</v>
      </c>
      <c r="BH10" s="18">
        <v>262</v>
      </c>
      <c r="BI10" s="52">
        <v>45531</v>
      </c>
      <c r="BJ10" s="55">
        <v>48188</v>
      </c>
      <c r="BK10" s="18">
        <v>-43</v>
      </c>
      <c r="BL10" s="19">
        <v>48145</v>
      </c>
      <c r="BM10" s="26">
        <v>93725</v>
      </c>
      <c r="BN10" s="18">
        <v>226.3</v>
      </c>
      <c r="BO10" s="20">
        <v>93951</v>
      </c>
      <c r="BP10" s="27">
        <v>45427</v>
      </c>
      <c r="BQ10" s="18">
        <v>270.7</v>
      </c>
      <c r="BR10" s="52">
        <v>45698</v>
      </c>
      <c r="BS10" s="55">
        <v>48298</v>
      </c>
      <c r="BT10" s="18">
        <v>-44.4</v>
      </c>
      <c r="BU10" s="19">
        <v>48254</v>
      </c>
      <c r="BV10" s="26">
        <v>93806</v>
      </c>
      <c r="BW10" s="18">
        <v>233.6</v>
      </c>
      <c r="BX10" s="20">
        <v>94040</v>
      </c>
      <c r="BY10" s="27">
        <v>45466</v>
      </c>
      <c r="BZ10" s="56">
        <v>279.5</v>
      </c>
      <c r="CA10" s="54">
        <v>45746</v>
      </c>
      <c r="CB10" s="55">
        <v>48340</v>
      </c>
      <c r="CC10" s="18">
        <v>-45.9</v>
      </c>
      <c r="CD10" s="19">
        <v>48294</v>
      </c>
      <c r="CE10" s="26">
        <v>93917</v>
      </c>
      <c r="CF10" s="18">
        <v>240.9</v>
      </c>
      <c r="CG10" s="20">
        <v>94158</v>
      </c>
      <c r="CH10" s="27">
        <v>45500</v>
      </c>
      <c r="CI10" s="18">
        <v>288.2</v>
      </c>
      <c r="CJ10" s="52">
        <v>45788</v>
      </c>
      <c r="CK10" s="55">
        <v>48417</v>
      </c>
      <c r="CL10" s="18">
        <v>-47.3</v>
      </c>
      <c r="CM10" s="19">
        <v>48370</v>
      </c>
      <c r="CN10" s="26">
        <v>93983</v>
      </c>
      <c r="CO10" s="18">
        <v>248.2</v>
      </c>
      <c r="CP10" s="20">
        <v>94231</v>
      </c>
      <c r="CQ10" s="27">
        <v>45549</v>
      </c>
      <c r="CR10" s="18">
        <v>296.9</v>
      </c>
      <c r="CS10" s="52">
        <v>45846</v>
      </c>
      <c r="CT10" s="55">
        <v>48434</v>
      </c>
      <c r="CU10" s="18">
        <v>-48.7</v>
      </c>
      <c r="CV10" s="19">
        <v>48385</v>
      </c>
      <c r="CW10" s="26">
        <v>94079</v>
      </c>
      <c r="CX10" s="18">
        <v>255.5</v>
      </c>
      <c r="CY10" s="20">
        <v>94335</v>
      </c>
      <c r="CZ10" s="27">
        <v>45595</v>
      </c>
      <c r="DA10" s="18">
        <v>305.7</v>
      </c>
      <c r="DB10" s="52">
        <v>45901</v>
      </c>
      <c r="DC10" s="55">
        <v>48484</v>
      </c>
      <c r="DD10" s="18">
        <v>-50.2</v>
      </c>
      <c r="DE10" s="19">
        <v>48434</v>
      </c>
    </row>
    <row r="11" spans="1:109" ht="20.25" customHeight="1">
      <c r="A11" s="25" t="s">
        <v>4</v>
      </c>
      <c r="B11" s="26">
        <v>47093</v>
      </c>
      <c r="C11" s="18">
        <v>58.8</v>
      </c>
      <c r="D11" s="20">
        <v>47152</v>
      </c>
      <c r="E11" s="27">
        <v>23458</v>
      </c>
      <c r="F11" s="18">
        <v>28.8</v>
      </c>
      <c r="G11" s="52">
        <v>23487</v>
      </c>
      <c r="H11" s="55">
        <v>23635</v>
      </c>
      <c r="I11" s="18">
        <v>30</v>
      </c>
      <c r="J11" s="19">
        <v>23665</v>
      </c>
      <c r="K11" s="26">
        <v>47085</v>
      </c>
      <c r="L11" s="18">
        <v>61.3</v>
      </c>
      <c r="M11" s="20">
        <v>47146</v>
      </c>
      <c r="N11" s="27">
        <v>23476</v>
      </c>
      <c r="O11" s="18">
        <v>30</v>
      </c>
      <c r="P11" s="52">
        <v>23506</v>
      </c>
      <c r="Q11" s="55">
        <v>23609</v>
      </c>
      <c r="R11" s="18">
        <v>31.3</v>
      </c>
      <c r="S11" s="19">
        <v>23640</v>
      </c>
      <c r="T11" s="26">
        <v>47093</v>
      </c>
      <c r="U11" s="18">
        <v>63.7</v>
      </c>
      <c r="V11" s="20">
        <v>47157</v>
      </c>
      <c r="W11" s="27">
        <v>23482</v>
      </c>
      <c r="X11" s="18">
        <v>31.2</v>
      </c>
      <c r="Y11" s="52">
        <v>23513</v>
      </c>
      <c r="Z11" s="55">
        <v>23611</v>
      </c>
      <c r="AA11" s="18">
        <v>32.5</v>
      </c>
      <c r="AB11" s="19">
        <v>23644</v>
      </c>
      <c r="AC11" s="26">
        <v>47107</v>
      </c>
      <c r="AD11" s="115">
        <v>66.2</v>
      </c>
      <c r="AE11" s="20">
        <v>47173</v>
      </c>
      <c r="AF11" s="27">
        <v>23479</v>
      </c>
      <c r="AG11" s="115">
        <v>32.4</v>
      </c>
      <c r="AH11" s="52">
        <v>23511</v>
      </c>
      <c r="AI11" s="55">
        <v>23628</v>
      </c>
      <c r="AJ11" s="115">
        <v>33.8</v>
      </c>
      <c r="AK11" s="19">
        <v>23662</v>
      </c>
      <c r="AL11" s="26">
        <v>47145</v>
      </c>
      <c r="AM11" s="115">
        <v>68.6</v>
      </c>
      <c r="AN11" s="20">
        <v>47214</v>
      </c>
      <c r="AO11" s="27">
        <v>23504</v>
      </c>
      <c r="AP11" s="115">
        <v>33.6</v>
      </c>
      <c r="AQ11" s="52">
        <v>23538</v>
      </c>
      <c r="AR11" s="55">
        <v>23641</v>
      </c>
      <c r="AS11" s="115">
        <v>35</v>
      </c>
      <c r="AT11" s="19">
        <v>23676</v>
      </c>
      <c r="AU11" s="26">
        <v>47122</v>
      </c>
      <c r="AV11" s="115">
        <v>71.1</v>
      </c>
      <c r="AW11" s="20">
        <v>47193</v>
      </c>
      <c r="AX11" s="27">
        <v>23491</v>
      </c>
      <c r="AY11" s="115">
        <v>34.8</v>
      </c>
      <c r="AZ11" s="52">
        <v>23526</v>
      </c>
      <c r="BA11" s="55">
        <v>23631</v>
      </c>
      <c r="BB11" s="115">
        <v>36.3</v>
      </c>
      <c r="BC11" s="19">
        <v>23667</v>
      </c>
      <c r="BD11" s="26">
        <v>46314</v>
      </c>
      <c r="BE11" s="18">
        <v>73.5</v>
      </c>
      <c r="BF11" s="20">
        <v>46388</v>
      </c>
      <c r="BG11" s="27">
        <v>23033</v>
      </c>
      <c r="BH11" s="18">
        <v>36</v>
      </c>
      <c r="BI11" s="52">
        <v>23069</v>
      </c>
      <c r="BJ11" s="55">
        <v>23281</v>
      </c>
      <c r="BK11" s="18">
        <v>37.5</v>
      </c>
      <c r="BL11" s="19">
        <v>23319</v>
      </c>
      <c r="BM11" s="26">
        <v>46885</v>
      </c>
      <c r="BN11" s="18">
        <v>76</v>
      </c>
      <c r="BO11" s="20">
        <v>46961</v>
      </c>
      <c r="BP11" s="27">
        <v>23353</v>
      </c>
      <c r="BQ11" s="18">
        <v>37.2</v>
      </c>
      <c r="BR11" s="52">
        <v>23390</v>
      </c>
      <c r="BS11" s="55">
        <v>23532</v>
      </c>
      <c r="BT11" s="18">
        <v>38.8</v>
      </c>
      <c r="BU11" s="19">
        <v>23571</v>
      </c>
      <c r="BV11" s="26">
        <v>46930</v>
      </c>
      <c r="BW11" s="18">
        <v>78.4</v>
      </c>
      <c r="BX11" s="20">
        <v>47008</v>
      </c>
      <c r="BY11" s="27">
        <v>23371</v>
      </c>
      <c r="BZ11" s="56">
        <v>38.4</v>
      </c>
      <c r="CA11" s="54">
        <v>23409</v>
      </c>
      <c r="CB11" s="55">
        <v>23559</v>
      </c>
      <c r="CC11" s="18">
        <v>40</v>
      </c>
      <c r="CD11" s="19">
        <v>23599</v>
      </c>
      <c r="CE11" s="26">
        <v>46954</v>
      </c>
      <c r="CF11" s="18">
        <v>80.9</v>
      </c>
      <c r="CG11" s="20">
        <v>47035</v>
      </c>
      <c r="CH11" s="27">
        <v>23395</v>
      </c>
      <c r="CI11" s="18">
        <v>39.6</v>
      </c>
      <c r="CJ11" s="52">
        <v>23435</v>
      </c>
      <c r="CK11" s="55">
        <v>23559</v>
      </c>
      <c r="CL11" s="18">
        <v>41.3</v>
      </c>
      <c r="CM11" s="19">
        <v>23600</v>
      </c>
      <c r="CN11" s="26">
        <v>47027</v>
      </c>
      <c r="CO11" s="18">
        <v>83.3</v>
      </c>
      <c r="CP11" s="20">
        <v>47110</v>
      </c>
      <c r="CQ11" s="27">
        <v>23429</v>
      </c>
      <c r="CR11" s="18">
        <v>40.8</v>
      </c>
      <c r="CS11" s="52">
        <v>23470</v>
      </c>
      <c r="CT11" s="55">
        <v>23598</v>
      </c>
      <c r="CU11" s="18">
        <v>42.5</v>
      </c>
      <c r="CV11" s="19">
        <v>23641</v>
      </c>
      <c r="CW11" s="26">
        <v>46980</v>
      </c>
      <c r="CX11" s="18">
        <v>85.8</v>
      </c>
      <c r="CY11" s="20">
        <v>47066</v>
      </c>
      <c r="CZ11" s="27">
        <v>23406</v>
      </c>
      <c r="DA11" s="18">
        <v>42</v>
      </c>
      <c r="DB11" s="52">
        <v>23448</v>
      </c>
      <c r="DC11" s="55">
        <v>23574</v>
      </c>
      <c r="DD11" s="18">
        <v>43.8</v>
      </c>
      <c r="DE11" s="19">
        <v>23618</v>
      </c>
    </row>
    <row r="12" spans="1:109" ht="20.25" customHeight="1">
      <c r="A12" s="25" t="s">
        <v>5</v>
      </c>
      <c r="B12" s="26">
        <v>111942</v>
      </c>
      <c r="C12" s="18">
        <v>668</v>
      </c>
      <c r="D12" s="20">
        <v>112610</v>
      </c>
      <c r="E12" s="27">
        <v>54730</v>
      </c>
      <c r="F12" s="18">
        <v>276</v>
      </c>
      <c r="G12" s="52">
        <v>55006</v>
      </c>
      <c r="H12" s="55">
        <v>57212</v>
      </c>
      <c r="I12" s="18">
        <v>392</v>
      </c>
      <c r="J12" s="19">
        <v>57604</v>
      </c>
      <c r="K12" s="26">
        <v>112060</v>
      </c>
      <c r="L12" s="18">
        <v>695.8</v>
      </c>
      <c r="M12" s="20">
        <v>112756</v>
      </c>
      <c r="N12" s="27">
        <v>54828</v>
      </c>
      <c r="O12" s="18">
        <v>287.5</v>
      </c>
      <c r="P12" s="52">
        <v>55116</v>
      </c>
      <c r="Q12" s="55">
        <v>57232</v>
      </c>
      <c r="R12" s="18">
        <v>408.3</v>
      </c>
      <c r="S12" s="19">
        <v>57640</v>
      </c>
      <c r="T12" s="26">
        <v>112243</v>
      </c>
      <c r="U12" s="18">
        <v>723.7</v>
      </c>
      <c r="V12" s="20">
        <v>112967</v>
      </c>
      <c r="W12" s="27">
        <v>54909</v>
      </c>
      <c r="X12" s="18">
        <v>299</v>
      </c>
      <c r="Y12" s="52">
        <v>55208</v>
      </c>
      <c r="Z12" s="55">
        <v>57334</v>
      </c>
      <c r="AA12" s="18">
        <v>424.7</v>
      </c>
      <c r="AB12" s="19">
        <v>57759</v>
      </c>
      <c r="AC12" s="26">
        <v>112270</v>
      </c>
      <c r="AD12" s="115">
        <v>751.5</v>
      </c>
      <c r="AE12" s="20">
        <v>113022</v>
      </c>
      <c r="AF12" s="27">
        <v>54912</v>
      </c>
      <c r="AG12" s="115">
        <v>310.5</v>
      </c>
      <c r="AH12" s="52">
        <v>55223</v>
      </c>
      <c r="AI12" s="55">
        <v>57358</v>
      </c>
      <c r="AJ12" s="115">
        <v>441</v>
      </c>
      <c r="AK12" s="19">
        <v>57799</v>
      </c>
      <c r="AL12" s="26">
        <v>112348</v>
      </c>
      <c r="AM12" s="115">
        <v>779.3</v>
      </c>
      <c r="AN12" s="20">
        <v>113127</v>
      </c>
      <c r="AO12" s="27">
        <v>54950</v>
      </c>
      <c r="AP12" s="115">
        <v>322</v>
      </c>
      <c r="AQ12" s="52">
        <v>55272</v>
      </c>
      <c r="AR12" s="55">
        <v>57398</v>
      </c>
      <c r="AS12" s="115">
        <v>457.3</v>
      </c>
      <c r="AT12" s="19">
        <v>57855</v>
      </c>
      <c r="AU12" s="26">
        <v>112375</v>
      </c>
      <c r="AV12" s="115">
        <v>807.2</v>
      </c>
      <c r="AW12" s="20">
        <v>113182</v>
      </c>
      <c r="AX12" s="27">
        <v>54932</v>
      </c>
      <c r="AY12" s="115">
        <v>333.5</v>
      </c>
      <c r="AZ12" s="52">
        <v>55266</v>
      </c>
      <c r="BA12" s="55">
        <v>57443</v>
      </c>
      <c r="BB12" s="115">
        <v>473.7</v>
      </c>
      <c r="BC12" s="19">
        <v>57917</v>
      </c>
      <c r="BD12" s="26">
        <v>112277</v>
      </c>
      <c r="BE12" s="18">
        <v>835</v>
      </c>
      <c r="BF12" s="20">
        <v>113112</v>
      </c>
      <c r="BG12" s="27">
        <v>54839</v>
      </c>
      <c r="BH12" s="18">
        <v>345</v>
      </c>
      <c r="BI12" s="52">
        <v>55184</v>
      </c>
      <c r="BJ12" s="55">
        <v>57438</v>
      </c>
      <c r="BK12" s="18">
        <v>490</v>
      </c>
      <c r="BL12" s="19">
        <v>57928</v>
      </c>
      <c r="BM12" s="26">
        <v>112282</v>
      </c>
      <c r="BN12" s="18">
        <v>862.8</v>
      </c>
      <c r="BO12" s="20">
        <v>113145</v>
      </c>
      <c r="BP12" s="27">
        <v>54838</v>
      </c>
      <c r="BQ12" s="18">
        <v>356.5</v>
      </c>
      <c r="BR12" s="52">
        <v>55195</v>
      </c>
      <c r="BS12" s="55">
        <v>57444</v>
      </c>
      <c r="BT12" s="18">
        <v>506.3</v>
      </c>
      <c r="BU12" s="19">
        <v>57950</v>
      </c>
      <c r="BV12" s="26">
        <v>112399</v>
      </c>
      <c r="BW12" s="18">
        <v>890.7</v>
      </c>
      <c r="BX12" s="20">
        <v>113290</v>
      </c>
      <c r="BY12" s="27">
        <v>54885</v>
      </c>
      <c r="BZ12" s="56">
        <v>368</v>
      </c>
      <c r="CA12" s="54">
        <v>55253</v>
      </c>
      <c r="CB12" s="55">
        <v>57514</v>
      </c>
      <c r="CC12" s="18">
        <v>522.7</v>
      </c>
      <c r="CD12" s="19">
        <v>58037</v>
      </c>
      <c r="CE12" s="26">
        <v>112463</v>
      </c>
      <c r="CF12" s="18">
        <v>918.5</v>
      </c>
      <c r="CG12" s="20">
        <v>113382</v>
      </c>
      <c r="CH12" s="27">
        <v>54902</v>
      </c>
      <c r="CI12" s="18">
        <v>379.5</v>
      </c>
      <c r="CJ12" s="52">
        <v>55282</v>
      </c>
      <c r="CK12" s="55">
        <v>57561</v>
      </c>
      <c r="CL12" s="18">
        <v>539</v>
      </c>
      <c r="CM12" s="19">
        <v>58100</v>
      </c>
      <c r="CN12" s="26">
        <v>112554</v>
      </c>
      <c r="CO12" s="18">
        <v>946.3</v>
      </c>
      <c r="CP12" s="20">
        <v>113500</v>
      </c>
      <c r="CQ12" s="27">
        <v>54967</v>
      </c>
      <c r="CR12" s="18">
        <v>391</v>
      </c>
      <c r="CS12" s="52">
        <v>55358</v>
      </c>
      <c r="CT12" s="55">
        <v>57587</v>
      </c>
      <c r="CU12" s="18">
        <v>555.3</v>
      </c>
      <c r="CV12" s="19">
        <v>58142</v>
      </c>
      <c r="CW12" s="26">
        <v>112634</v>
      </c>
      <c r="CX12" s="18">
        <v>974.2</v>
      </c>
      <c r="CY12" s="20">
        <v>113608</v>
      </c>
      <c r="CZ12" s="27">
        <v>55033</v>
      </c>
      <c r="DA12" s="18">
        <v>402.5</v>
      </c>
      <c r="DB12" s="52">
        <v>55436</v>
      </c>
      <c r="DC12" s="55">
        <v>57601</v>
      </c>
      <c r="DD12" s="18">
        <v>571.7</v>
      </c>
      <c r="DE12" s="19">
        <v>58173</v>
      </c>
    </row>
    <row r="13" spans="1:109" ht="20.25" customHeight="1">
      <c r="A13" s="25" t="s">
        <v>6</v>
      </c>
      <c r="B13" s="26">
        <v>60939</v>
      </c>
      <c r="C13" s="18">
        <v>80</v>
      </c>
      <c r="D13" s="20">
        <v>61019</v>
      </c>
      <c r="E13" s="27">
        <v>30334</v>
      </c>
      <c r="F13" s="18">
        <v>0.4</v>
      </c>
      <c r="G13" s="52">
        <v>30334</v>
      </c>
      <c r="H13" s="55">
        <v>30605</v>
      </c>
      <c r="I13" s="18">
        <v>79.6</v>
      </c>
      <c r="J13" s="19">
        <v>30685</v>
      </c>
      <c r="K13" s="26">
        <v>60996</v>
      </c>
      <c r="L13" s="18">
        <v>83.3</v>
      </c>
      <c r="M13" s="20">
        <v>61079</v>
      </c>
      <c r="N13" s="27">
        <v>30362</v>
      </c>
      <c r="O13" s="18">
        <v>0.4</v>
      </c>
      <c r="P13" s="52">
        <v>30362</v>
      </c>
      <c r="Q13" s="55">
        <v>30634</v>
      </c>
      <c r="R13" s="18">
        <v>82.9</v>
      </c>
      <c r="S13" s="19">
        <v>30717</v>
      </c>
      <c r="T13" s="26">
        <v>61039</v>
      </c>
      <c r="U13" s="18">
        <v>86.7</v>
      </c>
      <c r="V13" s="20">
        <v>61126</v>
      </c>
      <c r="W13" s="27">
        <v>30394</v>
      </c>
      <c r="X13" s="18">
        <v>0.4</v>
      </c>
      <c r="Y13" s="52">
        <v>30394</v>
      </c>
      <c r="Z13" s="55">
        <v>30645</v>
      </c>
      <c r="AA13" s="18">
        <v>86.2</v>
      </c>
      <c r="AB13" s="19">
        <v>30731</v>
      </c>
      <c r="AC13" s="26">
        <v>61050</v>
      </c>
      <c r="AD13" s="115">
        <v>90</v>
      </c>
      <c r="AE13" s="20">
        <v>61140</v>
      </c>
      <c r="AF13" s="27">
        <v>30403</v>
      </c>
      <c r="AG13" s="115">
        <v>0.5</v>
      </c>
      <c r="AH13" s="52">
        <v>30404</v>
      </c>
      <c r="AI13" s="55">
        <v>30647</v>
      </c>
      <c r="AJ13" s="115">
        <v>89.6</v>
      </c>
      <c r="AK13" s="19">
        <v>30737</v>
      </c>
      <c r="AL13" s="26">
        <v>61070</v>
      </c>
      <c r="AM13" s="115">
        <v>93.3</v>
      </c>
      <c r="AN13" s="20">
        <v>61163</v>
      </c>
      <c r="AO13" s="27">
        <v>30407</v>
      </c>
      <c r="AP13" s="115">
        <v>0.5</v>
      </c>
      <c r="AQ13" s="52">
        <v>30408</v>
      </c>
      <c r="AR13" s="55">
        <v>30663</v>
      </c>
      <c r="AS13" s="115">
        <v>92.9</v>
      </c>
      <c r="AT13" s="19">
        <v>30756</v>
      </c>
      <c r="AU13" s="26">
        <v>60984</v>
      </c>
      <c r="AV13" s="115">
        <v>96.7</v>
      </c>
      <c r="AW13" s="20">
        <v>61081</v>
      </c>
      <c r="AX13" s="27">
        <v>30359</v>
      </c>
      <c r="AY13" s="115">
        <v>0.5</v>
      </c>
      <c r="AZ13" s="52">
        <v>30360</v>
      </c>
      <c r="BA13" s="55">
        <v>30625</v>
      </c>
      <c r="BB13" s="115">
        <v>96.2</v>
      </c>
      <c r="BC13" s="19">
        <v>30721</v>
      </c>
      <c r="BD13" s="26">
        <v>60471</v>
      </c>
      <c r="BE13" s="18">
        <v>100</v>
      </c>
      <c r="BF13" s="20">
        <v>60571</v>
      </c>
      <c r="BG13" s="27">
        <v>30043</v>
      </c>
      <c r="BH13" s="18">
        <v>0.5</v>
      </c>
      <c r="BI13" s="52">
        <v>30044</v>
      </c>
      <c r="BJ13" s="55">
        <v>30428</v>
      </c>
      <c r="BK13" s="18">
        <v>99.5</v>
      </c>
      <c r="BL13" s="19">
        <v>30528</v>
      </c>
      <c r="BM13" s="26">
        <v>61019</v>
      </c>
      <c r="BN13" s="18">
        <v>103.3</v>
      </c>
      <c r="BO13" s="20">
        <v>61122</v>
      </c>
      <c r="BP13" s="27">
        <v>30394</v>
      </c>
      <c r="BQ13" s="18">
        <v>0.5</v>
      </c>
      <c r="BR13" s="52">
        <v>30395</v>
      </c>
      <c r="BS13" s="55">
        <v>30625</v>
      </c>
      <c r="BT13" s="18">
        <v>102.8</v>
      </c>
      <c r="BU13" s="19">
        <v>30728</v>
      </c>
      <c r="BV13" s="26">
        <v>61093</v>
      </c>
      <c r="BW13" s="18">
        <v>106.7</v>
      </c>
      <c r="BX13" s="20">
        <v>61200</v>
      </c>
      <c r="BY13" s="27">
        <v>30434</v>
      </c>
      <c r="BZ13" s="56">
        <v>0.5</v>
      </c>
      <c r="CA13" s="54">
        <v>30435</v>
      </c>
      <c r="CB13" s="55">
        <v>30659</v>
      </c>
      <c r="CC13" s="18">
        <v>106.1</v>
      </c>
      <c r="CD13" s="19">
        <v>30765</v>
      </c>
      <c r="CE13" s="26">
        <v>61099</v>
      </c>
      <c r="CF13" s="18">
        <v>110</v>
      </c>
      <c r="CG13" s="20">
        <v>61209</v>
      </c>
      <c r="CH13" s="27">
        <v>30435</v>
      </c>
      <c r="CI13" s="18">
        <v>0.6</v>
      </c>
      <c r="CJ13" s="52">
        <v>30436</v>
      </c>
      <c r="CK13" s="55">
        <v>30664</v>
      </c>
      <c r="CL13" s="18">
        <v>109.5</v>
      </c>
      <c r="CM13" s="19">
        <v>30774</v>
      </c>
      <c r="CN13" s="26">
        <v>61122</v>
      </c>
      <c r="CO13" s="18">
        <v>113.3</v>
      </c>
      <c r="CP13" s="20">
        <v>61235</v>
      </c>
      <c r="CQ13" s="27">
        <v>30436</v>
      </c>
      <c r="CR13" s="18">
        <v>0.6</v>
      </c>
      <c r="CS13" s="52">
        <v>30437</v>
      </c>
      <c r="CT13" s="55">
        <v>30686</v>
      </c>
      <c r="CU13" s="18">
        <v>112.8</v>
      </c>
      <c r="CV13" s="19">
        <v>30799</v>
      </c>
      <c r="CW13" s="26">
        <v>61170</v>
      </c>
      <c r="CX13" s="18">
        <v>116.7</v>
      </c>
      <c r="CY13" s="20">
        <v>61287</v>
      </c>
      <c r="CZ13" s="27">
        <v>30459</v>
      </c>
      <c r="DA13" s="18">
        <v>0.6</v>
      </c>
      <c r="DB13" s="52">
        <v>30460</v>
      </c>
      <c r="DC13" s="55">
        <v>30711</v>
      </c>
      <c r="DD13" s="18">
        <v>116.1</v>
      </c>
      <c r="DE13" s="19">
        <v>30827</v>
      </c>
    </row>
    <row r="14" spans="1:109" ht="20.25" customHeight="1">
      <c r="A14" s="25" t="s">
        <v>7</v>
      </c>
      <c r="B14" s="26">
        <v>57858</v>
      </c>
      <c r="C14" s="18">
        <v>-26.8</v>
      </c>
      <c r="D14" s="20">
        <v>57831</v>
      </c>
      <c r="E14" s="27">
        <v>29023</v>
      </c>
      <c r="F14" s="18">
        <v>-25.2</v>
      </c>
      <c r="G14" s="52">
        <v>28998</v>
      </c>
      <c r="H14" s="55">
        <v>28835</v>
      </c>
      <c r="I14" s="18">
        <v>-1.6</v>
      </c>
      <c r="J14" s="19">
        <v>28833</v>
      </c>
      <c r="K14" s="26">
        <v>57934</v>
      </c>
      <c r="L14" s="18">
        <v>-27.9</v>
      </c>
      <c r="M14" s="20">
        <v>57906</v>
      </c>
      <c r="N14" s="27">
        <v>29062</v>
      </c>
      <c r="O14" s="18">
        <v>-26.3</v>
      </c>
      <c r="P14" s="52">
        <v>29036</v>
      </c>
      <c r="Q14" s="55">
        <v>28872</v>
      </c>
      <c r="R14" s="18">
        <v>-1.7</v>
      </c>
      <c r="S14" s="19">
        <v>28870</v>
      </c>
      <c r="T14" s="26">
        <v>57963</v>
      </c>
      <c r="U14" s="18">
        <v>-29</v>
      </c>
      <c r="V14" s="20">
        <v>57934</v>
      </c>
      <c r="W14" s="27">
        <v>29089</v>
      </c>
      <c r="X14" s="18">
        <v>-27.3</v>
      </c>
      <c r="Y14" s="52">
        <v>29062</v>
      </c>
      <c r="Z14" s="55">
        <v>28874</v>
      </c>
      <c r="AA14" s="18">
        <v>-1.7</v>
      </c>
      <c r="AB14" s="19">
        <v>28872</v>
      </c>
      <c r="AC14" s="26">
        <v>57984</v>
      </c>
      <c r="AD14" s="115">
        <v>-30.2</v>
      </c>
      <c r="AE14" s="20">
        <v>57954</v>
      </c>
      <c r="AF14" s="27">
        <v>29111</v>
      </c>
      <c r="AG14" s="115">
        <v>-28.4</v>
      </c>
      <c r="AH14" s="52">
        <v>29083</v>
      </c>
      <c r="AI14" s="55">
        <v>28873</v>
      </c>
      <c r="AJ14" s="115">
        <v>-1.8</v>
      </c>
      <c r="AK14" s="19">
        <v>28871</v>
      </c>
      <c r="AL14" s="26">
        <v>58063</v>
      </c>
      <c r="AM14" s="115">
        <v>-31.3</v>
      </c>
      <c r="AN14" s="20">
        <v>58032</v>
      </c>
      <c r="AO14" s="27">
        <v>29152</v>
      </c>
      <c r="AP14" s="115">
        <v>-29.4</v>
      </c>
      <c r="AQ14" s="52">
        <v>29123</v>
      </c>
      <c r="AR14" s="55">
        <v>28911</v>
      </c>
      <c r="AS14" s="115">
        <v>-1.9</v>
      </c>
      <c r="AT14" s="19">
        <v>28909</v>
      </c>
      <c r="AU14" s="26">
        <v>58057</v>
      </c>
      <c r="AV14" s="115">
        <v>-32.4</v>
      </c>
      <c r="AW14" s="20">
        <v>58025</v>
      </c>
      <c r="AX14" s="27">
        <v>29171</v>
      </c>
      <c r="AY14" s="115">
        <v>-30.5</v>
      </c>
      <c r="AZ14" s="52">
        <v>29141</v>
      </c>
      <c r="BA14" s="55">
        <v>28886</v>
      </c>
      <c r="BB14" s="115">
        <v>-1.9</v>
      </c>
      <c r="BC14" s="19">
        <v>28884</v>
      </c>
      <c r="BD14" s="26">
        <v>57864</v>
      </c>
      <c r="BE14" s="18">
        <v>-33.5</v>
      </c>
      <c r="BF14" s="20">
        <v>57831</v>
      </c>
      <c r="BG14" s="27">
        <v>29003</v>
      </c>
      <c r="BH14" s="18">
        <v>-31.5</v>
      </c>
      <c r="BI14" s="52">
        <v>28972</v>
      </c>
      <c r="BJ14" s="55">
        <v>28861</v>
      </c>
      <c r="BK14" s="18">
        <v>-2</v>
      </c>
      <c r="BL14" s="19">
        <v>28859</v>
      </c>
      <c r="BM14" s="26">
        <v>58046</v>
      </c>
      <c r="BN14" s="18">
        <v>-34.6</v>
      </c>
      <c r="BO14" s="20">
        <v>58011</v>
      </c>
      <c r="BP14" s="27">
        <v>29107</v>
      </c>
      <c r="BQ14" s="18">
        <v>-32.6</v>
      </c>
      <c r="BR14" s="52">
        <v>29074</v>
      </c>
      <c r="BS14" s="55">
        <v>28939</v>
      </c>
      <c r="BT14" s="18">
        <v>-2.1</v>
      </c>
      <c r="BU14" s="19">
        <v>28937</v>
      </c>
      <c r="BV14" s="26">
        <v>58120</v>
      </c>
      <c r="BW14" s="18">
        <v>-35.7</v>
      </c>
      <c r="BX14" s="20">
        <v>58084</v>
      </c>
      <c r="BY14" s="27">
        <v>29128</v>
      </c>
      <c r="BZ14" s="56">
        <v>-33.6</v>
      </c>
      <c r="CA14" s="54">
        <v>29094</v>
      </c>
      <c r="CB14" s="55">
        <v>28992</v>
      </c>
      <c r="CC14" s="18">
        <v>-2.1</v>
      </c>
      <c r="CD14" s="19">
        <v>28990</v>
      </c>
      <c r="CE14" s="26">
        <v>58135</v>
      </c>
      <c r="CF14" s="18">
        <v>-36.9</v>
      </c>
      <c r="CG14" s="20">
        <v>58098</v>
      </c>
      <c r="CH14" s="27">
        <v>29128</v>
      </c>
      <c r="CI14" s="18">
        <v>-34.7</v>
      </c>
      <c r="CJ14" s="52">
        <v>29093</v>
      </c>
      <c r="CK14" s="55">
        <v>29007</v>
      </c>
      <c r="CL14" s="18">
        <v>-2.2</v>
      </c>
      <c r="CM14" s="19">
        <v>29005</v>
      </c>
      <c r="CN14" s="26">
        <v>58031</v>
      </c>
      <c r="CO14" s="18">
        <v>-38</v>
      </c>
      <c r="CP14" s="20">
        <v>57993</v>
      </c>
      <c r="CQ14" s="27">
        <v>29079</v>
      </c>
      <c r="CR14" s="18">
        <v>-35.7</v>
      </c>
      <c r="CS14" s="52">
        <v>29043</v>
      </c>
      <c r="CT14" s="55">
        <v>28952</v>
      </c>
      <c r="CU14" s="18">
        <v>-2.3</v>
      </c>
      <c r="CV14" s="19">
        <v>28950</v>
      </c>
      <c r="CW14" s="26">
        <v>58164</v>
      </c>
      <c r="CX14" s="18">
        <v>-39.1</v>
      </c>
      <c r="CY14" s="20">
        <v>58125</v>
      </c>
      <c r="CZ14" s="27">
        <v>29173</v>
      </c>
      <c r="DA14" s="18">
        <v>-36.8</v>
      </c>
      <c r="DB14" s="52">
        <v>29136</v>
      </c>
      <c r="DC14" s="55">
        <v>28991</v>
      </c>
      <c r="DD14" s="18">
        <v>-2.3</v>
      </c>
      <c r="DE14" s="19">
        <v>28989</v>
      </c>
    </row>
    <row r="15" spans="1:109" ht="20.25" customHeight="1">
      <c r="A15" s="25" t="s">
        <v>8</v>
      </c>
      <c r="B15" s="26">
        <v>132076</v>
      </c>
      <c r="C15" s="18">
        <v>2092.8</v>
      </c>
      <c r="D15" s="20">
        <v>134169</v>
      </c>
      <c r="E15" s="27">
        <v>64071</v>
      </c>
      <c r="F15" s="18">
        <v>992</v>
      </c>
      <c r="G15" s="52">
        <v>65063</v>
      </c>
      <c r="H15" s="55">
        <v>68005</v>
      </c>
      <c r="I15" s="18">
        <v>1100.8</v>
      </c>
      <c r="J15" s="19">
        <v>69106</v>
      </c>
      <c r="K15" s="26">
        <v>132212</v>
      </c>
      <c r="L15" s="18">
        <v>2180</v>
      </c>
      <c r="M15" s="20">
        <v>134392</v>
      </c>
      <c r="N15" s="27">
        <v>64144</v>
      </c>
      <c r="O15" s="18">
        <v>1033.3</v>
      </c>
      <c r="P15" s="52">
        <v>65177</v>
      </c>
      <c r="Q15" s="55">
        <v>68068</v>
      </c>
      <c r="R15" s="18">
        <v>1146.7</v>
      </c>
      <c r="S15" s="19">
        <v>69215</v>
      </c>
      <c r="T15" s="26">
        <v>132258</v>
      </c>
      <c r="U15" s="18">
        <v>2267.2</v>
      </c>
      <c r="V15" s="20">
        <v>134525</v>
      </c>
      <c r="W15" s="27">
        <v>64156</v>
      </c>
      <c r="X15" s="18">
        <v>1074.7</v>
      </c>
      <c r="Y15" s="52">
        <v>65231</v>
      </c>
      <c r="Z15" s="55">
        <v>68102</v>
      </c>
      <c r="AA15" s="18">
        <v>1192.5</v>
      </c>
      <c r="AB15" s="19">
        <v>69295</v>
      </c>
      <c r="AC15" s="26">
        <v>132197</v>
      </c>
      <c r="AD15" s="115">
        <v>2354.4</v>
      </c>
      <c r="AE15" s="20">
        <v>134551</v>
      </c>
      <c r="AF15" s="27">
        <v>64124</v>
      </c>
      <c r="AG15" s="115">
        <v>1116</v>
      </c>
      <c r="AH15" s="52">
        <v>65240</v>
      </c>
      <c r="AI15" s="55">
        <v>68073</v>
      </c>
      <c r="AJ15" s="115">
        <v>1238.4</v>
      </c>
      <c r="AK15" s="19">
        <v>69311</v>
      </c>
      <c r="AL15" s="26">
        <v>132316</v>
      </c>
      <c r="AM15" s="115">
        <v>2441.6</v>
      </c>
      <c r="AN15" s="20">
        <v>134758</v>
      </c>
      <c r="AO15" s="27">
        <v>64192</v>
      </c>
      <c r="AP15" s="115">
        <v>1157.3</v>
      </c>
      <c r="AQ15" s="52">
        <v>65349</v>
      </c>
      <c r="AR15" s="55">
        <v>68124</v>
      </c>
      <c r="AS15" s="115">
        <v>1284.3</v>
      </c>
      <c r="AT15" s="19">
        <v>69408</v>
      </c>
      <c r="AU15" s="26">
        <v>132430</v>
      </c>
      <c r="AV15" s="115">
        <v>2528.8</v>
      </c>
      <c r="AW15" s="20">
        <v>134959</v>
      </c>
      <c r="AX15" s="27">
        <v>64252</v>
      </c>
      <c r="AY15" s="115">
        <v>1198.7</v>
      </c>
      <c r="AZ15" s="52">
        <v>65451</v>
      </c>
      <c r="BA15" s="55">
        <v>68178</v>
      </c>
      <c r="BB15" s="115">
        <v>1330.1</v>
      </c>
      <c r="BC15" s="19">
        <v>69508</v>
      </c>
      <c r="BD15" s="26">
        <v>132189</v>
      </c>
      <c r="BE15" s="18">
        <v>2616</v>
      </c>
      <c r="BF15" s="20">
        <v>134805</v>
      </c>
      <c r="BG15" s="27">
        <v>64107</v>
      </c>
      <c r="BH15" s="18">
        <v>1240</v>
      </c>
      <c r="BI15" s="52">
        <v>65347</v>
      </c>
      <c r="BJ15" s="55">
        <v>68082</v>
      </c>
      <c r="BK15" s="18">
        <v>1376</v>
      </c>
      <c r="BL15" s="19">
        <v>69458</v>
      </c>
      <c r="BM15" s="26">
        <v>132279</v>
      </c>
      <c r="BN15" s="18">
        <v>2703.2</v>
      </c>
      <c r="BO15" s="20">
        <v>134982</v>
      </c>
      <c r="BP15" s="27">
        <v>64156</v>
      </c>
      <c r="BQ15" s="18">
        <v>1281.3</v>
      </c>
      <c r="BR15" s="52">
        <v>65437</v>
      </c>
      <c r="BS15" s="55">
        <v>68123</v>
      </c>
      <c r="BT15" s="18">
        <v>1421.9</v>
      </c>
      <c r="BU15" s="19">
        <v>69545</v>
      </c>
      <c r="BV15" s="26">
        <v>132275</v>
      </c>
      <c r="BW15" s="18">
        <v>2790.4</v>
      </c>
      <c r="BX15" s="20">
        <v>135065</v>
      </c>
      <c r="BY15" s="27">
        <v>64129</v>
      </c>
      <c r="BZ15" s="56">
        <v>1322.7</v>
      </c>
      <c r="CA15" s="54">
        <v>65452</v>
      </c>
      <c r="CB15" s="55">
        <v>68146</v>
      </c>
      <c r="CC15" s="18">
        <v>1467.7</v>
      </c>
      <c r="CD15" s="19">
        <v>69614</v>
      </c>
      <c r="CE15" s="26">
        <v>132280</v>
      </c>
      <c r="CF15" s="18">
        <v>2877.6</v>
      </c>
      <c r="CG15" s="20">
        <v>135158</v>
      </c>
      <c r="CH15" s="27">
        <v>64118</v>
      </c>
      <c r="CI15" s="18">
        <v>1364</v>
      </c>
      <c r="CJ15" s="52">
        <v>65482</v>
      </c>
      <c r="CK15" s="55">
        <v>68162</v>
      </c>
      <c r="CL15" s="18">
        <v>1513.6</v>
      </c>
      <c r="CM15" s="19">
        <v>69676</v>
      </c>
      <c r="CN15" s="26">
        <v>132290</v>
      </c>
      <c r="CO15" s="18">
        <v>2964.8</v>
      </c>
      <c r="CP15" s="20">
        <v>135255</v>
      </c>
      <c r="CQ15" s="27">
        <v>64158</v>
      </c>
      <c r="CR15" s="18">
        <v>1405.3</v>
      </c>
      <c r="CS15" s="52">
        <v>65563</v>
      </c>
      <c r="CT15" s="55">
        <v>68132</v>
      </c>
      <c r="CU15" s="18">
        <v>1559.5</v>
      </c>
      <c r="CV15" s="19">
        <v>69692</v>
      </c>
      <c r="CW15" s="26">
        <v>132352</v>
      </c>
      <c r="CX15" s="18">
        <v>3052</v>
      </c>
      <c r="CY15" s="20">
        <v>135404</v>
      </c>
      <c r="CZ15" s="27">
        <v>64183</v>
      </c>
      <c r="DA15" s="18">
        <v>1446.7</v>
      </c>
      <c r="DB15" s="52">
        <v>65630</v>
      </c>
      <c r="DC15" s="55">
        <v>68169</v>
      </c>
      <c r="DD15" s="18">
        <v>1605.3</v>
      </c>
      <c r="DE15" s="19">
        <v>69774</v>
      </c>
    </row>
    <row r="16" spans="1:109" ht="20.25" customHeight="1">
      <c r="A16" s="25" t="s">
        <v>51</v>
      </c>
      <c r="B16" s="26">
        <v>59182</v>
      </c>
      <c r="C16" s="18">
        <v>-212.8</v>
      </c>
      <c r="D16" s="20">
        <v>58969</v>
      </c>
      <c r="E16" s="27">
        <v>28775</v>
      </c>
      <c r="F16" s="18">
        <v>-82.8</v>
      </c>
      <c r="G16" s="52">
        <v>28692</v>
      </c>
      <c r="H16" s="55">
        <v>30407</v>
      </c>
      <c r="I16" s="18">
        <v>-130</v>
      </c>
      <c r="J16" s="19">
        <v>30277</v>
      </c>
      <c r="K16" s="26">
        <v>59220</v>
      </c>
      <c r="L16" s="18">
        <v>-221.7</v>
      </c>
      <c r="M16" s="20">
        <v>58998</v>
      </c>
      <c r="N16" s="27">
        <v>28786</v>
      </c>
      <c r="O16" s="18">
        <v>-86.3</v>
      </c>
      <c r="P16" s="52">
        <v>28700</v>
      </c>
      <c r="Q16" s="55">
        <v>30434</v>
      </c>
      <c r="R16" s="18">
        <v>-135.4</v>
      </c>
      <c r="S16" s="19">
        <v>30299</v>
      </c>
      <c r="T16" s="26">
        <v>59332</v>
      </c>
      <c r="U16" s="18">
        <v>-230.5</v>
      </c>
      <c r="V16" s="20">
        <v>59102</v>
      </c>
      <c r="W16" s="27">
        <v>28852</v>
      </c>
      <c r="X16" s="18">
        <v>-89.7</v>
      </c>
      <c r="Y16" s="52">
        <v>28762</v>
      </c>
      <c r="Z16" s="55">
        <v>30480</v>
      </c>
      <c r="AA16" s="18">
        <v>-140.8</v>
      </c>
      <c r="AB16" s="19">
        <v>30339</v>
      </c>
      <c r="AC16" s="26">
        <v>59424</v>
      </c>
      <c r="AD16" s="115">
        <v>-239.4</v>
      </c>
      <c r="AE16" s="20">
        <v>59185</v>
      </c>
      <c r="AF16" s="27">
        <v>28900</v>
      </c>
      <c r="AG16" s="115">
        <v>-93.2</v>
      </c>
      <c r="AH16" s="52">
        <v>28807</v>
      </c>
      <c r="AI16" s="55">
        <v>30524</v>
      </c>
      <c r="AJ16" s="115">
        <v>-146.3</v>
      </c>
      <c r="AK16" s="19">
        <v>30378</v>
      </c>
      <c r="AL16" s="26">
        <v>59428</v>
      </c>
      <c r="AM16" s="115">
        <v>-248.3</v>
      </c>
      <c r="AN16" s="20">
        <v>59180</v>
      </c>
      <c r="AO16" s="27">
        <v>28901</v>
      </c>
      <c r="AP16" s="115">
        <v>-96.6</v>
      </c>
      <c r="AQ16" s="52">
        <v>28804</v>
      </c>
      <c r="AR16" s="55">
        <v>30527</v>
      </c>
      <c r="AS16" s="115">
        <v>-151.7</v>
      </c>
      <c r="AT16" s="19">
        <v>30375</v>
      </c>
      <c r="AU16" s="26">
        <v>59487</v>
      </c>
      <c r="AV16" s="115">
        <v>-257.1</v>
      </c>
      <c r="AW16" s="20">
        <v>59230</v>
      </c>
      <c r="AX16" s="27">
        <v>28934</v>
      </c>
      <c r="AY16" s="115">
        <v>-100.1</v>
      </c>
      <c r="AZ16" s="52">
        <v>28834</v>
      </c>
      <c r="BA16" s="55">
        <v>30553</v>
      </c>
      <c r="BB16" s="115">
        <v>-157.1</v>
      </c>
      <c r="BC16" s="19">
        <v>30396</v>
      </c>
      <c r="BD16" s="26">
        <v>59210</v>
      </c>
      <c r="BE16" s="18">
        <v>-266</v>
      </c>
      <c r="BF16" s="20">
        <v>58944</v>
      </c>
      <c r="BG16" s="27">
        <v>28805</v>
      </c>
      <c r="BH16" s="18">
        <v>-103.5</v>
      </c>
      <c r="BI16" s="52">
        <v>28702</v>
      </c>
      <c r="BJ16" s="55">
        <v>30405</v>
      </c>
      <c r="BK16" s="18">
        <v>-162.5</v>
      </c>
      <c r="BL16" s="19">
        <v>30243</v>
      </c>
      <c r="BM16" s="26">
        <v>59575</v>
      </c>
      <c r="BN16" s="18">
        <v>-274.9</v>
      </c>
      <c r="BO16" s="20">
        <v>59300</v>
      </c>
      <c r="BP16" s="27">
        <v>29014</v>
      </c>
      <c r="BQ16" s="18">
        <v>-107</v>
      </c>
      <c r="BR16" s="52">
        <v>28907</v>
      </c>
      <c r="BS16" s="55">
        <v>30561</v>
      </c>
      <c r="BT16" s="18">
        <v>-167.9</v>
      </c>
      <c r="BU16" s="19">
        <v>30393</v>
      </c>
      <c r="BV16" s="26">
        <v>59625</v>
      </c>
      <c r="BW16" s="18">
        <v>-283.7</v>
      </c>
      <c r="BX16" s="20">
        <v>59341</v>
      </c>
      <c r="BY16" s="27">
        <v>29044</v>
      </c>
      <c r="BZ16" s="56">
        <v>-110.4</v>
      </c>
      <c r="CA16" s="54">
        <v>28934</v>
      </c>
      <c r="CB16" s="55">
        <v>30581</v>
      </c>
      <c r="CC16" s="18">
        <v>-173.3</v>
      </c>
      <c r="CD16" s="19">
        <v>30408</v>
      </c>
      <c r="CE16" s="26">
        <v>59725</v>
      </c>
      <c r="CF16" s="18">
        <v>-292.6</v>
      </c>
      <c r="CG16" s="20">
        <v>59432</v>
      </c>
      <c r="CH16" s="27">
        <v>29086</v>
      </c>
      <c r="CI16" s="18">
        <v>-113.9</v>
      </c>
      <c r="CJ16" s="52">
        <v>28972</v>
      </c>
      <c r="CK16" s="55">
        <v>30639</v>
      </c>
      <c r="CL16" s="18">
        <v>-178.8</v>
      </c>
      <c r="CM16" s="19">
        <v>30460</v>
      </c>
      <c r="CN16" s="26">
        <v>59752</v>
      </c>
      <c r="CO16" s="18">
        <v>-301.5</v>
      </c>
      <c r="CP16" s="20">
        <v>59451</v>
      </c>
      <c r="CQ16" s="27">
        <v>29102</v>
      </c>
      <c r="CR16" s="18">
        <v>-117.3</v>
      </c>
      <c r="CS16" s="52">
        <v>28985</v>
      </c>
      <c r="CT16" s="55">
        <v>30650</v>
      </c>
      <c r="CU16" s="18">
        <v>-184.2</v>
      </c>
      <c r="CV16" s="19">
        <v>30466</v>
      </c>
      <c r="CW16" s="26">
        <v>59882</v>
      </c>
      <c r="CX16" s="18">
        <v>-310.3</v>
      </c>
      <c r="CY16" s="20">
        <v>59572</v>
      </c>
      <c r="CZ16" s="27">
        <v>29180</v>
      </c>
      <c r="DA16" s="18">
        <v>-120.8</v>
      </c>
      <c r="DB16" s="52">
        <v>29059</v>
      </c>
      <c r="DC16" s="55">
        <v>30702</v>
      </c>
      <c r="DD16" s="18">
        <v>-189.6</v>
      </c>
      <c r="DE16" s="19">
        <v>30512</v>
      </c>
    </row>
    <row r="17" spans="1:109" ht="20.25" customHeight="1">
      <c r="A17" s="25" t="s">
        <v>50</v>
      </c>
      <c r="B17" s="26">
        <v>117980</v>
      </c>
      <c r="C17" s="18">
        <v>-336</v>
      </c>
      <c r="D17" s="20">
        <v>117644</v>
      </c>
      <c r="E17" s="27">
        <v>58765</v>
      </c>
      <c r="F17" s="18">
        <v>-116</v>
      </c>
      <c r="G17" s="52">
        <v>58649</v>
      </c>
      <c r="H17" s="55">
        <v>59215</v>
      </c>
      <c r="I17" s="18">
        <v>-220</v>
      </c>
      <c r="J17" s="19">
        <v>58995</v>
      </c>
      <c r="K17" s="26">
        <v>118098</v>
      </c>
      <c r="L17" s="18">
        <v>-350</v>
      </c>
      <c r="M17" s="20">
        <v>117748</v>
      </c>
      <c r="N17" s="27">
        <v>58826</v>
      </c>
      <c r="O17" s="18">
        <v>-120.8</v>
      </c>
      <c r="P17" s="52">
        <v>58705</v>
      </c>
      <c r="Q17" s="55">
        <v>59272</v>
      </c>
      <c r="R17" s="18">
        <v>-229.2</v>
      </c>
      <c r="S17" s="19">
        <v>59043</v>
      </c>
      <c r="T17" s="26">
        <v>118241</v>
      </c>
      <c r="U17" s="18">
        <v>-364</v>
      </c>
      <c r="V17" s="20">
        <v>117877</v>
      </c>
      <c r="W17" s="27">
        <v>58879</v>
      </c>
      <c r="X17" s="18">
        <v>-125.7</v>
      </c>
      <c r="Y17" s="52">
        <v>58753</v>
      </c>
      <c r="Z17" s="55">
        <v>59362</v>
      </c>
      <c r="AA17" s="18">
        <v>-238.3</v>
      </c>
      <c r="AB17" s="19">
        <v>59124</v>
      </c>
      <c r="AC17" s="26">
        <v>118330</v>
      </c>
      <c r="AD17" s="115">
        <v>-378</v>
      </c>
      <c r="AE17" s="20">
        <v>117952</v>
      </c>
      <c r="AF17" s="27">
        <v>58932</v>
      </c>
      <c r="AG17" s="115">
        <v>-130.5</v>
      </c>
      <c r="AH17" s="52">
        <v>58802</v>
      </c>
      <c r="AI17" s="55">
        <v>59398</v>
      </c>
      <c r="AJ17" s="115">
        <v>-247.5</v>
      </c>
      <c r="AK17" s="19">
        <v>59151</v>
      </c>
      <c r="AL17" s="26">
        <v>118467</v>
      </c>
      <c r="AM17" s="115">
        <v>-392</v>
      </c>
      <c r="AN17" s="20">
        <v>118075</v>
      </c>
      <c r="AO17" s="27">
        <v>58980</v>
      </c>
      <c r="AP17" s="115">
        <v>-135.3</v>
      </c>
      <c r="AQ17" s="52">
        <v>58845</v>
      </c>
      <c r="AR17" s="55">
        <v>59487</v>
      </c>
      <c r="AS17" s="115">
        <v>-256.7</v>
      </c>
      <c r="AT17" s="19">
        <v>59230</v>
      </c>
      <c r="AU17" s="26">
        <v>118474</v>
      </c>
      <c r="AV17" s="115">
        <v>-406</v>
      </c>
      <c r="AW17" s="20">
        <v>118068</v>
      </c>
      <c r="AX17" s="27">
        <v>58984</v>
      </c>
      <c r="AY17" s="115">
        <v>-140.2</v>
      </c>
      <c r="AZ17" s="52">
        <v>58844</v>
      </c>
      <c r="BA17" s="55">
        <v>59490</v>
      </c>
      <c r="BB17" s="115">
        <v>-265.8</v>
      </c>
      <c r="BC17" s="19">
        <v>59224</v>
      </c>
      <c r="BD17" s="26">
        <v>118110</v>
      </c>
      <c r="BE17" s="18">
        <v>-420</v>
      </c>
      <c r="BF17" s="20">
        <v>117690</v>
      </c>
      <c r="BG17" s="27">
        <v>58820</v>
      </c>
      <c r="BH17" s="18">
        <v>-145</v>
      </c>
      <c r="BI17" s="52">
        <v>58675</v>
      </c>
      <c r="BJ17" s="55">
        <v>59290</v>
      </c>
      <c r="BK17" s="18">
        <v>-275</v>
      </c>
      <c r="BL17" s="19">
        <v>59015</v>
      </c>
      <c r="BM17" s="26">
        <v>118403</v>
      </c>
      <c r="BN17" s="18">
        <v>-434</v>
      </c>
      <c r="BO17" s="20">
        <v>117969</v>
      </c>
      <c r="BP17" s="27">
        <v>58991</v>
      </c>
      <c r="BQ17" s="18">
        <v>-149.8</v>
      </c>
      <c r="BR17" s="52">
        <v>58841</v>
      </c>
      <c r="BS17" s="55">
        <v>59412</v>
      </c>
      <c r="BT17" s="18">
        <v>-284.2</v>
      </c>
      <c r="BU17" s="19">
        <v>59128</v>
      </c>
      <c r="BV17" s="26">
        <v>118431</v>
      </c>
      <c r="BW17" s="18">
        <v>-448</v>
      </c>
      <c r="BX17" s="20">
        <v>117983</v>
      </c>
      <c r="BY17" s="27">
        <v>58998</v>
      </c>
      <c r="BZ17" s="56">
        <v>-154.7</v>
      </c>
      <c r="CA17" s="54">
        <v>58843</v>
      </c>
      <c r="CB17" s="55">
        <v>59433</v>
      </c>
      <c r="CC17" s="18">
        <v>-293.3</v>
      </c>
      <c r="CD17" s="19">
        <v>59140</v>
      </c>
      <c r="CE17" s="26">
        <v>118478</v>
      </c>
      <c r="CF17" s="18">
        <v>-462</v>
      </c>
      <c r="CG17" s="20">
        <v>118016</v>
      </c>
      <c r="CH17" s="27">
        <v>59034</v>
      </c>
      <c r="CI17" s="18">
        <v>-159.5</v>
      </c>
      <c r="CJ17" s="52">
        <v>58875</v>
      </c>
      <c r="CK17" s="55">
        <v>59444</v>
      </c>
      <c r="CL17" s="18">
        <v>-302.5</v>
      </c>
      <c r="CM17" s="19">
        <v>59142</v>
      </c>
      <c r="CN17" s="26">
        <v>118522</v>
      </c>
      <c r="CO17" s="18">
        <v>-476</v>
      </c>
      <c r="CP17" s="20">
        <v>118046</v>
      </c>
      <c r="CQ17" s="27">
        <v>59039</v>
      </c>
      <c r="CR17" s="18">
        <v>-164.3</v>
      </c>
      <c r="CS17" s="52">
        <v>58875</v>
      </c>
      <c r="CT17" s="55">
        <v>59483</v>
      </c>
      <c r="CU17" s="18">
        <v>-311.7</v>
      </c>
      <c r="CV17" s="19">
        <v>59171</v>
      </c>
      <c r="CW17" s="26">
        <v>118578</v>
      </c>
      <c r="CX17" s="18">
        <v>-490</v>
      </c>
      <c r="CY17" s="20">
        <v>118088</v>
      </c>
      <c r="CZ17" s="27">
        <v>59063</v>
      </c>
      <c r="DA17" s="18">
        <v>-169.2</v>
      </c>
      <c r="DB17" s="52">
        <v>58894</v>
      </c>
      <c r="DC17" s="55">
        <v>59515</v>
      </c>
      <c r="DD17" s="18">
        <v>-320.8</v>
      </c>
      <c r="DE17" s="19">
        <v>59194</v>
      </c>
    </row>
    <row r="18" spans="1:130" ht="20.25" customHeight="1">
      <c r="A18" s="25" t="s">
        <v>52</v>
      </c>
      <c r="B18" s="26">
        <v>51959</v>
      </c>
      <c r="C18" s="18">
        <v>-68</v>
      </c>
      <c r="D18" s="20">
        <v>51891</v>
      </c>
      <c r="E18" s="27">
        <v>25449</v>
      </c>
      <c r="F18" s="18">
        <v>-28.8</v>
      </c>
      <c r="G18" s="52">
        <v>25420</v>
      </c>
      <c r="H18" s="27">
        <v>26510</v>
      </c>
      <c r="I18" s="18">
        <v>-39.2</v>
      </c>
      <c r="J18" s="19">
        <v>26471</v>
      </c>
      <c r="K18" s="26">
        <v>51968</v>
      </c>
      <c r="L18" s="18">
        <v>-70.8</v>
      </c>
      <c r="M18" s="20">
        <v>51897</v>
      </c>
      <c r="N18" s="27">
        <v>25454</v>
      </c>
      <c r="O18" s="18">
        <v>-30</v>
      </c>
      <c r="P18" s="52">
        <v>25424</v>
      </c>
      <c r="Q18" s="55">
        <v>26514</v>
      </c>
      <c r="R18" s="18">
        <v>-40.8</v>
      </c>
      <c r="S18" s="19">
        <v>26473</v>
      </c>
      <c r="T18" s="26">
        <v>51956</v>
      </c>
      <c r="U18" s="18">
        <v>-73.7</v>
      </c>
      <c r="V18" s="20">
        <v>51882</v>
      </c>
      <c r="W18" s="27">
        <v>25444</v>
      </c>
      <c r="X18" s="18">
        <v>-31.2</v>
      </c>
      <c r="Y18" s="52">
        <v>25413</v>
      </c>
      <c r="Z18" s="55">
        <v>26512</v>
      </c>
      <c r="AA18" s="18">
        <v>-42.5</v>
      </c>
      <c r="AB18" s="19">
        <v>26470</v>
      </c>
      <c r="AC18" s="26">
        <v>51976</v>
      </c>
      <c r="AD18" s="115">
        <v>-76.5</v>
      </c>
      <c r="AE18" s="20">
        <v>51900</v>
      </c>
      <c r="AF18" s="27">
        <v>25456</v>
      </c>
      <c r="AG18" s="115">
        <v>-32.4</v>
      </c>
      <c r="AH18" s="52">
        <v>25424</v>
      </c>
      <c r="AI18" s="55">
        <v>26520</v>
      </c>
      <c r="AJ18" s="115">
        <v>-44.1</v>
      </c>
      <c r="AK18" s="19">
        <v>26476</v>
      </c>
      <c r="AL18" s="26">
        <v>51949</v>
      </c>
      <c r="AM18" s="115">
        <v>-79.3</v>
      </c>
      <c r="AN18" s="20">
        <v>51870</v>
      </c>
      <c r="AO18" s="27">
        <v>25447</v>
      </c>
      <c r="AP18" s="115">
        <v>-33.6</v>
      </c>
      <c r="AQ18" s="52">
        <v>25413</v>
      </c>
      <c r="AR18" s="55">
        <v>26502</v>
      </c>
      <c r="AS18" s="115">
        <v>-45.7</v>
      </c>
      <c r="AT18" s="19">
        <v>26456</v>
      </c>
      <c r="AU18" s="26">
        <v>51938</v>
      </c>
      <c r="AV18" s="115">
        <v>-82.2</v>
      </c>
      <c r="AW18" s="20">
        <v>51856</v>
      </c>
      <c r="AX18" s="27">
        <v>25447</v>
      </c>
      <c r="AY18" s="115">
        <v>-34.8</v>
      </c>
      <c r="AZ18" s="52">
        <v>25412</v>
      </c>
      <c r="BA18" s="55">
        <v>26491</v>
      </c>
      <c r="BB18" s="115">
        <v>-47.4</v>
      </c>
      <c r="BC18" s="19">
        <v>26444</v>
      </c>
      <c r="BD18" s="26">
        <v>51366</v>
      </c>
      <c r="BE18" s="18">
        <v>-85</v>
      </c>
      <c r="BF18" s="20">
        <v>51281</v>
      </c>
      <c r="BG18" s="27">
        <v>25142</v>
      </c>
      <c r="BH18" s="18">
        <v>-36</v>
      </c>
      <c r="BI18" s="52">
        <v>25106</v>
      </c>
      <c r="BJ18" s="55">
        <v>26224</v>
      </c>
      <c r="BK18" s="18">
        <v>-49</v>
      </c>
      <c r="BL18" s="19">
        <v>26175</v>
      </c>
      <c r="BM18" s="26">
        <v>51838</v>
      </c>
      <c r="BN18" s="18">
        <v>-87.8</v>
      </c>
      <c r="BO18" s="20">
        <v>51750</v>
      </c>
      <c r="BP18" s="27">
        <v>25432</v>
      </c>
      <c r="BQ18" s="18">
        <v>-37.2</v>
      </c>
      <c r="BR18" s="52">
        <v>25395</v>
      </c>
      <c r="BS18" s="55">
        <v>26406</v>
      </c>
      <c r="BT18" s="18">
        <v>-50.6</v>
      </c>
      <c r="BU18" s="19">
        <v>26355</v>
      </c>
      <c r="BV18" s="26">
        <v>51841</v>
      </c>
      <c r="BW18" s="18">
        <v>-90.7</v>
      </c>
      <c r="BX18" s="20">
        <v>51750</v>
      </c>
      <c r="BY18" s="27">
        <v>25445</v>
      </c>
      <c r="BZ18" s="56">
        <v>-38.4</v>
      </c>
      <c r="CA18" s="54">
        <v>25407</v>
      </c>
      <c r="CB18" s="55">
        <v>26396</v>
      </c>
      <c r="CC18" s="18">
        <v>-52.3</v>
      </c>
      <c r="CD18" s="19">
        <v>26344</v>
      </c>
      <c r="CE18" s="26">
        <v>51858</v>
      </c>
      <c r="CF18" s="18">
        <v>-93.5</v>
      </c>
      <c r="CG18" s="20">
        <v>51765</v>
      </c>
      <c r="CH18" s="27">
        <v>25450</v>
      </c>
      <c r="CI18" s="18">
        <v>-39.6</v>
      </c>
      <c r="CJ18" s="52">
        <v>25410</v>
      </c>
      <c r="CK18" s="55">
        <v>26408</v>
      </c>
      <c r="CL18" s="18">
        <v>-53.9</v>
      </c>
      <c r="CM18" s="19">
        <v>26354</v>
      </c>
      <c r="CN18" s="26">
        <v>51893</v>
      </c>
      <c r="CO18" s="18">
        <v>-96.3</v>
      </c>
      <c r="CP18" s="20">
        <v>51797</v>
      </c>
      <c r="CQ18" s="27">
        <v>25476</v>
      </c>
      <c r="CR18" s="18">
        <v>-40.8</v>
      </c>
      <c r="CS18" s="52">
        <v>25435</v>
      </c>
      <c r="CT18" s="55">
        <v>26417</v>
      </c>
      <c r="CU18" s="18">
        <v>-55.5</v>
      </c>
      <c r="CV18" s="19">
        <v>26362</v>
      </c>
      <c r="CW18" s="26">
        <v>51931</v>
      </c>
      <c r="CX18" s="18">
        <v>-99.2</v>
      </c>
      <c r="CY18" s="20">
        <v>51832</v>
      </c>
      <c r="CZ18" s="27">
        <v>25500</v>
      </c>
      <c r="DA18" s="18">
        <v>-42</v>
      </c>
      <c r="DB18" s="52">
        <v>25458</v>
      </c>
      <c r="DC18" s="55">
        <v>26431</v>
      </c>
      <c r="DD18" s="18">
        <v>-57.2</v>
      </c>
      <c r="DE18" s="19">
        <v>26374</v>
      </c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</row>
    <row r="19" spans="1:109" ht="20.25" customHeight="1">
      <c r="A19" s="25" t="s">
        <v>54</v>
      </c>
      <c r="B19" s="26">
        <v>40076</v>
      </c>
      <c r="C19" s="18">
        <v>187.6</v>
      </c>
      <c r="D19" s="20">
        <v>40264</v>
      </c>
      <c r="E19" s="27">
        <v>20267</v>
      </c>
      <c r="F19" s="18">
        <v>90</v>
      </c>
      <c r="G19" s="54">
        <v>20357</v>
      </c>
      <c r="H19" s="55">
        <v>19809</v>
      </c>
      <c r="I19" s="18">
        <v>97.6</v>
      </c>
      <c r="J19" s="29">
        <v>19907</v>
      </c>
      <c r="K19" s="26">
        <v>40112</v>
      </c>
      <c r="L19" s="18">
        <v>195.4</v>
      </c>
      <c r="M19" s="20">
        <v>40307</v>
      </c>
      <c r="N19" s="27">
        <v>20272</v>
      </c>
      <c r="O19" s="18">
        <v>93.8</v>
      </c>
      <c r="P19" s="54">
        <v>20366</v>
      </c>
      <c r="Q19" s="55">
        <v>19840</v>
      </c>
      <c r="R19" s="18">
        <v>101.7</v>
      </c>
      <c r="S19" s="29">
        <v>19942</v>
      </c>
      <c r="T19" s="26">
        <v>40170</v>
      </c>
      <c r="U19" s="18">
        <v>203.2</v>
      </c>
      <c r="V19" s="20">
        <v>40373</v>
      </c>
      <c r="W19" s="27">
        <v>20319</v>
      </c>
      <c r="X19" s="18">
        <v>97.5</v>
      </c>
      <c r="Y19" s="54">
        <v>20417</v>
      </c>
      <c r="Z19" s="55">
        <v>19851</v>
      </c>
      <c r="AA19" s="18">
        <v>105.7</v>
      </c>
      <c r="AB19" s="29">
        <v>19957</v>
      </c>
      <c r="AC19" s="26">
        <v>40164</v>
      </c>
      <c r="AD19" s="115">
        <v>211.1</v>
      </c>
      <c r="AE19" s="20">
        <v>40375</v>
      </c>
      <c r="AF19" s="27">
        <v>20312</v>
      </c>
      <c r="AG19" s="115">
        <v>101.3</v>
      </c>
      <c r="AH19" s="54">
        <v>20413</v>
      </c>
      <c r="AI19" s="55">
        <v>19852</v>
      </c>
      <c r="AJ19" s="115">
        <v>109.8</v>
      </c>
      <c r="AK19" s="29">
        <v>19962</v>
      </c>
      <c r="AL19" s="26">
        <v>40175</v>
      </c>
      <c r="AM19" s="115">
        <v>218.9</v>
      </c>
      <c r="AN19" s="20">
        <v>40394</v>
      </c>
      <c r="AO19" s="27">
        <v>20312</v>
      </c>
      <c r="AP19" s="115">
        <v>105</v>
      </c>
      <c r="AQ19" s="54">
        <v>20417</v>
      </c>
      <c r="AR19" s="55">
        <v>19863</v>
      </c>
      <c r="AS19" s="115">
        <v>113.9</v>
      </c>
      <c r="AT19" s="29">
        <v>19977</v>
      </c>
      <c r="AU19" s="26">
        <v>40185</v>
      </c>
      <c r="AV19" s="115">
        <v>226.7</v>
      </c>
      <c r="AW19" s="20">
        <v>40412</v>
      </c>
      <c r="AX19" s="27">
        <v>20311</v>
      </c>
      <c r="AY19" s="115">
        <v>108.8</v>
      </c>
      <c r="AZ19" s="54">
        <v>20420</v>
      </c>
      <c r="BA19" s="55">
        <v>19874</v>
      </c>
      <c r="BB19" s="115">
        <v>117.9</v>
      </c>
      <c r="BC19" s="29">
        <v>19992</v>
      </c>
      <c r="BD19" s="26">
        <v>40158</v>
      </c>
      <c r="BE19" s="18">
        <v>234.5</v>
      </c>
      <c r="BF19" s="20">
        <v>40393</v>
      </c>
      <c r="BG19" s="27">
        <v>20291</v>
      </c>
      <c r="BH19" s="18">
        <v>112.5</v>
      </c>
      <c r="BI19" s="54">
        <v>20404</v>
      </c>
      <c r="BJ19" s="55">
        <v>19867</v>
      </c>
      <c r="BK19" s="18">
        <v>122</v>
      </c>
      <c r="BL19" s="29">
        <v>19989</v>
      </c>
      <c r="BM19" s="26">
        <v>40337</v>
      </c>
      <c r="BN19" s="18">
        <v>242.3</v>
      </c>
      <c r="BO19" s="20">
        <v>40579</v>
      </c>
      <c r="BP19" s="27">
        <v>20365</v>
      </c>
      <c r="BQ19" s="18">
        <v>116.3</v>
      </c>
      <c r="BR19" s="54">
        <v>20481</v>
      </c>
      <c r="BS19" s="55">
        <v>19972</v>
      </c>
      <c r="BT19" s="18">
        <v>126.1</v>
      </c>
      <c r="BU19" s="29">
        <v>20098</v>
      </c>
      <c r="BV19" s="26">
        <v>40413</v>
      </c>
      <c r="BW19" s="18">
        <v>250.1</v>
      </c>
      <c r="BX19" s="20">
        <v>40663</v>
      </c>
      <c r="BY19" s="27">
        <v>20396</v>
      </c>
      <c r="BZ19" s="18">
        <v>120</v>
      </c>
      <c r="CA19" s="54">
        <v>20516</v>
      </c>
      <c r="CB19" s="55">
        <v>20017</v>
      </c>
      <c r="CC19" s="18">
        <v>130.1</v>
      </c>
      <c r="CD19" s="29">
        <v>20147</v>
      </c>
      <c r="CE19" s="26">
        <v>40435</v>
      </c>
      <c r="CF19" s="18">
        <v>258</v>
      </c>
      <c r="CG19" s="20">
        <v>40693</v>
      </c>
      <c r="CH19" s="27">
        <v>20409</v>
      </c>
      <c r="CI19" s="18">
        <v>123.8</v>
      </c>
      <c r="CJ19" s="54">
        <v>20533</v>
      </c>
      <c r="CK19" s="55">
        <v>20026</v>
      </c>
      <c r="CL19" s="18">
        <v>134.2</v>
      </c>
      <c r="CM19" s="29">
        <v>20160</v>
      </c>
      <c r="CN19" s="26">
        <v>40472</v>
      </c>
      <c r="CO19" s="18">
        <v>265.8</v>
      </c>
      <c r="CP19" s="20">
        <v>40738</v>
      </c>
      <c r="CQ19" s="27">
        <v>20451</v>
      </c>
      <c r="CR19" s="18">
        <v>127.5</v>
      </c>
      <c r="CS19" s="54">
        <v>20579</v>
      </c>
      <c r="CT19" s="55">
        <v>20021</v>
      </c>
      <c r="CU19" s="18">
        <v>138.3</v>
      </c>
      <c r="CV19" s="29">
        <v>20159</v>
      </c>
      <c r="CW19" s="26">
        <v>40469</v>
      </c>
      <c r="CX19" s="18">
        <v>273.6</v>
      </c>
      <c r="CY19" s="20">
        <v>40743</v>
      </c>
      <c r="CZ19" s="27">
        <v>20424</v>
      </c>
      <c r="DA19" s="18">
        <v>131.3</v>
      </c>
      <c r="DB19" s="54">
        <v>20555</v>
      </c>
      <c r="DC19" s="55">
        <v>20045</v>
      </c>
      <c r="DD19" s="18">
        <v>142.3</v>
      </c>
      <c r="DE19" s="29">
        <v>20187</v>
      </c>
    </row>
    <row r="20" spans="1:109" ht="20.25" customHeight="1">
      <c r="A20" s="25"/>
      <c r="B20" s="26"/>
      <c r="C20" s="56"/>
      <c r="D20" s="30"/>
      <c r="E20" s="27"/>
      <c r="F20" s="56"/>
      <c r="G20" s="54"/>
      <c r="H20" s="55"/>
      <c r="I20" s="56"/>
      <c r="J20" s="29"/>
      <c r="K20" s="26"/>
      <c r="L20" s="56"/>
      <c r="M20" s="30"/>
      <c r="N20" s="27"/>
      <c r="O20" s="56"/>
      <c r="P20" s="54"/>
      <c r="Q20" s="55"/>
      <c r="R20" s="56"/>
      <c r="S20" s="29"/>
      <c r="T20" s="26"/>
      <c r="U20" s="56"/>
      <c r="V20" s="30"/>
      <c r="W20" s="27"/>
      <c r="X20" s="56"/>
      <c r="Y20" s="54"/>
      <c r="Z20" s="55"/>
      <c r="AA20" s="56"/>
      <c r="AB20" s="29"/>
      <c r="AC20" s="26"/>
      <c r="AD20" s="116"/>
      <c r="AE20" s="30"/>
      <c r="AF20" s="27"/>
      <c r="AG20" s="116"/>
      <c r="AH20" s="54"/>
      <c r="AI20" s="55"/>
      <c r="AJ20" s="116"/>
      <c r="AK20" s="29"/>
      <c r="AL20" s="26"/>
      <c r="AM20" s="116"/>
      <c r="AN20" s="30"/>
      <c r="AO20" s="27"/>
      <c r="AP20" s="116"/>
      <c r="AQ20" s="54"/>
      <c r="AR20" s="55"/>
      <c r="AS20" s="116"/>
      <c r="AT20" s="29"/>
      <c r="AU20" s="26"/>
      <c r="AV20" s="116"/>
      <c r="AW20" s="30"/>
      <c r="AX20" s="27"/>
      <c r="AY20" s="116"/>
      <c r="AZ20" s="54"/>
      <c r="BA20" s="55"/>
      <c r="BB20" s="116"/>
      <c r="BC20" s="29"/>
      <c r="BD20" s="26"/>
      <c r="BE20" s="56"/>
      <c r="BF20" s="30"/>
      <c r="BG20" s="27"/>
      <c r="BH20" s="56"/>
      <c r="BI20" s="54"/>
      <c r="BJ20" s="55"/>
      <c r="BK20" s="56"/>
      <c r="BL20" s="29"/>
      <c r="BM20" s="26"/>
      <c r="BN20" s="56"/>
      <c r="BO20" s="30"/>
      <c r="BP20" s="27"/>
      <c r="BQ20" s="56"/>
      <c r="BR20" s="54"/>
      <c r="BS20" s="55"/>
      <c r="BT20" s="56"/>
      <c r="BU20" s="29"/>
      <c r="BV20" s="26"/>
      <c r="BW20" s="56"/>
      <c r="BX20" s="30"/>
      <c r="BY20" s="27"/>
      <c r="BZ20" s="56"/>
      <c r="CA20" s="54"/>
      <c r="CB20" s="55"/>
      <c r="CC20" s="56"/>
      <c r="CD20" s="29"/>
      <c r="CE20" s="26"/>
      <c r="CF20" s="56"/>
      <c r="CG20" s="30"/>
      <c r="CH20" s="27"/>
      <c r="CI20" s="56"/>
      <c r="CJ20" s="54"/>
      <c r="CK20" s="55"/>
      <c r="CL20" s="56"/>
      <c r="CM20" s="29"/>
      <c r="CN20" s="26"/>
      <c r="CO20" s="56"/>
      <c r="CP20" s="30"/>
      <c r="CQ20" s="27"/>
      <c r="CR20" s="56"/>
      <c r="CS20" s="54"/>
      <c r="CT20" s="55"/>
      <c r="CU20" s="56"/>
      <c r="CV20" s="29"/>
      <c r="CW20" s="26"/>
      <c r="CX20" s="56"/>
      <c r="CY20" s="30"/>
      <c r="CZ20" s="27"/>
      <c r="DA20" s="56"/>
      <c r="DB20" s="54"/>
      <c r="DC20" s="55"/>
      <c r="DD20" s="56"/>
      <c r="DE20" s="29"/>
    </row>
    <row r="21" spans="1:109" s="16" customFormat="1" ht="20.25" customHeight="1">
      <c r="A21" s="23" t="s">
        <v>9</v>
      </c>
      <c r="B21" s="17">
        <v>318481</v>
      </c>
      <c r="C21" s="18">
        <v>-154</v>
      </c>
      <c r="D21" s="20">
        <v>318327</v>
      </c>
      <c r="E21" s="24">
        <v>158216</v>
      </c>
      <c r="F21" s="18">
        <v>16.8</v>
      </c>
      <c r="G21" s="52">
        <v>158233</v>
      </c>
      <c r="H21" s="53">
        <v>160265</v>
      </c>
      <c r="I21" s="18">
        <v>-170.8</v>
      </c>
      <c r="J21" s="19">
        <v>160094</v>
      </c>
      <c r="K21" s="17">
        <v>318652</v>
      </c>
      <c r="L21" s="18">
        <v>-160.4</v>
      </c>
      <c r="M21" s="20">
        <v>318492</v>
      </c>
      <c r="N21" s="24">
        <v>158323</v>
      </c>
      <c r="O21" s="18">
        <v>17.5</v>
      </c>
      <c r="P21" s="52">
        <v>158341</v>
      </c>
      <c r="Q21" s="53">
        <v>160329</v>
      </c>
      <c r="R21" s="18">
        <v>-177.9</v>
      </c>
      <c r="S21" s="19">
        <v>160151</v>
      </c>
      <c r="T21" s="17">
        <v>318776</v>
      </c>
      <c r="U21" s="18">
        <v>-166.8</v>
      </c>
      <c r="V21" s="20">
        <v>318609</v>
      </c>
      <c r="W21" s="24">
        <v>158406</v>
      </c>
      <c r="X21" s="18">
        <v>18.2</v>
      </c>
      <c r="Y21" s="52">
        <v>158424</v>
      </c>
      <c r="Z21" s="53">
        <v>160370</v>
      </c>
      <c r="AA21" s="18">
        <v>-185</v>
      </c>
      <c r="AB21" s="19">
        <v>160185</v>
      </c>
      <c r="AC21" s="17">
        <v>318968</v>
      </c>
      <c r="AD21" s="115">
        <v>-173.3</v>
      </c>
      <c r="AE21" s="20">
        <v>318795</v>
      </c>
      <c r="AF21" s="24">
        <v>158510</v>
      </c>
      <c r="AG21" s="115">
        <v>18.9</v>
      </c>
      <c r="AH21" s="52">
        <v>158529</v>
      </c>
      <c r="AI21" s="53">
        <v>160458</v>
      </c>
      <c r="AJ21" s="115">
        <v>-192.2</v>
      </c>
      <c r="AK21" s="19">
        <v>160266</v>
      </c>
      <c r="AL21" s="17">
        <v>319151</v>
      </c>
      <c r="AM21" s="115">
        <v>-179.7</v>
      </c>
      <c r="AN21" s="20">
        <v>318971</v>
      </c>
      <c r="AO21" s="24">
        <v>158586</v>
      </c>
      <c r="AP21" s="115">
        <v>19.6</v>
      </c>
      <c r="AQ21" s="52">
        <v>158606</v>
      </c>
      <c r="AR21" s="53">
        <v>160565</v>
      </c>
      <c r="AS21" s="115">
        <v>-199.3</v>
      </c>
      <c r="AT21" s="19">
        <v>160366</v>
      </c>
      <c r="AU21" s="17">
        <v>319230</v>
      </c>
      <c r="AV21" s="115">
        <v>-186.1</v>
      </c>
      <c r="AW21" s="20">
        <v>319044</v>
      </c>
      <c r="AX21" s="24">
        <v>158613</v>
      </c>
      <c r="AY21" s="115">
        <v>20.3</v>
      </c>
      <c r="AZ21" s="52">
        <v>158633</v>
      </c>
      <c r="BA21" s="53">
        <v>160617</v>
      </c>
      <c r="BB21" s="115">
        <v>-206.4</v>
      </c>
      <c r="BC21" s="19">
        <v>160411</v>
      </c>
      <c r="BD21" s="17">
        <v>317827</v>
      </c>
      <c r="BE21" s="18">
        <v>-192.5</v>
      </c>
      <c r="BF21" s="20">
        <v>317635</v>
      </c>
      <c r="BG21" s="24">
        <v>157877</v>
      </c>
      <c r="BH21" s="18">
        <v>21</v>
      </c>
      <c r="BI21" s="52">
        <v>157898</v>
      </c>
      <c r="BJ21" s="53">
        <v>159950</v>
      </c>
      <c r="BK21" s="18">
        <v>-213.5</v>
      </c>
      <c r="BL21" s="19">
        <v>159737</v>
      </c>
      <c r="BM21" s="17">
        <v>319010</v>
      </c>
      <c r="BN21" s="18">
        <v>-198.9</v>
      </c>
      <c r="BO21" s="20">
        <v>318811</v>
      </c>
      <c r="BP21" s="24">
        <v>158513</v>
      </c>
      <c r="BQ21" s="18">
        <v>21.7</v>
      </c>
      <c r="BR21" s="52">
        <v>158535</v>
      </c>
      <c r="BS21" s="53">
        <v>160497</v>
      </c>
      <c r="BT21" s="18">
        <v>-220.6</v>
      </c>
      <c r="BU21" s="19">
        <v>160276</v>
      </c>
      <c r="BV21" s="17">
        <v>319161</v>
      </c>
      <c r="BW21" s="18">
        <v>-205.3</v>
      </c>
      <c r="BX21" s="20">
        <v>318956</v>
      </c>
      <c r="BY21" s="24">
        <v>158624</v>
      </c>
      <c r="BZ21" s="18">
        <v>22.4</v>
      </c>
      <c r="CA21" s="52">
        <v>158646</v>
      </c>
      <c r="CB21" s="53">
        <v>160537</v>
      </c>
      <c r="CC21" s="18">
        <v>-227.7</v>
      </c>
      <c r="CD21" s="19">
        <v>160309</v>
      </c>
      <c r="CE21" s="17">
        <v>319315</v>
      </c>
      <c r="CF21" s="18">
        <v>-211.8</v>
      </c>
      <c r="CG21" s="20">
        <v>319103</v>
      </c>
      <c r="CH21" s="24">
        <v>158672</v>
      </c>
      <c r="CI21" s="18">
        <v>23.1</v>
      </c>
      <c r="CJ21" s="52">
        <v>158695</v>
      </c>
      <c r="CK21" s="53">
        <v>160643</v>
      </c>
      <c r="CL21" s="18">
        <v>-234.9</v>
      </c>
      <c r="CM21" s="19">
        <v>160408</v>
      </c>
      <c r="CN21" s="17">
        <v>319544</v>
      </c>
      <c r="CO21" s="18">
        <v>-218.2</v>
      </c>
      <c r="CP21" s="20">
        <v>319326</v>
      </c>
      <c r="CQ21" s="24">
        <v>158789</v>
      </c>
      <c r="CR21" s="18">
        <v>23.8</v>
      </c>
      <c r="CS21" s="52">
        <v>158813</v>
      </c>
      <c r="CT21" s="53">
        <v>160755</v>
      </c>
      <c r="CU21" s="18">
        <v>-242</v>
      </c>
      <c r="CV21" s="19">
        <v>160513</v>
      </c>
      <c r="CW21" s="17">
        <v>319794</v>
      </c>
      <c r="CX21" s="18">
        <v>-224.6</v>
      </c>
      <c r="CY21" s="20">
        <v>319569</v>
      </c>
      <c r="CZ21" s="24">
        <v>158904</v>
      </c>
      <c r="DA21" s="18">
        <v>24.5</v>
      </c>
      <c r="DB21" s="52">
        <v>158929</v>
      </c>
      <c r="DC21" s="53">
        <v>160890</v>
      </c>
      <c r="DD21" s="18">
        <v>-249.1</v>
      </c>
      <c r="DE21" s="19">
        <v>160641</v>
      </c>
    </row>
    <row r="22" spans="1:109" s="16" customFormat="1" ht="20.25" customHeight="1">
      <c r="A22" s="23"/>
      <c r="B22" s="17"/>
      <c r="C22" s="18"/>
      <c r="D22" s="20"/>
      <c r="E22" s="24"/>
      <c r="F22" s="18"/>
      <c r="G22" s="52"/>
      <c r="H22" s="53"/>
      <c r="I22" s="18"/>
      <c r="J22" s="19"/>
      <c r="K22" s="17"/>
      <c r="L22" s="18"/>
      <c r="M22" s="20"/>
      <c r="N22" s="24"/>
      <c r="O22" s="18"/>
      <c r="P22" s="52"/>
      <c r="Q22" s="53"/>
      <c r="R22" s="18"/>
      <c r="S22" s="19"/>
      <c r="T22" s="17"/>
      <c r="U22" s="18"/>
      <c r="V22" s="20"/>
      <c r="W22" s="24"/>
      <c r="X22" s="18"/>
      <c r="Y22" s="52"/>
      <c r="Z22" s="53"/>
      <c r="AA22" s="18"/>
      <c r="AB22" s="19"/>
      <c r="AC22" s="17"/>
      <c r="AD22" s="115"/>
      <c r="AE22" s="20"/>
      <c r="AF22" s="24"/>
      <c r="AG22" s="115"/>
      <c r="AH22" s="52"/>
      <c r="AI22" s="53"/>
      <c r="AJ22" s="115"/>
      <c r="AK22" s="19"/>
      <c r="AL22" s="17"/>
      <c r="AM22" s="115"/>
      <c r="AN22" s="20"/>
      <c r="AO22" s="24"/>
      <c r="AP22" s="115"/>
      <c r="AQ22" s="52"/>
      <c r="AR22" s="53"/>
      <c r="AS22" s="115"/>
      <c r="AT22" s="19"/>
      <c r="AU22" s="17"/>
      <c r="AV22" s="115"/>
      <c r="AW22" s="20"/>
      <c r="AX22" s="24"/>
      <c r="AY22" s="115"/>
      <c r="AZ22" s="52"/>
      <c r="BA22" s="53"/>
      <c r="BB22" s="115"/>
      <c r="BC22" s="19"/>
      <c r="BD22" s="17"/>
      <c r="BE22" s="18"/>
      <c r="BF22" s="20"/>
      <c r="BG22" s="24"/>
      <c r="BH22" s="18"/>
      <c r="BI22" s="52"/>
      <c r="BJ22" s="53"/>
      <c r="BK22" s="18"/>
      <c r="BL22" s="19"/>
      <c r="BM22" s="17"/>
      <c r="BN22" s="18"/>
      <c r="BO22" s="20"/>
      <c r="BP22" s="24"/>
      <c r="BQ22" s="18"/>
      <c r="BR22" s="52"/>
      <c r="BS22" s="53"/>
      <c r="BT22" s="18"/>
      <c r="BU22" s="19"/>
      <c r="BV22" s="17"/>
      <c r="BW22" s="18"/>
      <c r="BX22" s="20"/>
      <c r="BY22" s="24"/>
      <c r="BZ22" s="18"/>
      <c r="CA22" s="52"/>
      <c r="CB22" s="53"/>
      <c r="CC22" s="18"/>
      <c r="CD22" s="19"/>
      <c r="CE22" s="17"/>
      <c r="CF22" s="18"/>
      <c r="CG22" s="20"/>
      <c r="CH22" s="24"/>
      <c r="CI22" s="18"/>
      <c r="CJ22" s="52"/>
      <c r="CK22" s="53"/>
      <c r="CL22" s="18"/>
      <c r="CM22" s="19"/>
      <c r="CN22" s="17"/>
      <c r="CO22" s="18"/>
      <c r="CP22" s="20"/>
      <c r="CQ22" s="24"/>
      <c r="CR22" s="18"/>
      <c r="CS22" s="52"/>
      <c r="CT22" s="53"/>
      <c r="CU22" s="18"/>
      <c r="CV22" s="19"/>
      <c r="CW22" s="17"/>
      <c r="CX22" s="18"/>
      <c r="CY22" s="20"/>
      <c r="CZ22" s="24"/>
      <c r="DA22" s="18"/>
      <c r="DB22" s="52"/>
      <c r="DC22" s="53"/>
      <c r="DD22" s="18"/>
      <c r="DE22" s="19"/>
    </row>
    <row r="23" spans="1:109" s="16" customFormat="1" ht="20.25" customHeight="1">
      <c r="A23" s="23" t="s">
        <v>10</v>
      </c>
      <c r="B23" s="17">
        <v>64618</v>
      </c>
      <c r="C23" s="18">
        <v>154.8</v>
      </c>
      <c r="D23" s="20">
        <v>64773</v>
      </c>
      <c r="E23" s="24">
        <v>32495</v>
      </c>
      <c r="F23" s="18">
        <v>97.2</v>
      </c>
      <c r="G23" s="52">
        <v>32592</v>
      </c>
      <c r="H23" s="53">
        <v>32123</v>
      </c>
      <c r="I23" s="18">
        <v>57.6</v>
      </c>
      <c r="J23" s="19">
        <v>32181</v>
      </c>
      <c r="K23" s="17">
        <v>64612</v>
      </c>
      <c r="L23" s="18">
        <v>161.3</v>
      </c>
      <c r="M23" s="20">
        <v>64773</v>
      </c>
      <c r="N23" s="24">
        <v>32510</v>
      </c>
      <c r="O23" s="18">
        <v>101.3</v>
      </c>
      <c r="P23" s="52">
        <v>32611</v>
      </c>
      <c r="Q23" s="53">
        <v>32102</v>
      </c>
      <c r="R23" s="18">
        <v>60</v>
      </c>
      <c r="S23" s="19">
        <v>32162</v>
      </c>
      <c r="T23" s="17">
        <v>64585</v>
      </c>
      <c r="U23" s="18">
        <v>167.7</v>
      </c>
      <c r="V23" s="20">
        <v>64753</v>
      </c>
      <c r="W23" s="24">
        <v>32519</v>
      </c>
      <c r="X23" s="18">
        <v>105.3</v>
      </c>
      <c r="Y23" s="52">
        <v>32624</v>
      </c>
      <c r="Z23" s="53">
        <v>32066</v>
      </c>
      <c r="AA23" s="18">
        <v>62.4</v>
      </c>
      <c r="AB23" s="19">
        <v>32128</v>
      </c>
      <c r="AC23" s="17">
        <v>64599</v>
      </c>
      <c r="AD23" s="115">
        <v>174.2</v>
      </c>
      <c r="AE23" s="20">
        <v>64773</v>
      </c>
      <c r="AF23" s="24">
        <v>32513</v>
      </c>
      <c r="AG23" s="115">
        <v>109.4</v>
      </c>
      <c r="AH23" s="52">
        <v>32622</v>
      </c>
      <c r="AI23" s="53">
        <v>32086</v>
      </c>
      <c r="AJ23" s="115">
        <v>64.8</v>
      </c>
      <c r="AK23" s="19">
        <v>32151</v>
      </c>
      <c r="AL23" s="17">
        <v>64601</v>
      </c>
      <c r="AM23" s="115">
        <v>180.6</v>
      </c>
      <c r="AN23" s="20">
        <v>64782</v>
      </c>
      <c r="AO23" s="24">
        <v>32518</v>
      </c>
      <c r="AP23" s="115">
        <v>113.4</v>
      </c>
      <c r="AQ23" s="52">
        <v>32631</v>
      </c>
      <c r="AR23" s="53">
        <v>32083</v>
      </c>
      <c r="AS23" s="115">
        <v>67.2</v>
      </c>
      <c r="AT23" s="19">
        <v>32150</v>
      </c>
      <c r="AU23" s="17">
        <v>64600</v>
      </c>
      <c r="AV23" s="115">
        <v>187.1</v>
      </c>
      <c r="AW23" s="20">
        <v>64787</v>
      </c>
      <c r="AX23" s="24">
        <v>32520</v>
      </c>
      <c r="AY23" s="115">
        <v>117.5</v>
      </c>
      <c r="AZ23" s="52">
        <v>32638</v>
      </c>
      <c r="BA23" s="53">
        <v>32080</v>
      </c>
      <c r="BB23" s="115">
        <v>69.6</v>
      </c>
      <c r="BC23" s="19">
        <v>32150</v>
      </c>
      <c r="BD23" s="17">
        <v>64331</v>
      </c>
      <c r="BE23" s="18">
        <v>193.5</v>
      </c>
      <c r="BF23" s="20">
        <v>64525</v>
      </c>
      <c r="BG23" s="24">
        <v>32393</v>
      </c>
      <c r="BH23" s="18">
        <v>121.5</v>
      </c>
      <c r="BI23" s="52">
        <v>32515</v>
      </c>
      <c r="BJ23" s="53">
        <v>31938</v>
      </c>
      <c r="BK23" s="18">
        <v>72</v>
      </c>
      <c r="BL23" s="19">
        <v>32010</v>
      </c>
      <c r="BM23" s="17">
        <v>64381</v>
      </c>
      <c r="BN23" s="18">
        <v>200</v>
      </c>
      <c r="BO23" s="20">
        <v>64581</v>
      </c>
      <c r="BP23" s="24">
        <v>32425</v>
      </c>
      <c r="BQ23" s="18">
        <v>125.6</v>
      </c>
      <c r="BR23" s="52">
        <v>32551</v>
      </c>
      <c r="BS23" s="53">
        <v>31956</v>
      </c>
      <c r="BT23" s="18">
        <v>74.4</v>
      </c>
      <c r="BU23" s="19">
        <v>32030</v>
      </c>
      <c r="BV23" s="17">
        <v>64301</v>
      </c>
      <c r="BW23" s="18">
        <v>206.4</v>
      </c>
      <c r="BX23" s="20">
        <v>64507</v>
      </c>
      <c r="BY23" s="24">
        <v>32396</v>
      </c>
      <c r="BZ23" s="18">
        <v>129.6</v>
      </c>
      <c r="CA23" s="52">
        <v>32526</v>
      </c>
      <c r="CB23" s="53">
        <v>31905</v>
      </c>
      <c r="CC23" s="18">
        <v>76.8</v>
      </c>
      <c r="CD23" s="19">
        <v>31982</v>
      </c>
      <c r="CE23" s="17">
        <v>64298</v>
      </c>
      <c r="CF23" s="18">
        <v>212.9</v>
      </c>
      <c r="CG23" s="20">
        <v>64511</v>
      </c>
      <c r="CH23" s="24">
        <v>32383</v>
      </c>
      <c r="CI23" s="18">
        <v>133.7</v>
      </c>
      <c r="CJ23" s="52">
        <v>32517</v>
      </c>
      <c r="CK23" s="53">
        <v>31915</v>
      </c>
      <c r="CL23" s="18">
        <v>79.2</v>
      </c>
      <c r="CM23" s="19">
        <v>31994</v>
      </c>
      <c r="CN23" s="17">
        <v>64289</v>
      </c>
      <c r="CO23" s="18">
        <v>219.3</v>
      </c>
      <c r="CP23" s="20">
        <v>64508</v>
      </c>
      <c r="CQ23" s="24">
        <v>32402</v>
      </c>
      <c r="CR23" s="18">
        <v>137.7</v>
      </c>
      <c r="CS23" s="52">
        <v>32540</v>
      </c>
      <c r="CT23" s="53">
        <v>31887</v>
      </c>
      <c r="CU23" s="18">
        <v>81.6</v>
      </c>
      <c r="CV23" s="19">
        <v>31969</v>
      </c>
      <c r="CW23" s="17">
        <v>64273</v>
      </c>
      <c r="CX23" s="18">
        <v>225.8</v>
      </c>
      <c r="CY23" s="20">
        <v>64499</v>
      </c>
      <c r="CZ23" s="24">
        <v>32387</v>
      </c>
      <c r="DA23" s="18">
        <v>141.8</v>
      </c>
      <c r="DB23" s="52">
        <v>32529</v>
      </c>
      <c r="DC23" s="53">
        <v>31886</v>
      </c>
      <c r="DD23" s="18">
        <v>84</v>
      </c>
      <c r="DE23" s="19">
        <v>31970</v>
      </c>
    </row>
    <row r="24" spans="1:109" s="16" customFormat="1" ht="20.25" customHeight="1">
      <c r="A24" s="23"/>
      <c r="B24" s="17"/>
      <c r="C24" s="18"/>
      <c r="D24" s="20"/>
      <c r="E24" s="24"/>
      <c r="F24" s="18"/>
      <c r="G24" s="52"/>
      <c r="H24" s="53"/>
      <c r="I24" s="18"/>
      <c r="J24" s="19"/>
      <c r="K24" s="17"/>
      <c r="L24" s="18"/>
      <c r="M24" s="20"/>
      <c r="N24" s="24"/>
      <c r="O24" s="18"/>
      <c r="P24" s="52"/>
      <c r="Q24" s="53"/>
      <c r="R24" s="18"/>
      <c r="S24" s="19"/>
      <c r="T24" s="17"/>
      <c r="U24" s="18"/>
      <c r="V24" s="20"/>
      <c r="W24" s="24"/>
      <c r="X24" s="18"/>
      <c r="Y24" s="52"/>
      <c r="Z24" s="53"/>
      <c r="AA24" s="18"/>
      <c r="AB24" s="19"/>
      <c r="AC24" s="17"/>
      <c r="AD24" s="115"/>
      <c r="AE24" s="20"/>
      <c r="AF24" s="24"/>
      <c r="AG24" s="115"/>
      <c r="AH24" s="52"/>
      <c r="AI24" s="53"/>
      <c r="AJ24" s="115"/>
      <c r="AK24" s="19"/>
      <c r="AL24" s="17"/>
      <c r="AM24" s="115"/>
      <c r="AN24" s="20"/>
      <c r="AO24" s="24"/>
      <c r="AP24" s="115"/>
      <c r="AQ24" s="52"/>
      <c r="AR24" s="53"/>
      <c r="AS24" s="115"/>
      <c r="AT24" s="19"/>
      <c r="AU24" s="17"/>
      <c r="AV24" s="115"/>
      <c r="AW24" s="20"/>
      <c r="AX24" s="24"/>
      <c r="AY24" s="115"/>
      <c r="AZ24" s="52"/>
      <c r="BA24" s="53"/>
      <c r="BB24" s="115"/>
      <c r="BC24" s="19"/>
      <c r="BD24" s="17"/>
      <c r="BE24" s="18"/>
      <c r="BF24" s="20"/>
      <c r="BG24" s="24"/>
      <c r="BH24" s="18"/>
      <c r="BI24" s="52"/>
      <c r="BJ24" s="53"/>
      <c r="BK24" s="18"/>
      <c r="BL24" s="19"/>
      <c r="BM24" s="17"/>
      <c r="BN24" s="18"/>
      <c r="BO24" s="20"/>
      <c r="BP24" s="24"/>
      <c r="BQ24" s="18"/>
      <c r="BR24" s="52"/>
      <c r="BS24" s="53"/>
      <c r="BT24" s="18"/>
      <c r="BU24" s="19"/>
      <c r="BV24" s="17"/>
      <c r="BW24" s="18"/>
      <c r="BX24" s="20"/>
      <c r="BY24" s="24"/>
      <c r="BZ24" s="18"/>
      <c r="CA24" s="52"/>
      <c r="CB24" s="53"/>
      <c r="CC24" s="18"/>
      <c r="CD24" s="19"/>
      <c r="CE24" s="17"/>
      <c r="CF24" s="18"/>
      <c r="CG24" s="20"/>
      <c r="CH24" s="24"/>
      <c r="CI24" s="18"/>
      <c r="CJ24" s="52"/>
      <c r="CK24" s="53"/>
      <c r="CL24" s="18"/>
      <c r="CM24" s="19"/>
      <c r="CN24" s="17"/>
      <c r="CO24" s="18"/>
      <c r="CP24" s="20"/>
      <c r="CQ24" s="24"/>
      <c r="CR24" s="18"/>
      <c r="CS24" s="52"/>
      <c r="CT24" s="53"/>
      <c r="CU24" s="18"/>
      <c r="CV24" s="19"/>
      <c r="CW24" s="17"/>
      <c r="CX24" s="18"/>
      <c r="CY24" s="20"/>
      <c r="CZ24" s="24"/>
      <c r="DA24" s="18"/>
      <c r="DB24" s="52"/>
      <c r="DC24" s="53"/>
      <c r="DD24" s="18"/>
      <c r="DE24" s="19"/>
    </row>
    <row r="25" spans="1:109" ht="20.25" customHeight="1">
      <c r="A25" s="25" t="s">
        <v>11</v>
      </c>
      <c r="B25" s="26">
        <v>5062</v>
      </c>
      <c r="C25" s="18">
        <v>48.4</v>
      </c>
      <c r="D25" s="20">
        <v>5110</v>
      </c>
      <c r="E25" s="27">
        <v>2550</v>
      </c>
      <c r="F25" s="18">
        <v>16</v>
      </c>
      <c r="G25" s="52">
        <v>2566</v>
      </c>
      <c r="H25" s="55">
        <v>2512</v>
      </c>
      <c r="I25" s="18">
        <v>32.4</v>
      </c>
      <c r="J25" s="19">
        <v>2544</v>
      </c>
      <c r="K25" s="26">
        <v>5059</v>
      </c>
      <c r="L25" s="18">
        <v>50.4</v>
      </c>
      <c r="M25" s="20">
        <v>5109</v>
      </c>
      <c r="N25" s="27">
        <v>2557</v>
      </c>
      <c r="O25" s="18">
        <v>16.7</v>
      </c>
      <c r="P25" s="52">
        <v>2574</v>
      </c>
      <c r="Q25" s="55">
        <v>2502</v>
      </c>
      <c r="R25" s="18">
        <v>33.8</v>
      </c>
      <c r="S25" s="19">
        <v>2536</v>
      </c>
      <c r="T25" s="26">
        <v>5054</v>
      </c>
      <c r="U25" s="18">
        <v>52.4</v>
      </c>
      <c r="V25" s="20">
        <v>5106</v>
      </c>
      <c r="W25" s="27">
        <v>2560</v>
      </c>
      <c r="X25" s="18">
        <v>17.3</v>
      </c>
      <c r="Y25" s="52">
        <v>2577</v>
      </c>
      <c r="Z25" s="55">
        <v>2494</v>
      </c>
      <c r="AA25" s="18">
        <v>35.1</v>
      </c>
      <c r="AB25" s="19">
        <v>2529</v>
      </c>
      <c r="AC25" s="26">
        <v>5038</v>
      </c>
      <c r="AD25" s="115">
        <v>54.5</v>
      </c>
      <c r="AE25" s="20">
        <v>5093</v>
      </c>
      <c r="AF25" s="27">
        <v>2550</v>
      </c>
      <c r="AG25" s="115">
        <v>18</v>
      </c>
      <c r="AH25" s="52">
        <v>2568</v>
      </c>
      <c r="AI25" s="55">
        <v>2488</v>
      </c>
      <c r="AJ25" s="115">
        <v>36.5</v>
      </c>
      <c r="AK25" s="19">
        <v>2525</v>
      </c>
      <c r="AL25" s="26">
        <v>5018</v>
      </c>
      <c r="AM25" s="115">
        <v>56.5</v>
      </c>
      <c r="AN25" s="20">
        <v>5075</v>
      </c>
      <c r="AO25" s="27">
        <v>2545</v>
      </c>
      <c r="AP25" s="115">
        <v>18.7</v>
      </c>
      <c r="AQ25" s="52">
        <v>2564</v>
      </c>
      <c r="AR25" s="55">
        <v>2473</v>
      </c>
      <c r="AS25" s="115">
        <v>37.8</v>
      </c>
      <c r="AT25" s="19">
        <v>2511</v>
      </c>
      <c r="AU25" s="26">
        <v>5014</v>
      </c>
      <c r="AV25" s="115">
        <v>58.5</v>
      </c>
      <c r="AW25" s="20">
        <v>5073</v>
      </c>
      <c r="AX25" s="27">
        <v>2541</v>
      </c>
      <c r="AY25" s="115">
        <v>19.3</v>
      </c>
      <c r="AZ25" s="52">
        <v>2560</v>
      </c>
      <c r="BA25" s="55">
        <v>2473</v>
      </c>
      <c r="BB25" s="115">
        <v>39.2</v>
      </c>
      <c r="BC25" s="19">
        <v>2512</v>
      </c>
      <c r="BD25" s="26">
        <v>4980</v>
      </c>
      <c r="BE25" s="18">
        <v>60.5</v>
      </c>
      <c r="BF25" s="20">
        <v>5041</v>
      </c>
      <c r="BG25" s="27">
        <v>2517</v>
      </c>
      <c r="BH25" s="18">
        <v>20</v>
      </c>
      <c r="BI25" s="52">
        <v>2537</v>
      </c>
      <c r="BJ25" s="55">
        <v>2463</v>
      </c>
      <c r="BK25" s="18">
        <v>40.5</v>
      </c>
      <c r="BL25" s="19">
        <v>2504</v>
      </c>
      <c r="BM25" s="26">
        <v>4972</v>
      </c>
      <c r="BN25" s="18">
        <v>62.5</v>
      </c>
      <c r="BO25" s="20">
        <v>5035</v>
      </c>
      <c r="BP25" s="27">
        <v>2514</v>
      </c>
      <c r="BQ25" s="18">
        <v>20.7</v>
      </c>
      <c r="BR25" s="52">
        <v>2535</v>
      </c>
      <c r="BS25" s="55">
        <v>2458</v>
      </c>
      <c r="BT25" s="18">
        <v>41.9</v>
      </c>
      <c r="BU25" s="19">
        <v>2500</v>
      </c>
      <c r="BV25" s="26">
        <v>4957</v>
      </c>
      <c r="BW25" s="18">
        <v>64.5</v>
      </c>
      <c r="BX25" s="20">
        <v>5022</v>
      </c>
      <c r="BY25" s="27">
        <v>2506</v>
      </c>
      <c r="BZ25" s="56">
        <v>21.3</v>
      </c>
      <c r="CA25" s="54">
        <v>2527</v>
      </c>
      <c r="CB25" s="55">
        <v>2451</v>
      </c>
      <c r="CC25" s="18">
        <v>43.2</v>
      </c>
      <c r="CD25" s="19">
        <v>2494</v>
      </c>
      <c r="CE25" s="26">
        <v>4960</v>
      </c>
      <c r="CF25" s="18">
        <v>66.6</v>
      </c>
      <c r="CG25" s="20">
        <v>5027</v>
      </c>
      <c r="CH25" s="27">
        <v>2504</v>
      </c>
      <c r="CI25" s="18">
        <v>22</v>
      </c>
      <c r="CJ25" s="52">
        <v>2526</v>
      </c>
      <c r="CK25" s="55">
        <v>2456</v>
      </c>
      <c r="CL25" s="18">
        <v>44.6</v>
      </c>
      <c r="CM25" s="19">
        <v>2501</v>
      </c>
      <c r="CN25" s="26">
        <v>4950</v>
      </c>
      <c r="CO25" s="18">
        <v>68.6</v>
      </c>
      <c r="CP25" s="20">
        <v>5019</v>
      </c>
      <c r="CQ25" s="27">
        <v>2496</v>
      </c>
      <c r="CR25" s="18">
        <v>22.7</v>
      </c>
      <c r="CS25" s="52">
        <v>2519</v>
      </c>
      <c r="CT25" s="55">
        <v>2454</v>
      </c>
      <c r="CU25" s="18">
        <v>45.9</v>
      </c>
      <c r="CV25" s="19">
        <v>2500</v>
      </c>
      <c r="CW25" s="26">
        <v>4948</v>
      </c>
      <c r="CX25" s="18">
        <v>70.6</v>
      </c>
      <c r="CY25" s="20">
        <v>5019</v>
      </c>
      <c r="CZ25" s="27">
        <v>2488</v>
      </c>
      <c r="DA25" s="18">
        <v>23.3</v>
      </c>
      <c r="DB25" s="52">
        <v>2511</v>
      </c>
      <c r="DC25" s="55">
        <v>2460</v>
      </c>
      <c r="DD25" s="18">
        <v>47.3</v>
      </c>
      <c r="DE25" s="19">
        <v>2507</v>
      </c>
    </row>
    <row r="26" spans="1:109" ht="20.25" customHeight="1">
      <c r="A26" s="25" t="s">
        <v>12</v>
      </c>
      <c r="B26" s="26">
        <v>3234</v>
      </c>
      <c r="C26" s="18">
        <v>2.8</v>
      </c>
      <c r="D26" s="20">
        <v>3237</v>
      </c>
      <c r="E26" s="27">
        <v>1648</v>
      </c>
      <c r="F26" s="18">
        <v>2.4</v>
      </c>
      <c r="G26" s="52">
        <v>1650</v>
      </c>
      <c r="H26" s="55">
        <v>1586</v>
      </c>
      <c r="I26" s="18">
        <v>0.4</v>
      </c>
      <c r="J26" s="19">
        <v>1586</v>
      </c>
      <c r="K26" s="26">
        <v>3231</v>
      </c>
      <c r="L26" s="18">
        <v>2.9</v>
      </c>
      <c r="M26" s="20">
        <v>3234</v>
      </c>
      <c r="N26" s="27">
        <v>1646</v>
      </c>
      <c r="O26" s="18">
        <v>2.5</v>
      </c>
      <c r="P26" s="52">
        <v>1649</v>
      </c>
      <c r="Q26" s="55">
        <v>1585</v>
      </c>
      <c r="R26" s="18">
        <v>0.4</v>
      </c>
      <c r="S26" s="19">
        <v>1585</v>
      </c>
      <c r="T26" s="26">
        <v>3226</v>
      </c>
      <c r="U26" s="18">
        <v>3</v>
      </c>
      <c r="V26" s="20">
        <v>3229</v>
      </c>
      <c r="W26" s="27">
        <v>1642</v>
      </c>
      <c r="X26" s="18">
        <v>2.6</v>
      </c>
      <c r="Y26" s="52">
        <v>1645</v>
      </c>
      <c r="Z26" s="55">
        <v>1584</v>
      </c>
      <c r="AA26" s="18">
        <v>0.4</v>
      </c>
      <c r="AB26" s="19">
        <v>1584</v>
      </c>
      <c r="AC26" s="26">
        <v>3240</v>
      </c>
      <c r="AD26" s="115">
        <v>3.2</v>
      </c>
      <c r="AE26" s="20">
        <v>3243</v>
      </c>
      <c r="AF26" s="27">
        <v>1651</v>
      </c>
      <c r="AG26" s="115">
        <v>2.7</v>
      </c>
      <c r="AH26" s="52">
        <v>1654</v>
      </c>
      <c r="AI26" s="55">
        <v>1589</v>
      </c>
      <c r="AJ26" s="115">
        <v>0.5</v>
      </c>
      <c r="AK26" s="19">
        <v>1590</v>
      </c>
      <c r="AL26" s="26">
        <v>3242</v>
      </c>
      <c r="AM26" s="115">
        <v>3.3</v>
      </c>
      <c r="AN26" s="20">
        <v>3245</v>
      </c>
      <c r="AO26" s="27">
        <v>1655</v>
      </c>
      <c r="AP26" s="115">
        <v>2.8</v>
      </c>
      <c r="AQ26" s="52">
        <v>1658</v>
      </c>
      <c r="AR26" s="55">
        <v>1587</v>
      </c>
      <c r="AS26" s="115">
        <v>0.5</v>
      </c>
      <c r="AT26" s="19">
        <v>1588</v>
      </c>
      <c r="AU26" s="26">
        <v>3233</v>
      </c>
      <c r="AV26" s="115">
        <v>3.4</v>
      </c>
      <c r="AW26" s="20">
        <v>3236</v>
      </c>
      <c r="AX26" s="27">
        <v>1647</v>
      </c>
      <c r="AY26" s="115">
        <v>2.9</v>
      </c>
      <c r="AZ26" s="52">
        <v>1650</v>
      </c>
      <c r="BA26" s="55">
        <v>1586</v>
      </c>
      <c r="BB26" s="115">
        <v>0.5</v>
      </c>
      <c r="BC26" s="19">
        <v>1587</v>
      </c>
      <c r="BD26" s="26">
        <v>3215</v>
      </c>
      <c r="BE26" s="18">
        <v>3.5</v>
      </c>
      <c r="BF26" s="20">
        <v>3219</v>
      </c>
      <c r="BG26" s="27">
        <v>1642</v>
      </c>
      <c r="BH26" s="18">
        <v>3</v>
      </c>
      <c r="BI26" s="52">
        <v>1645</v>
      </c>
      <c r="BJ26" s="55">
        <v>1573</v>
      </c>
      <c r="BK26" s="18">
        <v>0.5</v>
      </c>
      <c r="BL26" s="19">
        <v>1574</v>
      </c>
      <c r="BM26" s="26">
        <v>3194</v>
      </c>
      <c r="BN26" s="18">
        <v>3.6</v>
      </c>
      <c r="BO26" s="20">
        <v>3198</v>
      </c>
      <c r="BP26" s="27">
        <v>1631</v>
      </c>
      <c r="BQ26" s="18">
        <v>3.1</v>
      </c>
      <c r="BR26" s="52">
        <v>1634</v>
      </c>
      <c r="BS26" s="55">
        <v>1563</v>
      </c>
      <c r="BT26" s="18">
        <v>0.5</v>
      </c>
      <c r="BU26" s="19">
        <v>1564</v>
      </c>
      <c r="BV26" s="26">
        <v>3193</v>
      </c>
      <c r="BW26" s="18">
        <v>3.7</v>
      </c>
      <c r="BX26" s="20">
        <v>3197</v>
      </c>
      <c r="BY26" s="27">
        <v>1631</v>
      </c>
      <c r="BZ26" s="56">
        <v>3.2</v>
      </c>
      <c r="CA26" s="54">
        <v>1634</v>
      </c>
      <c r="CB26" s="55">
        <v>1562</v>
      </c>
      <c r="CC26" s="18">
        <v>0.5</v>
      </c>
      <c r="CD26" s="19">
        <v>1563</v>
      </c>
      <c r="CE26" s="26">
        <v>3189</v>
      </c>
      <c r="CF26" s="18">
        <v>3.9</v>
      </c>
      <c r="CG26" s="20">
        <v>3193</v>
      </c>
      <c r="CH26" s="27">
        <v>1630</v>
      </c>
      <c r="CI26" s="18">
        <v>3.3</v>
      </c>
      <c r="CJ26" s="52">
        <v>1633</v>
      </c>
      <c r="CK26" s="55">
        <v>1559</v>
      </c>
      <c r="CL26" s="18">
        <v>0.6</v>
      </c>
      <c r="CM26" s="19">
        <v>1560</v>
      </c>
      <c r="CN26" s="26">
        <v>3190</v>
      </c>
      <c r="CO26" s="18">
        <v>4</v>
      </c>
      <c r="CP26" s="20">
        <v>3194</v>
      </c>
      <c r="CQ26" s="27">
        <v>1628</v>
      </c>
      <c r="CR26" s="18">
        <v>3.4</v>
      </c>
      <c r="CS26" s="52">
        <v>1631</v>
      </c>
      <c r="CT26" s="55">
        <v>1562</v>
      </c>
      <c r="CU26" s="18">
        <v>0.6</v>
      </c>
      <c r="CV26" s="19">
        <v>1563</v>
      </c>
      <c r="CW26" s="26">
        <v>3173</v>
      </c>
      <c r="CX26" s="18">
        <v>4.1</v>
      </c>
      <c r="CY26" s="20">
        <v>3177</v>
      </c>
      <c r="CZ26" s="27">
        <v>1623</v>
      </c>
      <c r="DA26" s="18">
        <v>3.5</v>
      </c>
      <c r="DB26" s="52">
        <v>1627</v>
      </c>
      <c r="DC26" s="55">
        <v>1550</v>
      </c>
      <c r="DD26" s="18">
        <v>0.6</v>
      </c>
      <c r="DE26" s="19">
        <v>1551</v>
      </c>
    </row>
    <row r="27" spans="1:109" ht="20.25" customHeight="1">
      <c r="A27" s="25" t="s">
        <v>13</v>
      </c>
      <c r="B27" s="26">
        <v>1788</v>
      </c>
      <c r="C27" s="18">
        <v>2</v>
      </c>
      <c r="D27" s="20">
        <v>1790</v>
      </c>
      <c r="E27" s="27">
        <v>1001</v>
      </c>
      <c r="F27" s="18">
        <v>-2.8</v>
      </c>
      <c r="G27" s="52">
        <v>998</v>
      </c>
      <c r="H27" s="55">
        <v>787</v>
      </c>
      <c r="I27" s="18">
        <v>4.8</v>
      </c>
      <c r="J27" s="19">
        <v>792</v>
      </c>
      <c r="K27" s="26">
        <v>1781</v>
      </c>
      <c r="L27" s="18">
        <v>2.1</v>
      </c>
      <c r="M27" s="20">
        <v>1783</v>
      </c>
      <c r="N27" s="27">
        <v>998</v>
      </c>
      <c r="O27" s="18">
        <v>-2.9</v>
      </c>
      <c r="P27" s="52">
        <v>995</v>
      </c>
      <c r="Q27" s="55">
        <v>783</v>
      </c>
      <c r="R27" s="18">
        <v>5</v>
      </c>
      <c r="S27" s="19">
        <v>788</v>
      </c>
      <c r="T27" s="26">
        <v>1783</v>
      </c>
      <c r="U27" s="18">
        <v>2.2</v>
      </c>
      <c r="V27" s="20">
        <v>1785</v>
      </c>
      <c r="W27" s="27">
        <v>1002</v>
      </c>
      <c r="X27" s="18">
        <v>-3</v>
      </c>
      <c r="Y27" s="52">
        <v>999</v>
      </c>
      <c r="Z27" s="55">
        <v>781</v>
      </c>
      <c r="AA27" s="18">
        <v>5.2</v>
      </c>
      <c r="AB27" s="19">
        <v>786</v>
      </c>
      <c r="AC27" s="26">
        <v>1787</v>
      </c>
      <c r="AD27" s="115">
        <v>2.3</v>
      </c>
      <c r="AE27" s="20">
        <v>1789</v>
      </c>
      <c r="AF27" s="27">
        <v>1004</v>
      </c>
      <c r="AG27" s="115">
        <v>-3.2</v>
      </c>
      <c r="AH27" s="52">
        <v>1001</v>
      </c>
      <c r="AI27" s="55">
        <v>783</v>
      </c>
      <c r="AJ27" s="115">
        <v>5.4</v>
      </c>
      <c r="AK27" s="19">
        <v>788</v>
      </c>
      <c r="AL27" s="26">
        <v>1780</v>
      </c>
      <c r="AM27" s="115">
        <v>2.3</v>
      </c>
      <c r="AN27" s="20">
        <v>1782</v>
      </c>
      <c r="AO27" s="27">
        <v>995</v>
      </c>
      <c r="AP27" s="115">
        <v>-3.3</v>
      </c>
      <c r="AQ27" s="52">
        <v>992</v>
      </c>
      <c r="AR27" s="55">
        <v>785</v>
      </c>
      <c r="AS27" s="115">
        <v>5.6</v>
      </c>
      <c r="AT27" s="19">
        <v>791</v>
      </c>
      <c r="AU27" s="26">
        <v>1780</v>
      </c>
      <c r="AV27" s="115">
        <v>2.4</v>
      </c>
      <c r="AW27" s="20">
        <v>1782</v>
      </c>
      <c r="AX27" s="27">
        <v>995</v>
      </c>
      <c r="AY27" s="115">
        <v>-3.4</v>
      </c>
      <c r="AZ27" s="52">
        <v>992</v>
      </c>
      <c r="BA27" s="55">
        <v>785</v>
      </c>
      <c r="BB27" s="115">
        <v>5.8</v>
      </c>
      <c r="BC27" s="19">
        <v>791</v>
      </c>
      <c r="BD27" s="26">
        <v>1755</v>
      </c>
      <c r="BE27" s="18">
        <v>2.5</v>
      </c>
      <c r="BF27" s="20">
        <v>1758</v>
      </c>
      <c r="BG27" s="27">
        <v>979</v>
      </c>
      <c r="BH27" s="18">
        <v>-3.5</v>
      </c>
      <c r="BI27" s="52">
        <v>976</v>
      </c>
      <c r="BJ27" s="55">
        <v>776</v>
      </c>
      <c r="BK27" s="18">
        <v>6</v>
      </c>
      <c r="BL27" s="19">
        <v>782</v>
      </c>
      <c r="BM27" s="26">
        <v>1763</v>
      </c>
      <c r="BN27" s="18">
        <v>2.6</v>
      </c>
      <c r="BO27" s="20">
        <v>1766</v>
      </c>
      <c r="BP27" s="27">
        <v>981</v>
      </c>
      <c r="BQ27" s="18">
        <v>-3.6</v>
      </c>
      <c r="BR27" s="52">
        <v>977</v>
      </c>
      <c r="BS27" s="55">
        <v>782</v>
      </c>
      <c r="BT27" s="18">
        <v>6.2</v>
      </c>
      <c r="BU27" s="19">
        <v>788</v>
      </c>
      <c r="BV27" s="26">
        <v>1752</v>
      </c>
      <c r="BW27" s="18">
        <v>2.7</v>
      </c>
      <c r="BX27" s="20">
        <v>1755</v>
      </c>
      <c r="BY27" s="27">
        <v>975</v>
      </c>
      <c r="BZ27" s="56">
        <v>-3.7</v>
      </c>
      <c r="CA27" s="54">
        <v>971</v>
      </c>
      <c r="CB27" s="55">
        <v>777</v>
      </c>
      <c r="CC27" s="18">
        <v>6.4</v>
      </c>
      <c r="CD27" s="19">
        <v>783</v>
      </c>
      <c r="CE27" s="26">
        <v>1752</v>
      </c>
      <c r="CF27" s="18">
        <v>2.8</v>
      </c>
      <c r="CG27" s="20">
        <v>1755</v>
      </c>
      <c r="CH27" s="27">
        <v>975</v>
      </c>
      <c r="CI27" s="18">
        <v>-3.9</v>
      </c>
      <c r="CJ27" s="52">
        <v>971</v>
      </c>
      <c r="CK27" s="55">
        <v>777</v>
      </c>
      <c r="CL27" s="18">
        <v>6.6</v>
      </c>
      <c r="CM27" s="19">
        <v>784</v>
      </c>
      <c r="CN27" s="26">
        <v>1754</v>
      </c>
      <c r="CO27" s="18">
        <v>2.8</v>
      </c>
      <c r="CP27" s="20">
        <v>1757</v>
      </c>
      <c r="CQ27" s="27">
        <v>976</v>
      </c>
      <c r="CR27" s="18">
        <v>-4</v>
      </c>
      <c r="CS27" s="52">
        <v>972</v>
      </c>
      <c r="CT27" s="55">
        <v>778</v>
      </c>
      <c r="CU27" s="18">
        <v>6.8</v>
      </c>
      <c r="CV27" s="19">
        <v>785</v>
      </c>
      <c r="CW27" s="26">
        <v>1755</v>
      </c>
      <c r="CX27" s="18">
        <v>2.9</v>
      </c>
      <c r="CY27" s="20">
        <v>1758</v>
      </c>
      <c r="CZ27" s="27">
        <v>976</v>
      </c>
      <c r="DA27" s="18">
        <v>-4.1</v>
      </c>
      <c r="DB27" s="52">
        <v>972</v>
      </c>
      <c r="DC27" s="55">
        <v>779</v>
      </c>
      <c r="DD27" s="18">
        <v>7</v>
      </c>
      <c r="DE27" s="19">
        <v>786</v>
      </c>
    </row>
    <row r="28" spans="1:109" ht="20.25" customHeight="1">
      <c r="A28" s="25" t="s">
        <v>14</v>
      </c>
      <c r="B28" s="26">
        <v>9249</v>
      </c>
      <c r="C28" s="18">
        <v>112</v>
      </c>
      <c r="D28" s="20">
        <v>9361</v>
      </c>
      <c r="E28" s="27">
        <v>4582</v>
      </c>
      <c r="F28" s="18">
        <v>62</v>
      </c>
      <c r="G28" s="52">
        <v>4644</v>
      </c>
      <c r="H28" s="55">
        <v>4667</v>
      </c>
      <c r="I28" s="18">
        <v>50</v>
      </c>
      <c r="J28" s="19">
        <v>4717</v>
      </c>
      <c r="K28" s="26">
        <v>9248</v>
      </c>
      <c r="L28" s="18">
        <v>116.7</v>
      </c>
      <c r="M28" s="20">
        <v>9365</v>
      </c>
      <c r="N28" s="27">
        <v>4589</v>
      </c>
      <c r="O28" s="18">
        <v>64.6</v>
      </c>
      <c r="P28" s="52">
        <v>4654</v>
      </c>
      <c r="Q28" s="55">
        <v>4659</v>
      </c>
      <c r="R28" s="18">
        <v>52.1</v>
      </c>
      <c r="S28" s="19">
        <v>4711</v>
      </c>
      <c r="T28" s="26">
        <v>9235</v>
      </c>
      <c r="U28" s="18">
        <v>121.3</v>
      </c>
      <c r="V28" s="20">
        <v>9356</v>
      </c>
      <c r="W28" s="27">
        <v>4591</v>
      </c>
      <c r="X28" s="18">
        <v>67.2</v>
      </c>
      <c r="Y28" s="52">
        <v>4658</v>
      </c>
      <c r="Z28" s="55">
        <v>4644</v>
      </c>
      <c r="AA28" s="18">
        <v>54.2</v>
      </c>
      <c r="AB28" s="19">
        <v>4698</v>
      </c>
      <c r="AC28" s="26">
        <v>9232</v>
      </c>
      <c r="AD28" s="115">
        <v>126</v>
      </c>
      <c r="AE28" s="20">
        <v>9358</v>
      </c>
      <c r="AF28" s="27">
        <v>4596</v>
      </c>
      <c r="AG28" s="115">
        <v>69.8</v>
      </c>
      <c r="AH28" s="52">
        <v>4666</v>
      </c>
      <c r="AI28" s="55">
        <v>4636</v>
      </c>
      <c r="AJ28" s="115">
        <v>56.3</v>
      </c>
      <c r="AK28" s="19">
        <v>4692</v>
      </c>
      <c r="AL28" s="26">
        <v>9232</v>
      </c>
      <c r="AM28" s="115">
        <v>130.7</v>
      </c>
      <c r="AN28" s="20">
        <v>9363</v>
      </c>
      <c r="AO28" s="27">
        <v>4595</v>
      </c>
      <c r="AP28" s="115">
        <v>72.3</v>
      </c>
      <c r="AQ28" s="52">
        <v>4667</v>
      </c>
      <c r="AR28" s="55">
        <v>4637</v>
      </c>
      <c r="AS28" s="115">
        <v>58.3</v>
      </c>
      <c r="AT28" s="19">
        <v>4695</v>
      </c>
      <c r="AU28" s="26">
        <v>9219</v>
      </c>
      <c r="AV28" s="115">
        <v>135.3</v>
      </c>
      <c r="AW28" s="20">
        <v>9354</v>
      </c>
      <c r="AX28" s="27">
        <v>4590</v>
      </c>
      <c r="AY28" s="115">
        <v>74.9</v>
      </c>
      <c r="AZ28" s="52">
        <v>4665</v>
      </c>
      <c r="BA28" s="55">
        <v>4629</v>
      </c>
      <c r="BB28" s="115">
        <v>60.4</v>
      </c>
      <c r="BC28" s="19">
        <v>4689</v>
      </c>
      <c r="BD28" s="26">
        <v>9187</v>
      </c>
      <c r="BE28" s="18">
        <v>140</v>
      </c>
      <c r="BF28" s="20">
        <v>9327</v>
      </c>
      <c r="BG28" s="27">
        <v>4574</v>
      </c>
      <c r="BH28" s="18">
        <v>77.5</v>
      </c>
      <c r="BI28" s="52">
        <v>4652</v>
      </c>
      <c r="BJ28" s="55">
        <v>4613</v>
      </c>
      <c r="BK28" s="18">
        <v>62.5</v>
      </c>
      <c r="BL28" s="19">
        <v>4676</v>
      </c>
      <c r="BM28" s="26">
        <v>9223</v>
      </c>
      <c r="BN28" s="18">
        <v>144.7</v>
      </c>
      <c r="BO28" s="20">
        <v>9368</v>
      </c>
      <c r="BP28" s="27">
        <v>4586</v>
      </c>
      <c r="BQ28" s="18">
        <v>80.1</v>
      </c>
      <c r="BR28" s="52">
        <v>4666</v>
      </c>
      <c r="BS28" s="55">
        <v>4637</v>
      </c>
      <c r="BT28" s="18">
        <v>64.6</v>
      </c>
      <c r="BU28" s="19">
        <v>4702</v>
      </c>
      <c r="BV28" s="26">
        <v>9214</v>
      </c>
      <c r="BW28" s="18">
        <v>149.3</v>
      </c>
      <c r="BX28" s="20">
        <v>9363</v>
      </c>
      <c r="BY28" s="27">
        <v>4583</v>
      </c>
      <c r="BZ28" s="56">
        <v>82.7</v>
      </c>
      <c r="CA28" s="54">
        <v>4666</v>
      </c>
      <c r="CB28" s="55">
        <v>4631</v>
      </c>
      <c r="CC28" s="18">
        <v>66.7</v>
      </c>
      <c r="CD28" s="19">
        <v>4698</v>
      </c>
      <c r="CE28" s="26">
        <v>9218</v>
      </c>
      <c r="CF28" s="18">
        <v>154</v>
      </c>
      <c r="CG28" s="20">
        <v>9372</v>
      </c>
      <c r="CH28" s="27">
        <v>4581</v>
      </c>
      <c r="CI28" s="18">
        <v>85.3</v>
      </c>
      <c r="CJ28" s="52">
        <v>4666</v>
      </c>
      <c r="CK28" s="55">
        <v>4637</v>
      </c>
      <c r="CL28" s="18">
        <v>68.8</v>
      </c>
      <c r="CM28" s="19">
        <v>4706</v>
      </c>
      <c r="CN28" s="26">
        <v>9223</v>
      </c>
      <c r="CO28" s="18">
        <v>158.7</v>
      </c>
      <c r="CP28" s="20">
        <v>9382</v>
      </c>
      <c r="CQ28" s="27">
        <v>4584</v>
      </c>
      <c r="CR28" s="18">
        <v>87.8</v>
      </c>
      <c r="CS28" s="52">
        <v>4672</v>
      </c>
      <c r="CT28" s="55">
        <v>4639</v>
      </c>
      <c r="CU28" s="18">
        <v>70.8</v>
      </c>
      <c r="CV28" s="19">
        <v>4710</v>
      </c>
      <c r="CW28" s="26">
        <v>9219</v>
      </c>
      <c r="CX28" s="18">
        <v>163.3</v>
      </c>
      <c r="CY28" s="20">
        <v>9382</v>
      </c>
      <c r="CZ28" s="27">
        <v>4588</v>
      </c>
      <c r="DA28" s="18">
        <v>90.4</v>
      </c>
      <c r="DB28" s="52">
        <v>4678</v>
      </c>
      <c r="DC28" s="55">
        <v>4631</v>
      </c>
      <c r="DD28" s="18">
        <v>72.9</v>
      </c>
      <c r="DE28" s="19">
        <v>4704</v>
      </c>
    </row>
    <row r="29" spans="1:109" ht="20.25" customHeight="1">
      <c r="A29" s="25" t="s">
        <v>15</v>
      </c>
      <c r="B29" s="26">
        <v>13777</v>
      </c>
      <c r="C29" s="18">
        <v>-8.8</v>
      </c>
      <c r="D29" s="20">
        <v>13768</v>
      </c>
      <c r="E29" s="27">
        <v>6943</v>
      </c>
      <c r="F29" s="18">
        <v>-2</v>
      </c>
      <c r="G29" s="52">
        <v>6941</v>
      </c>
      <c r="H29" s="55">
        <v>6834</v>
      </c>
      <c r="I29" s="18">
        <v>-6.8</v>
      </c>
      <c r="J29" s="19">
        <v>6827</v>
      </c>
      <c r="K29" s="26">
        <v>13774</v>
      </c>
      <c r="L29" s="18">
        <v>-9.2</v>
      </c>
      <c r="M29" s="20">
        <v>13765</v>
      </c>
      <c r="N29" s="27">
        <v>6942</v>
      </c>
      <c r="O29" s="18">
        <v>-2.1</v>
      </c>
      <c r="P29" s="52">
        <v>6940</v>
      </c>
      <c r="Q29" s="55">
        <v>6832</v>
      </c>
      <c r="R29" s="18">
        <v>-7.1</v>
      </c>
      <c r="S29" s="19">
        <v>6825</v>
      </c>
      <c r="T29" s="26">
        <v>13771</v>
      </c>
      <c r="U29" s="18">
        <v>-9.5</v>
      </c>
      <c r="V29" s="20">
        <v>13762</v>
      </c>
      <c r="W29" s="27">
        <v>6942</v>
      </c>
      <c r="X29" s="18">
        <v>-2.2</v>
      </c>
      <c r="Y29" s="52">
        <v>6940</v>
      </c>
      <c r="Z29" s="55">
        <v>6829</v>
      </c>
      <c r="AA29" s="18">
        <v>-7.4</v>
      </c>
      <c r="AB29" s="19">
        <v>6822</v>
      </c>
      <c r="AC29" s="26">
        <v>13799</v>
      </c>
      <c r="AD29" s="115">
        <v>-9.9</v>
      </c>
      <c r="AE29" s="20">
        <v>13789</v>
      </c>
      <c r="AF29" s="27">
        <v>6944</v>
      </c>
      <c r="AG29" s="115">
        <v>-2.3</v>
      </c>
      <c r="AH29" s="52">
        <v>6942</v>
      </c>
      <c r="AI29" s="55">
        <v>6855</v>
      </c>
      <c r="AJ29" s="115">
        <v>-7.7</v>
      </c>
      <c r="AK29" s="19">
        <v>6847</v>
      </c>
      <c r="AL29" s="26">
        <v>13824</v>
      </c>
      <c r="AM29" s="115">
        <v>-10.3</v>
      </c>
      <c r="AN29" s="20">
        <v>13814</v>
      </c>
      <c r="AO29" s="27">
        <v>6961</v>
      </c>
      <c r="AP29" s="115">
        <v>-2.3</v>
      </c>
      <c r="AQ29" s="52">
        <v>6959</v>
      </c>
      <c r="AR29" s="55">
        <v>6863</v>
      </c>
      <c r="AS29" s="115">
        <v>-7.9</v>
      </c>
      <c r="AT29" s="19">
        <v>6855</v>
      </c>
      <c r="AU29" s="26">
        <v>13823</v>
      </c>
      <c r="AV29" s="115">
        <v>-10.6</v>
      </c>
      <c r="AW29" s="20">
        <v>13812</v>
      </c>
      <c r="AX29" s="27">
        <v>6962</v>
      </c>
      <c r="AY29" s="115">
        <v>-2.4</v>
      </c>
      <c r="AZ29" s="52">
        <v>6960</v>
      </c>
      <c r="BA29" s="55">
        <v>6861</v>
      </c>
      <c r="BB29" s="115">
        <v>-8.2</v>
      </c>
      <c r="BC29" s="19">
        <v>6853</v>
      </c>
      <c r="BD29" s="26">
        <v>13743</v>
      </c>
      <c r="BE29" s="18">
        <v>-11</v>
      </c>
      <c r="BF29" s="20">
        <v>13732</v>
      </c>
      <c r="BG29" s="27">
        <v>6930</v>
      </c>
      <c r="BH29" s="18">
        <v>-2.5</v>
      </c>
      <c r="BI29" s="52">
        <v>6928</v>
      </c>
      <c r="BJ29" s="55">
        <v>6813</v>
      </c>
      <c r="BK29" s="18">
        <v>-8.5</v>
      </c>
      <c r="BL29" s="19">
        <v>6805</v>
      </c>
      <c r="BM29" s="26">
        <v>13733</v>
      </c>
      <c r="BN29" s="18">
        <v>-11.4</v>
      </c>
      <c r="BO29" s="20">
        <v>13722</v>
      </c>
      <c r="BP29" s="27">
        <v>6927</v>
      </c>
      <c r="BQ29" s="18">
        <v>-2.6</v>
      </c>
      <c r="BR29" s="52">
        <v>6924</v>
      </c>
      <c r="BS29" s="55">
        <v>6806</v>
      </c>
      <c r="BT29" s="18">
        <v>-8.8</v>
      </c>
      <c r="BU29" s="19">
        <v>6797</v>
      </c>
      <c r="BV29" s="26">
        <v>13724</v>
      </c>
      <c r="BW29" s="18">
        <v>-11.7</v>
      </c>
      <c r="BX29" s="20">
        <v>13712</v>
      </c>
      <c r="BY29" s="27">
        <v>6934</v>
      </c>
      <c r="BZ29" s="56">
        <v>-2.7</v>
      </c>
      <c r="CA29" s="54">
        <v>6931</v>
      </c>
      <c r="CB29" s="55">
        <v>6790</v>
      </c>
      <c r="CC29" s="18">
        <v>-9.1</v>
      </c>
      <c r="CD29" s="19">
        <v>6781</v>
      </c>
      <c r="CE29" s="26">
        <v>13713</v>
      </c>
      <c r="CF29" s="18">
        <v>-12.1</v>
      </c>
      <c r="CG29" s="20">
        <v>13701</v>
      </c>
      <c r="CH29" s="27">
        <v>6932</v>
      </c>
      <c r="CI29" s="18">
        <v>-2.8</v>
      </c>
      <c r="CJ29" s="52">
        <v>6929</v>
      </c>
      <c r="CK29" s="55">
        <v>6781</v>
      </c>
      <c r="CL29" s="18">
        <v>-9.4</v>
      </c>
      <c r="CM29" s="19">
        <v>6772</v>
      </c>
      <c r="CN29" s="26">
        <v>13702</v>
      </c>
      <c r="CO29" s="18">
        <v>-12.5</v>
      </c>
      <c r="CP29" s="20">
        <v>13690</v>
      </c>
      <c r="CQ29" s="27">
        <v>6938</v>
      </c>
      <c r="CR29" s="18">
        <v>-2.8</v>
      </c>
      <c r="CS29" s="52">
        <v>6935</v>
      </c>
      <c r="CT29" s="55">
        <v>6764</v>
      </c>
      <c r="CU29" s="18">
        <v>-9.6</v>
      </c>
      <c r="CV29" s="19">
        <v>6754</v>
      </c>
      <c r="CW29" s="26">
        <v>13684</v>
      </c>
      <c r="CX29" s="18">
        <v>-12.8</v>
      </c>
      <c r="CY29" s="20">
        <v>13671</v>
      </c>
      <c r="CZ29" s="27">
        <v>6930</v>
      </c>
      <c r="DA29" s="18">
        <v>-2.9</v>
      </c>
      <c r="DB29" s="52">
        <v>6927</v>
      </c>
      <c r="DC29" s="55">
        <v>6754</v>
      </c>
      <c r="DD29" s="18">
        <v>-9.9</v>
      </c>
      <c r="DE29" s="19">
        <v>6744</v>
      </c>
    </row>
    <row r="30" spans="1:109" ht="20.25" customHeight="1">
      <c r="A30" s="25" t="s">
        <v>16</v>
      </c>
      <c r="B30" s="26">
        <v>10336</v>
      </c>
      <c r="C30" s="18">
        <v>60.8</v>
      </c>
      <c r="D30" s="20">
        <v>10397</v>
      </c>
      <c r="E30" s="27">
        <v>5275</v>
      </c>
      <c r="F30" s="18">
        <v>41.2</v>
      </c>
      <c r="G30" s="52">
        <v>5316</v>
      </c>
      <c r="H30" s="55">
        <v>5061</v>
      </c>
      <c r="I30" s="18">
        <v>19.6</v>
      </c>
      <c r="J30" s="19">
        <v>5081</v>
      </c>
      <c r="K30" s="26">
        <v>10351</v>
      </c>
      <c r="L30" s="18">
        <v>63.3</v>
      </c>
      <c r="M30" s="20">
        <v>10414</v>
      </c>
      <c r="N30" s="27">
        <v>5286</v>
      </c>
      <c r="O30" s="18">
        <v>42.9</v>
      </c>
      <c r="P30" s="52">
        <v>5329</v>
      </c>
      <c r="Q30" s="55">
        <v>5065</v>
      </c>
      <c r="R30" s="18">
        <v>20.4</v>
      </c>
      <c r="S30" s="19">
        <v>5085</v>
      </c>
      <c r="T30" s="26">
        <v>10346</v>
      </c>
      <c r="U30" s="18">
        <v>65.9</v>
      </c>
      <c r="V30" s="20">
        <v>10412</v>
      </c>
      <c r="W30" s="27">
        <v>5285</v>
      </c>
      <c r="X30" s="18">
        <v>44.6</v>
      </c>
      <c r="Y30" s="52">
        <v>5330</v>
      </c>
      <c r="Z30" s="55">
        <v>5061</v>
      </c>
      <c r="AA30" s="18">
        <v>21.2</v>
      </c>
      <c r="AB30" s="19">
        <v>5082</v>
      </c>
      <c r="AC30" s="26">
        <v>10332</v>
      </c>
      <c r="AD30" s="115">
        <v>68.4</v>
      </c>
      <c r="AE30" s="20">
        <v>10400</v>
      </c>
      <c r="AF30" s="27">
        <v>5278</v>
      </c>
      <c r="AG30" s="115">
        <v>46.4</v>
      </c>
      <c r="AH30" s="52">
        <v>5324</v>
      </c>
      <c r="AI30" s="55">
        <v>5054</v>
      </c>
      <c r="AJ30" s="115">
        <v>22.1</v>
      </c>
      <c r="AK30" s="19">
        <v>5076</v>
      </c>
      <c r="AL30" s="26">
        <v>10326</v>
      </c>
      <c r="AM30" s="115">
        <v>70.9</v>
      </c>
      <c r="AN30" s="20">
        <v>10397</v>
      </c>
      <c r="AO30" s="27">
        <v>5276</v>
      </c>
      <c r="AP30" s="115">
        <v>48.1</v>
      </c>
      <c r="AQ30" s="52">
        <v>5324</v>
      </c>
      <c r="AR30" s="55">
        <v>5050</v>
      </c>
      <c r="AS30" s="115">
        <v>22.9</v>
      </c>
      <c r="AT30" s="19">
        <v>5073</v>
      </c>
      <c r="AU30" s="26">
        <v>10320</v>
      </c>
      <c r="AV30" s="115">
        <v>73.5</v>
      </c>
      <c r="AW30" s="20">
        <v>10394</v>
      </c>
      <c r="AX30" s="27">
        <v>5279</v>
      </c>
      <c r="AY30" s="115">
        <v>49.8</v>
      </c>
      <c r="AZ30" s="52">
        <v>5329</v>
      </c>
      <c r="BA30" s="55">
        <v>5041</v>
      </c>
      <c r="BB30" s="115">
        <v>23.7</v>
      </c>
      <c r="BC30" s="19">
        <v>5065</v>
      </c>
      <c r="BD30" s="26">
        <v>10313</v>
      </c>
      <c r="BE30" s="18">
        <v>76</v>
      </c>
      <c r="BF30" s="20">
        <v>10389</v>
      </c>
      <c r="BG30" s="27">
        <v>5273</v>
      </c>
      <c r="BH30" s="18">
        <v>51.5</v>
      </c>
      <c r="BI30" s="52">
        <v>5325</v>
      </c>
      <c r="BJ30" s="55">
        <v>5040</v>
      </c>
      <c r="BK30" s="18">
        <v>24.5</v>
      </c>
      <c r="BL30" s="19">
        <v>5065</v>
      </c>
      <c r="BM30" s="26">
        <v>10340</v>
      </c>
      <c r="BN30" s="18">
        <v>78.5</v>
      </c>
      <c r="BO30" s="20">
        <v>10419</v>
      </c>
      <c r="BP30" s="27">
        <v>5284</v>
      </c>
      <c r="BQ30" s="18">
        <v>53.2</v>
      </c>
      <c r="BR30" s="52">
        <v>5337</v>
      </c>
      <c r="BS30" s="55">
        <v>5056</v>
      </c>
      <c r="BT30" s="18">
        <v>25.3</v>
      </c>
      <c r="BU30" s="19">
        <v>5081</v>
      </c>
      <c r="BV30" s="26">
        <v>10329</v>
      </c>
      <c r="BW30" s="18">
        <v>81.1</v>
      </c>
      <c r="BX30" s="20">
        <v>10410</v>
      </c>
      <c r="BY30" s="27">
        <v>5279</v>
      </c>
      <c r="BZ30" s="56">
        <v>54.9</v>
      </c>
      <c r="CA30" s="54">
        <v>5334</v>
      </c>
      <c r="CB30" s="55">
        <v>5050</v>
      </c>
      <c r="CC30" s="18">
        <v>26.1</v>
      </c>
      <c r="CD30" s="19">
        <v>5076</v>
      </c>
      <c r="CE30" s="26">
        <v>10332</v>
      </c>
      <c r="CF30" s="18">
        <v>83.6</v>
      </c>
      <c r="CG30" s="20">
        <v>10416</v>
      </c>
      <c r="CH30" s="27">
        <v>5279</v>
      </c>
      <c r="CI30" s="18">
        <v>56.7</v>
      </c>
      <c r="CJ30" s="52">
        <v>5336</v>
      </c>
      <c r="CK30" s="55">
        <v>5053</v>
      </c>
      <c r="CL30" s="18">
        <v>27</v>
      </c>
      <c r="CM30" s="19">
        <v>5080</v>
      </c>
      <c r="CN30" s="26">
        <v>10338</v>
      </c>
      <c r="CO30" s="18">
        <v>86.1</v>
      </c>
      <c r="CP30" s="20">
        <v>10424</v>
      </c>
      <c r="CQ30" s="27">
        <v>5290</v>
      </c>
      <c r="CR30" s="18">
        <v>58.4</v>
      </c>
      <c r="CS30" s="52">
        <v>5348</v>
      </c>
      <c r="CT30" s="55">
        <v>5048</v>
      </c>
      <c r="CU30" s="18">
        <v>27.8</v>
      </c>
      <c r="CV30" s="19">
        <v>5076</v>
      </c>
      <c r="CW30" s="26">
        <v>10348</v>
      </c>
      <c r="CX30" s="18">
        <v>88.7</v>
      </c>
      <c r="CY30" s="20">
        <v>10437</v>
      </c>
      <c r="CZ30" s="27">
        <v>5292</v>
      </c>
      <c r="DA30" s="18">
        <v>60.1</v>
      </c>
      <c r="DB30" s="52">
        <v>5352</v>
      </c>
      <c r="DC30" s="55">
        <v>5056</v>
      </c>
      <c r="DD30" s="18">
        <v>28.6</v>
      </c>
      <c r="DE30" s="19">
        <v>5085</v>
      </c>
    </row>
    <row r="31" spans="1:109" ht="20.25" customHeight="1">
      <c r="A31" s="25" t="s">
        <v>17</v>
      </c>
      <c r="B31" s="26">
        <v>5501</v>
      </c>
      <c r="C31" s="18">
        <v>-14</v>
      </c>
      <c r="D31" s="20">
        <v>5487</v>
      </c>
      <c r="E31" s="27">
        <v>2720</v>
      </c>
      <c r="F31" s="18">
        <v>-6.8</v>
      </c>
      <c r="G31" s="52">
        <v>2713</v>
      </c>
      <c r="H31" s="55">
        <v>2781</v>
      </c>
      <c r="I31" s="18">
        <v>-7.2</v>
      </c>
      <c r="J31" s="19">
        <v>2774</v>
      </c>
      <c r="K31" s="26">
        <v>5510</v>
      </c>
      <c r="L31" s="18">
        <v>-14.6</v>
      </c>
      <c r="M31" s="20">
        <v>5495</v>
      </c>
      <c r="N31" s="27">
        <v>2722</v>
      </c>
      <c r="O31" s="18">
        <v>-7.1</v>
      </c>
      <c r="P31" s="52">
        <v>2715</v>
      </c>
      <c r="Q31" s="55">
        <v>2788</v>
      </c>
      <c r="R31" s="18">
        <v>-7.5</v>
      </c>
      <c r="S31" s="19">
        <v>2781</v>
      </c>
      <c r="T31" s="26">
        <v>5518</v>
      </c>
      <c r="U31" s="18">
        <v>-15.2</v>
      </c>
      <c r="V31" s="20">
        <v>5503</v>
      </c>
      <c r="W31" s="27">
        <v>2725</v>
      </c>
      <c r="X31" s="18">
        <v>-7.4</v>
      </c>
      <c r="Y31" s="52">
        <v>2718</v>
      </c>
      <c r="Z31" s="55">
        <v>2793</v>
      </c>
      <c r="AA31" s="18">
        <v>-7.8</v>
      </c>
      <c r="AB31" s="19">
        <v>2785</v>
      </c>
      <c r="AC31" s="26">
        <v>5529</v>
      </c>
      <c r="AD31" s="115">
        <v>-15.8</v>
      </c>
      <c r="AE31" s="20">
        <v>5513</v>
      </c>
      <c r="AF31" s="27">
        <v>2731</v>
      </c>
      <c r="AG31" s="115">
        <v>-7.7</v>
      </c>
      <c r="AH31" s="52">
        <v>2723</v>
      </c>
      <c r="AI31" s="55">
        <v>2798</v>
      </c>
      <c r="AJ31" s="115">
        <v>-8.1</v>
      </c>
      <c r="AK31" s="19">
        <v>2790</v>
      </c>
      <c r="AL31" s="26">
        <v>5525</v>
      </c>
      <c r="AM31" s="115">
        <v>-16.3</v>
      </c>
      <c r="AN31" s="20">
        <v>5509</v>
      </c>
      <c r="AO31" s="27">
        <v>2730</v>
      </c>
      <c r="AP31" s="115">
        <v>-7.9</v>
      </c>
      <c r="AQ31" s="52">
        <v>2722</v>
      </c>
      <c r="AR31" s="55">
        <v>2795</v>
      </c>
      <c r="AS31" s="115">
        <v>-8.4</v>
      </c>
      <c r="AT31" s="19">
        <v>2787</v>
      </c>
      <c r="AU31" s="26">
        <v>5537</v>
      </c>
      <c r="AV31" s="115">
        <v>-16.9</v>
      </c>
      <c r="AW31" s="20">
        <v>5520</v>
      </c>
      <c r="AX31" s="27">
        <v>2736</v>
      </c>
      <c r="AY31" s="115">
        <v>-8.2</v>
      </c>
      <c r="AZ31" s="52">
        <v>2728</v>
      </c>
      <c r="BA31" s="55">
        <v>2801</v>
      </c>
      <c r="BB31" s="115">
        <v>-8.7</v>
      </c>
      <c r="BC31" s="19">
        <v>2792</v>
      </c>
      <c r="BD31" s="26">
        <v>5519</v>
      </c>
      <c r="BE31" s="18">
        <v>-17.5</v>
      </c>
      <c r="BF31" s="20">
        <v>5502</v>
      </c>
      <c r="BG31" s="27">
        <v>2727</v>
      </c>
      <c r="BH31" s="18">
        <v>-8.5</v>
      </c>
      <c r="BI31" s="52">
        <v>2719</v>
      </c>
      <c r="BJ31" s="55">
        <v>2792</v>
      </c>
      <c r="BK31" s="18">
        <v>-9</v>
      </c>
      <c r="BL31" s="19">
        <v>2783</v>
      </c>
      <c r="BM31" s="26">
        <v>5544</v>
      </c>
      <c r="BN31" s="18">
        <v>-18.1</v>
      </c>
      <c r="BO31" s="20">
        <v>5526</v>
      </c>
      <c r="BP31" s="27">
        <v>2745</v>
      </c>
      <c r="BQ31" s="18">
        <v>-8.8</v>
      </c>
      <c r="BR31" s="52">
        <v>2736</v>
      </c>
      <c r="BS31" s="55">
        <v>2799</v>
      </c>
      <c r="BT31" s="18">
        <v>-9.3</v>
      </c>
      <c r="BU31" s="19">
        <v>2790</v>
      </c>
      <c r="BV31" s="26">
        <v>5537</v>
      </c>
      <c r="BW31" s="18">
        <v>-18.7</v>
      </c>
      <c r="BX31" s="20">
        <v>5518</v>
      </c>
      <c r="BY31" s="27">
        <v>2742</v>
      </c>
      <c r="BZ31" s="56">
        <v>-9.1</v>
      </c>
      <c r="CA31" s="54">
        <v>2733</v>
      </c>
      <c r="CB31" s="55">
        <v>2795</v>
      </c>
      <c r="CC31" s="18">
        <v>-9.6</v>
      </c>
      <c r="CD31" s="19">
        <v>2785</v>
      </c>
      <c r="CE31" s="26">
        <v>5552</v>
      </c>
      <c r="CF31" s="18">
        <v>-19.3</v>
      </c>
      <c r="CG31" s="20">
        <v>5533</v>
      </c>
      <c r="CH31" s="27">
        <v>2746</v>
      </c>
      <c r="CI31" s="18">
        <v>-9.4</v>
      </c>
      <c r="CJ31" s="52">
        <v>2737</v>
      </c>
      <c r="CK31" s="55">
        <v>2806</v>
      </c>
      <c r="CL31" s="18">
        <v>-9.9</v>
      </c>
      <c r="CM31" s="19">
        <v>2796</v>
      </c>
      <c r="CN31" s="26">
        <v>5555</v>
      </c>
      <c r="CO31" s="18">
        <v>-19.8</v>
      </c>
      <c r="CP31" s="20">
        <v>5535</v>
      </c>
      <c r="CQ31" s="27">
        <v>2746</v>
      </c>
      <c r="CR31" s="18">
        <v>-9.6</v>
      </c>
      <c r="CS31" s="52">
        <v>2736</v>
      </c>
      <c r="CT31" s="55">
        <v>2809</v>
      </c>
      <c r="CU31" s="18">
        <v>-10.2</v>
      </c>
      <c r="CV31" s="19">
        <v>2799</v>
      </c>
      <c r="CW31" s="26">
        <v>5557</v>
      </c>
      <c r="CX31" s="18">
        <v>-20.4</v>
      </c>
      <c r="CY31" s="20">
        <v>5537</v>
      </c>
      <c r="CZ31" s="27">
        <v>2748</v>
      </c>
      <c r="DA31" s="18">
        <v>-9.9</v>
      </c>
      <c r="DB31" s="52">
        <v>2738</v>
      </c>
      <c r="DC31" s="55">
        <v>2809</v>
      </c>
      <c r="DD31" s="18">
        <v>-10.5</v>
      </c>
      <c r="DE31" s="19">
        <v>2799</v>
      </c>
    </row>
    <row r="32" spans="1:109" ht="20.25" customHeight="1">
      <c r="A32" s="25" t="s">
        <v>18</v>
      </c>
      <c r="B32" s="26">
        <v>11052</v>
      </c>
      <c r="C32" s="18">
        <v>48.8</v>
      </c>
      <c r="D32" s="20">
        <v>11101</v>
      </c>
      <c r="E32" s="27">
        <v>5430</v>
      </c>
      <c r="F32" s="18">
        <v>34.8</v>
      </c>
      <c r="G32" s="52">
        <v>5465</v>
      </c>
      <c r="H32" s="55">
        <v>5622</v>
      </c>
      <c r="I32" s="18">
        <v>14</v>
      </c>
      <c r="J32" s="19">
        <v>5636</v>
      </c>
      <c r="K32" s="26">
        <v>11044</v>
      </c>
      <c r="L32" s="18">
        <v>50.8</v>
      </c>
      <c r="M32" s="20">
        <v>11095</v>
      </c>
      <c r="N32" s="27">
        <v>5425</v>
      </c>
      <c r="O32" s="18">
        <v>36.3</v>
      </c>
      <c r="P32" s="52">
        <v>5461</v>
      </c>
      <c r="Q32" s="55">
        <v>5619</v>
      </c>
      <c r="R32" s="18">
        <v>14.6</v>
      </c>
      <c r="S32" s="19">
        <v>5634</v>
      </c>
      <c r="T32" s="26">
        <v>11042</v>
      </c>
      <c r="U32" s="18">
        <v>52.9</v>
      </c>
      <c r="V32" s="20">
        <v>11095</v>
      </c>
      <c r="W32" s="27">
        <v>5429</v>
      </c>
      <c r="X32" s="18">
        <v>37.7</v>
      </c>
      <c r="Y32" s="52">
        <v>5467</v>
      </c>
      <c r="Z32" s="55">
        <v>5613</v>
      </c>
      <c r="AA32" s="18">
        <v>15.2</v>
      </c>
      <c r="AB32" s="19">
        <v>5628</v>
      </c>
      <c r="AC32" s="26">
        <v>11039</v>
      </c>
      <c r="AD32" s="115">
        <v>54.9</v>
      </c>
      <c r="AE32" s="20">
        <v>11094</v>
      </c>
      <c r="AF32" s="27">
        <v>5422</v>
      </c>
      <c r="AG32" s="115">
        <v>39.2</v>
      </c>
      <c r="AH32" s="52">
        <v>5461</v>
      </c>
      <c r="AI32" s="55">
        <v>5617</v>
      </c>
      <c r="AJ32" s="115">
        <v>15.8</v>
      </c>
      <c r="AK32" s="19">
        <v>5633</v>
      </c>
      <c r="AL32" s="26">
        <v>11053</v>
      </c>
      <c r="AM32" s="115">
        <v>56.9</v>
      </c>
      <c r="AN32" s="20">
        <v>11110</v>
      </c>
      <c r="AO32" s="27">
        <v>5427</v>
      </c>
      <c r="AP32" s="115">
        <v>40.6</v>
      </c>
      <c r="AQ32" s="52">
        <v>5468</v>
      </c>
      <c r="AR32" s="55">
        <v>5626</v>
      </c>
      <c r="AS32" s="115">
        <v>16.3</v>
      </c>
      <c r="AT32" s="19">
        <v>5642</v>
      </c>
      <c r="AU32" s="26">
        <v>11074</v>
      </c>
      <c r="AV32" s="115">
        <v>59</v>
      </c>
      <c r="AW32" s="20">
        <v>11133</v>
      </c>
      <c r="AX32" s="27">
        <v>5439</v>
      </c>
      <c r="AY32" s="115">
        <v>42.1</v>
      </c>
      <c r="AZ32" s="52">
        <v>5481</v>
      </c>
      <c r="BA32" s="55">
        <v>5635</v>
      </c>
      <c r="BB32" s="115">
        <v>16.9</v>
      </c>
      <c r="BC32" s="19">
        <v>5652</v>
      </c>
      <c r="BD32" s="26">
        <v>11038</v>
      </c>
      <c r="BE32" s="18">
        <v>61</v>
      </c>
      <c r="BF32" s="20">
        <v>11099</v>
      </c>
      <c r="BG32" s="27">
        <v>5427</v>
      </c>
      <c r="BH32" s="18">
        <v>43.5</v>
      </c>
      <c r="BI32" s="52">
        <v>5471</v>
      </c>
      <c r="BJ32" s="55">
        <v>5611</v>
      </c>
      <c r="BK32" s="18">
        <v>17.5</v>
      </c>
      <c r="BL32" s="19">
        <v>5629</v>
      </c>
      <c r="BM32" s="26">
        <v>11035</v>
      </c>
      <c r="BN32" s="18">
        <v>63</v>
      </c>
      <c r="BO32" s="20">
        <v>11098</v>
      </c>
      <c r="BP32" s="27">
        <v>5435</v>
      </c>
      <c r="BQ32" s="18">
        <v>45</v>
      </c>
      <c r="BR32" s="52">
        <v>5480</v>
      </c>
      <c r="BS32" s="55">
        <v>5600</v>
      </c>
      <c r="BT32" s="18">
        <v>18.1</v>
      </c>
      <c r="BU32" s="19">
        <v>5618</v>
      </c>
      <c r="BV32" s="26">
        <v>11022</v>
      </c>
      <c r="BW32" s="18">
        <v>65.1</v>
      </c>
      <c r="BX32" s="20">
        <v>11087</v>
      </c>
      <c r="BY32" s="27">
        <v>5426</v>
      </c>
      <c r="BZ32" s="56">
        <v>46.4</v>
      </c>
      <c r="CA32" s="54">
        <v>5472</v>
      </c>
      <c r="CB32" s="55">
        <v>5596</v>
      </c>
      <c r="CC32" s="18">
        <v>18.7</v>
      </c>
      <c r="CD32" s="19">
        <v>5615</v>
      </c>
      <c r="CE32" s="26">
        <v>11012</v>
      </c>
      <c r="CF32" s="18">
        <v>67.1</v>
      </c>
      <c r="CG32" s="20">
        <v>11079</v>
      </c>
      <c r="CH32" s="27">
        <v>5422</v>
      </c>
      <c r="CI32" s="18">
        <v>47.9</v>
      </c>
      <c r="CJ32" s="52">
        <v>5470</v>
      </c>
      <c r="CK32" s="55">
        <v>5590</v>
      </c>
      <c r="CL32" s="18">
        <v>19.3</v>
      </c>
      <c r="CM32" s="19">
        <v>5609</v>
      </c>
      <c r="CN32" s="26">
        <v>11017</v>
      </c>
      <c r="CO32" s="18">
        <v>69.1</v>
      </c>
      <c r="CP32" s="20">
        <v>11086</v>
      </c>
      <c r="CQ32" s="27">
        <v>5427</v>
      </c>
      <c r="CR32" s="18">
        <v>49.3</v>
      </c>
      <c r="CS32" s="52">
        <v>5476</v>
      </c>
      <c r="CT32" s="55">
        <v>5590</v>
      </c>
      <c r="CU32" s="18">
        <v>19.8</v>
      </c>
      <c r="CV32" s="19">
        <v>5610</v>
      </c>
      <c r="CW32" s="26">
        <v>11024</v>
      </c>
      <c r="CX32" s="18">
        <v>71.2</v>
      </c>
      <c r="CY32" s="20">
        <v>11095</v>
      </c>
      <c r="CZ32" s="27">
        <v>5425</v>
      </c>
      <c r="DA32" s="18">
        <v>50.8</v>
      </c>
      <c r="DB32" s="52">
        <v>5476</v>
      </c>
      <c r="DC32" s="55">
        <v>5599</v>
      </c>
      <c r="DD32" s="18">
        <v>20.4</v>
      </c>
      <c r="DE32" s="19">
        <v>5619</v>
      </c>
    </row>
    <row r="33" spans="1:109" ht="20.25" customHeight="1">
      <c r="A33" s="25" t="s">
        <v>19</v>
      </c>
      <c r="B33" s="26">
        <v>4619</v>
      </c>
      <c r="C33" s="18">
        <v>-97.2</v>
      </c>
      <c r="D33" s="20">
        <v>4522</v>
      </c>
      <c r="E33" s="27">
        <v>2346</v>
      </c>
      <c r="F33" s="18">
        <v>-47.6</v>
      </c>
      <c r="G33" s="52">
        <v>2298</v>
      </c>
      <c r="H33" s="55">
        <v>2273</v>
      </c>
      <c r="I33" s="18">
        <v>-49.6</v>
      </c>
      <c r="J33" s="19">
        <v>2223</v>
      </c>
      <c r="K33" s="26">
        <v>4614</v>
      </c>
      <c r="L33" s="18">
        <v>-101.3</v>
      </c>
      <c r="M33" s="20">
        <v>4513</v>
      </c>
      <c r="N33" s="27">
        <v>2345</v>
      </c>
      <c r="O33" s="18">
        <v>-49.6</v>
      </c>
      <c r="P33" s="52">
        <v>2295</v>
      </c>
      <c r="Q33" s="55">
        <v>2269</v>
      </c>
      <c r="R33" s="18">
        <v>-51.7</v>
      </c>
      <c r="S33" s="19">
        <v>2217</v>
      </c>
      <c r="T33" s="26">
        <v>4610</v>
      </c>
      <c r="U33" s="18">
        <v>-105.3</v>
      </c>
      <c r="V33" s="20">
        <v>4505</v>
      </c>
      <c r="W33" s="27">
        <v>2343</v>
      </c>
      <c r="X33" s="18">
        <v>-51.6</v>
      </c>
      <c r="Y33" s="52">
        <v>2291</v>
      </c>
      <c r="Z33" s="55">
        <v>2267</v>
      </c>
      <c r="AA33" s="18">
        <v>-53.7</v>
      </c>
      <c r="AB33" s="19">
        <v>2213</v>
      </c>
      <c r="AC33" s="26">
        <v>4603</v>
      </c>
      <c r="AD33" s="115">
        <v>-109.4</v>
      </c>
      <c r="AE33" s="20">
        <v>4494</v>
      </c>
      <c r="AF33" s="27">
        <v>2337</v>
      </c>
      <c r="AG33" s="115">
        <v>-53.6</v>
      </c>
      <c r="AH33" s="52">
        <v>2283</v>
      </c>
      <c r="AI33" s="55">
        <v>2266</v>
      </c>
      <c r="AJ33" s="115">
        <v>-55.8</v>
      </c>
      <c r="AK33" s="19">
        <v>2210</v>
      </c>
      <c r="AL33" s="26">
        <v>4601</v>
      </c>
      <c r="AM33" s="115">
        <v>-113.4</v>
      </c>
      <c r="AN33" s="20">
        <v>4488</v>
      </c>
      <c r="AO33" s="27">
        <v>2334</v>
      </c>
      <c r="AP33" s="115">
        <v>-55.5</v>
      </c>
      <c r="AQ33" s="52">
        <v>2279</v>
      </c>
      <c r="AR33" s="55">
        <v>2267</v>
      </c>
      <c r="AS33" s="115">
        <v>-57.9</v>
      </c>
      <c r="AT33" s="19">
        <v>2209</v>
      </c>
      <c r="AU33" s="26">
        <v>4600</v>
      </c>
      <c r="AV33" s="115">
        <v>-117.5</v>
      </c>
      <c r="AW33" s="20">
        <v>4483</v>
      </c>
      <c r="AX33" s="27">
        <v>2331</v>
      </c>
      <c r="AY33" s="115">
        <v>-57.5</v>
      </c>
      <c r="AZ33" s="52">
        <v>2274</v>
      </c>
      <c r="BA33" s="55">
        <v>2269</v>
      </c>
      <c r="BB33" s="115">
        <v>-59.9</v>
      </c>
      <c r="BC33" s="19">
        <v>2209</v>
      </c>
      <c r="BD33" s="26">
        <v>4581</v>
      </c>
      <c r="BE33" s="18">
        <v>-121.5</v>
      </c>
      <c r="BF33" s="20">
        <v>4460</v>
      </c>
      <c r="BG33" s="27">
        <v>2324</v>
      </c>
      <c r="BH33" s="18">
        <v>-59.5</v>
      </c>
      <c r="BI33" s="52">
        <v>2265</v>
      </c>
      <c r="BJ33" s="55">
        <v>2257</v>
      </c>
      <c r="BK33" s="18">
        <v>-62</v>
      </c>
      <c r="BL33" s="19">
        <v>2195</v>
      </c>
      <c r="BM33" s="26">
        <v>4577</v>
      </c>
      <c r="BN33" s="18">
        <v>-125.6</v>
      </c>
      <c r="BO33" s="20">
        <v>4451</v>
      </c>
      <c r="BP33" s="27">
        <v>2322</v>
      </c>
      <c r="BQ33" s="18">
        <v>-61.5</v>
      </c>
      <c r="BR33" s="52">
        <v>2261</v>
      </c>
      <c r="BS33" s="55">
        <v>2255</v>
      </c>
      <c r="BT33" s="18">
        <v>-64.1</v>
      </c>
      <c r="BU33" s="19">
        <v>2191</v>
      </c>
      <c r="BV33" s="26">
        <v>4573</v>
      </c>
      <c r="BW33" s="18">
        <v>-129.6</v>
      </c>
      <c r="BX33" s="20">
        <v>4443</v>
      </c>
      <c r="BY33" s="27">
        <v>2320</v>
      </c>
      <c r="BZ33" s="56">
        <v>-63.5</v>
      </c>
      <c r="CA33" s="54">
        <v>2257</v>
      </c>
      <c r="CB33" s="55">
        <v>2253</v>
      </c>
      <c r="CC33" s="18">
        <v>-66.1</v>
      </c>
      <c r="CD33" s="19">
        <v>2187</v>
      </c>
      <c r="CE33" s="26">
        <v>4570</v>
      </c>
      <c r="CF33" s="18">
        <v>-133.7</v>
      </c>
      <c r="CG33" s="20">
        <v>4436</v>
      </c>
      <c r="CH33" s="27">
        <v>2314</v>
      </c>
      <c r="CI33" s="18">
        <v>-65.5</v>
      </c>
      <c r="CJ33" s="52">
        <v>2249</v>
      </c>
      <c r="CK33" s="55">
        <v>2256</v>
      </c>
      <c r="CL33" s="18">
        <v>-68.2</v>
      </c>
      <c r="CM33" s="19">
        <v>2188</v>
      </c>
      <c r="CN33" s="26">
        <v>4560</v>
      </c>
      <c r="CO33" s="18">
        <v>-137.7</v>
      </c>
      <c r="CP33" s="20">
        <v>4422</v>
      </c>
      <c r="CQ33" s="27">
        <v>2317</v>
      </c>
      <c r="CR33" s="18">
        <v>-67.4</v>
      </c>
      <c r="CS33" s="52">
        <v>2250</v>
      </c>
      <c r="CT33" s="55">
        <v>2243</v>
      </c>
      <c r="CU33" s="18">
        <v>-70.3</v>
      </c>
      <c r="CV33" s="19">
        <v>2173</v>
      </c>
      <c r="CW33" s="26">
        <v>4565</v>
      </c>
      <c r="CX33" s="18">
        <v>-141.8</v>
      </c>
      <c r="CY33" s="20">
        <v>4423</v>
      </c>
      <c r="CZ33" s="27">
        <v>2317</v>
      </c>
      <c r="DA33" s="18">
        <v>-69.4</v>
      </c>
      <c r="DB33" s="52">
        <v>2248</v>
      </c>
      <c r="DC33" s="55">
        <v>2248</v>
      </c>
      <c r="DD33" s="18">
        <v>-72.3</v>
      </c>
      <c r="DE33" s="19">
        <v>2176</v>
      </c>
    </row>
    <row r="34" spans="1:109" ht="20.25" customHeight="1">
      <c r="A34" s="25"/>
      <c r="B34" s="26"/>
      <c r="C34" s="18"/>
      <c r="D34" s="20"/>
      <c r="E34" s="27"/>
      <c r="F34" s="18"/>
      <c r="G34" s="52"/>
      <c r="H34" s="55"/>
      <c r="I34" s="18"/>
      <c r="J34" s="19"/>
      <c r="K34" s="26"/>
      <c r="L34" s="18"/>
      <c r="M34" s="20"/>
      <c r="N34" s="27"/>
      <c r="O34" s="18"/>
      <c r="P34" s="52"/>
      <c r="Q34" s="55"/>
      <c r="R34" s="18"/>
      <c r="S34" s="19"/>
      <c r="T34" s="26"/>
      <c r="U34" s="18"/>
      <c r="V34" s="20"/>
      <c r="W34" s="27"/>
      <c r="X34" s="18"/>
      <c r="Y34" s="52"/>
      <c r="Z34" s="55"/>
      <c r="AA34" s="18"/>
      <c r="AB34" s="19"/>
      <c r="AC34" s="26"/>
      <c r="AD34" s="115"/>
      <c r="AE34" s="20"/>
      <c r="AF34" s="27"/>
      <c r="AG34" s="115"/>
      <c r="AH34" s="52"/>
      <c r="AI34" s="55"/>
      <c r="AJ34" s="115"/>
      <c r="AK34" s="19"/>
      <c r="AL34" s="26"/>
      <c r="AM34" s="115"/>
      <c r="AN34" s="20"/>
      <c r="AO34" s="27"/>
      <c r="AP34" s="115"/>
      <c r="AQ34" s="52"/>
      <c r="AR34" s="55"/>
      <c r="AS34" s="115"/>
      <c r="AT34" s="19"/>
      <c r="AU34" s="26"/>
      <c r="AV34" s="115"/>
      <c r="AW34" s="20"/>
      <c r="AX34" s="27"/>
      <c r="AY34" s="115"/>
      <c r="AZ34" s="52"/>
      <c r="BA34" s="55"/>
      <c r="BB34" s="115"/>
      <c r="BC34" s="19"/>
      <c r="BD34" s="26"/>
      <c r="BE34" s="18"/>
      <c r="BF34" s="20"/>
      <c r="BG34" s="27"/>
      <c r="BH34" s="18"/>
      <c r="BI34" s="52"/>
      <c r="BJ34" s="55"/>
      <c r="BK34" s="18"/>
      <c r="BL34" s="19"/>
      <c r="BM34" s="26"/>
      <c r="BN34" s="18"/>
      <c r="BO34" s="20"/>
      <c r="BP34" s="27"/>
      <c r="BQ34" s="18"/>
      <c r="BR34" s="52"/>
      <c r="BS34" s="55"/>
      <c r="BT34" s="18"/>
      <c r="BU34" s="19"/>
      <c r="BV34" s="26"/>
      <c r="BW34" s="18"/>
      <c r="BX34" s="20"/>
      <c r="BY34" s="27"/>
      <c r="BZ34" s="56"/>
      <c r="CA34" s="54"/>
      <c r="CB34" s="55"/>
      <c r="CC34" s="18"/>
      <c r="CD34" s="19"/>
      <c r="CE34" s="26"/>
      <c r="CF34" s="18"/>
      <c r="CG34" s="20"/>
      <c r="CH34" s="27"/>
      <c r="CI34" s="18"/>
      <c r="CJ34" s="52"/>
      <c r="CK34" s="55"/>
      <c r="CL34" s="18"/>
      <c r="CM34" s="19"/>
      <c r="CN34" s="26"/>
      <c r="CO34" s="18"/>
      <c r="CP34" s="20"/>
      <c r="CQ34" s="27"/>
      <c r="CR34" s="18"/>
      <c r="CS34" s="52"/>
      <c r="CT34" s="55"/>
      <c r="CU34" s="18"/>
      <c r="CV34" s="19"/>
      <c r="CW34" s="26"/>
      <c r="CX34" s="18"/>
      <c r="CY34" s="20"/>
      <c r="CZ34" s="27"/>
      <c r="DA34" s="18"/>
      <c r="DB34" s="52"/>
      <c r="DC34" s="55"/>
      <c r="DD34" s="18"/>
      <c r="DE34" s="19"/>
    </row>
    <row r="35" spans="1:109" s="16" customFormat="1" ht="20.25" customHeight="1">
      <c r="A35" s="23" t="s">
        <v>20</v>
      </c>
      <c r="B35" s="17">
        <v>149922</v>
      </c>
      <c r="C35" s="18">
        <v>-270.8</v>
      </c>
      <c r="D35" s="20">
        <v>149651</v>
      </c>
      <c r="E35" s="24">
        <v>73798</v>
      </c>
      <c r="F35" s="18">
        <v>-117.6</v>
      </c>
      <c r="G35" s="52">
        <v>73680</v>
      </c>
      <c r="H35" s="53">
        <v>76124</v>
      </c>
      <c r="I35" s="18">
        <v>-153.2</v>
      </c>
      <c r="J35" s="19">
        <v>75971</v>
      </c>
      <c r="K35" s="17">
        <v>150005</v>
      </c>
      <c r="L35" s="18">
        <v>-282.1</v>
      </c>
      <c r="M35" s="20">
        <v>149723</v>
      </c>
      <c r="N35" s="24">
        <v>73840</v>
      </c>
      <c r="O35" s="18">
        <v>-122.5</v>
      </c>
      <c r="P35" s="52">
        <v>73718</v>
      </c>
      <c r="Q35" s="53">
        <v>76165</v>
      </c>
      <c r="R35" s="18">
        <v>-159.6</v>
      </c>
      <c r="S35" s="19">
        <v>76005</v>
      </c>
      <c r="T35" s="17">
        <v>150030</v>
      </c>
      <c r="U35" s="18">
        <v>-293.4</v>
      </c>
      <c r="V35" s="20">
        <v>149737</v>
      </c>
      <c r="W35" s="24">
        <v>73855</v>
      </c>
      <c r="X35" s="18">
        <v>-127.4</v>
      </c>
      <c r="Y35" s="52">
        <v>73728</v>
      </c>
      <c r="Z35" s="53">
        <v>76175</v>
      </c>
      <c r="AA35" s="18">
        <v>-166</v>
      </c>
      <c r="AB35" s="19">
        <v>76009</v>
      </c>
      <c r="AC35" s="17">
        <v>150093</v>
      </c>
      <c r="AD35" s="115">
        <v>-304.7</v>
      </c>
      <c r="AE35" s="20">
        <v>149788</v>
      </c>
      <c r="AF35" s="24">
        <v>73891</v>
      </c>
      <c r="AG35" s="115">
        <v>-132.3</v>
      </c>
      <c r="AH35" s="52">
        <v>73759</v>
      </c>
      <c r="AI35" s="53">
        <v>76202</v>
      </c>
      <c r="AJ35" s="115">
        <v>-172.4</v>
      </c>
      <c r="AK35" s="19">
        <v>76030</v>
      </c>
      <c r="AL35" s="17">
        <v>150180</v>
      </c>
      <c r="AM35" s="115">
        <v>-315.9</v>
      </c>
      <c r="AN35" s="20">
        <v>149864</v>
      </c>
      <c r="AO35" s="24">
        <v>73937</v>
      </c>
      <c r="AP35" s="115">
        <v>-137.2</v>
      </c>
      <c r="AQ35" s="52">
        <v>73800</v>
      </c>
      <c r="AR35" s="53">
        <v>76243</v>
      </c>
      <c r="AS35" s="115">
        <v>-178.7</v>
      </c>
      <c r="AT35" s="19">
        <v>76064</v>
      </c>
      <c r="AU35" s="17">
        <v>150156</v>
      </c>
      <c r="AV35" s="115">
        <v>-327.2</v>
      </c>
      <c r="AW35" s="20">
        <v>149829</v>
      </c>
      <c r="AX35" s="24">
        <v>73903</v>
      </c>
      <c r="AY35" s="115">
        <v>-142.1</v>
      </c>
      <c r="AZ35" s="52">
        <v>73761</v>
      </c>
      <c r="BA35" s="53">
        <v>76253</v>
      </c>
      <c r="BB35" s="115">
        <v>-185.1</v>
      </c>
      <c r="BC35" s="19">
        <v>76068</v>
      </c>
      <c r="BD35" s="17">
        <v>149637</v>
      </c>
      <c r="BE35" s="18">
        <v>-338.5</v>
      </c>
      <c r="BF35" s="20">
        <v>149299</v>
      </c>
      <c r="BG35" s="24">
        <v>73603</v>
      </c>
      <c r="BH35" s="18">
        <v>-147</v>
      </c>
      <c r="BI35" s="52">
        <v>73456</v>
      </c>
      <c r="BJ35" s="53">
        <v>76034</v>
      </c>
      <c r="BK35" s="18">
        <v>-191.5</v>
      </c>
      <c r="BL35" s="19">
        <v>75843</v>
      </c>
      <c r="BM35" s="17">
        <v>150098</v>
      </c>
      <c r="BN35" s="18">
        <v>-349.8</v>
      </c>
      <c r="BO35" s="20">
        <v>149748</v>
      </c>
      <c r="BP35" s="24">
        <v>73852</v>
      </c>
      <c r="BQ35" s="18">
        <v>-151.9</v>
      </c>
      <c r="BR35" s="52">
        <v>73700</v>
      </c>
      <c r="BS35" s="53">
        <v>76246</v>
      </c>
      <c r="BT35" s="18">
        <v>-197.9</v>
      </c>
      <c r="BU35" s="19">
        <v>76048</v>
      </c>
      <c r="BV35" s="17">
        <v>150242</v>
      </c>
      <c r="BW35" s="18">
        <v>-361.1</v>
      </c>
      <c r="BX35" s="20">
        <v>149881</v>
      </c>
      <c r="BY35" s="24">
        <v>73936</v>
      </c>
      <c r="BZ35" s="18">
        <v>-156.8</v>
      </c>
      <c r="CA35" s="52">
        <v>73779</v>
      </c>
      <c r="CB35" s="53">
        <v>76306</v>
      </c>
      <c r="CC35" s="18">
        <v>-204.3</v>
      </c>
      <c r="CD35" s="19">
        <v>76102</v>
      </c>
      <c r="CE35" s="17">
        <v>150191</v>
      </c>
      <c r="CF35" s="18">
        <v>-372.4</v>
      </c>
      <c r="CG35" s="20">
        <v>149819</v>
      </c>
      <c r="CH35" s="24">
        <v>73940</v>
      </c>
      <c r="CI35" s="18">
        <v>-161.7</v>
      </c>
      <c r="CJ35" s="52">
        <v>73778</v>
      </c>
      <c r="CK35" s="53">
        <v>76251</v>
      </c>
      <c r="CL35" s="18">
        <v>-210.7</v>
      </c>
      <c r="CM35" s="19">
        <v>76040</v>
      </c>
      <c r="CN35" s="17">
        <v>150256</v>
      </c>
      <c r="CO35" s="18">
        <v>-383.6</v>
      </c>
      <c r="CP35" s="20">
        <v>149872</v>
      </c>
      <c r="CQ35" s="24">
        <v>73971</v>
      </c>
      <c r="CR35" s="18">
        <v>-166.6</v>
      </c>
      <c r="CS35" s="52">
        <v>73804</v>
      </c>
      <c r="CT35" s="53">
        <v>76285</v>
      </c>
      <c r="CU35" s="18">
        <v>-217</v>
      </c>
      <c r="CV35" s="19">
        <v>76068</v>
      </c>
      <c r="CW35" s="17">
        <v>150403</v>
      </c>
      <c r="CX35" s="18">
        <v>-394.9</v>
      </c>
      <c r="CY35" s="20">
        <v>150008</v>
      </c>
      <c r="CZ35" s="24">
        <v>74019</v>
      </c>
      <c r="DA35" s="18">
        <v>-171.5</v>
      </c>
      <c r="DB35" s="52">
        <v>73848</v>
      </c>
      <c r="DC35" s="53">
        <v>76384</v>
      </c>
      <c r="DD35" s="18">
        <v>-223.4</v>
      </c>
      <c r="DE35" s="19">
        <v>76161</v>
      </c>
    </row>
    <row r="36" spans="1:109" s="16" customFormat="1" ht="20.25" customHeight="1">
      <c r="A36" s="23"/>
      <c r="B36" s="17"/>
      <c r="C36" s="18"/>
      <c r="D36" s="20"/>
      <c r="E36" s="24"/>
      <c r="F36" s="18"/>
      <c r="G36" s="52"/>
      <c r="H36" s="53"/>
      <c r="I36" s="18"/>
      <c r="J36" s="19"/>
      <c r="K36" s="17"/>
      <c r="L36" s="18"/>
      <c r="M36" s="20"/>
      <c r="N36" s="24"/>
      <c r="O36" s="18"/>
      <c r="P36" s="52"/>
      <c r="Q36" s="53"/>
      <c r="R36" s="18"/>
      <c r="S36" s="19"/>
      <c r="T36" s="17"/>
      <c r="U36" s="18"/>
      <c r="V36" s="20"/>
      <c r="W36" s="24"/>
      <c r="X36" s="18"/>
      <c r="Y36" s="52"/>
      <c r="Z36" s="53"/>
      <c r="AA36" s="18"/>
      <c r="AB36" s="19"/>
      <c r="AC36" s="17"/>
      <c r="AD36" s="115"/>
      <c r="AE36" s="20"/>
      <c r="AF36" s="24"/>
      <c r="AG36" s="115"/>
      <c r="AH36" s="52"/>
      <c r="AI36" s="53"/>
      <c r="AJ36" s="115"/>
      <c r="AK36" s="19"/>
      <c r="AL36" s="17"/>
      <c r="AM36" s="115"/>
      <c r="AN36" s="20"/>
      <c r="AO36" s="24"/>
      <c r="AP36" s="115"/>
      <c r="AQ36" s="52"/>
      <c r="AR36" s="53"/>
      <c r="AS36" s="115"/>
      <c r="AT36" s="19"/>
      <c r="AU36" s="17"/>
      <c r="AV36" s="115"/>
      <c r="AW36" s="20"/>
      <c r="AX36" s="24"/>
      <c r="AY36" s="115"/>
      <c r="AZ36" s="52"/>
      <c r="BA36" s="53"/>
      <c r="BB36" s="115"/>
      <c r="BC36" s="19"/>
      <c r="BD36" s="17"/>
      <c r="BE36" s="18"/>
      <c r="BF36" s="20"/>
      <c r="BG36" s="24"/>
      <c r="BH36" s="18"/>
      <c r="BI36" s="52"/>
      <c r="BJ36" s="53"/>
      <c r="BK36" s="18"/>
      <c r="BL36" s="19"/>
      <c r="BM36" s="17"/>
      <c r="BN36" s="18"/>
      <c r="BO36" s="20"/>
      <c r="BP36" s="24"/>
      <c r="BQ36" s="18"/>
      <c r="BR36" s="52"/>
      <c r="BS36" s="53"/>
      <c r="BT36" s="18"/>
      <c r="BU36" s="19"/>
      <c r="BV36" s="17"/>
      <c r="BW36" s="18"/>
      <c r="BX36" s="20"/>
      <c r="BY36" s="24"/>
      <c r="BZ36" s="18"/>
      <c r="CA36" s="52"/>
      <c r="CB36" s="53"/>
      <c r="CC36" s="18"/>
      <c r="CD36" s="19"/>
      <c r="CE36" s="17"/>
      <c r="CF36" s="18"/>
      <c r="CG36" s="20"/>
      <c r="CH36" s="24"/>
      <c r="CI36" s="18"/>
      <c r="CJ36" s="52"/>
      <c r="CK36" s="53"/>
      <c r="CL36" s="18"/>
      <c r="CM36" s="19"/>
      <c r="CN36" s="17"/>
      <c r="CO36" s="18"/>
      <c r="CP36" s="20"/>
      <c r="CQ36" s="24"/>
      <c r="CR36" s="18"/>
      <c r="CS36" s="52"/>
      <c r="CT36" s="53"/>
      <c r="CU36" s="18"/>
      <c r="CV36" s="19"/>
      <c r="CW36" s="17"/>
      <c r="CX36" s="18"/>
      <c r="CY36" s="20"/>
      <c r="CZ36" s="24"/>
      <c r="DA36" s="18"/>
      <c r="DB36" s="52"/>
      <c r="DC36" s="53"/>
      <c r="DD36" s="18"/>
      <c r="DE36" s="19"/>
    </row>
    <row r="37" spans="1:109" ht="20.25" customHeight="1">
      <c r="A37" s="25" t="s">
        <v>21</v>
      </c>
      <c r="B37" s="26">
        <v>38937</v>
      </c>
      <c r="C37" s="18">
        <v>80.4</v>
      </c>
      <c r="D37" s="20">
        <v>39017</v>
      </c>
      <c r="E37" s="27">
        <v>19264</v>
      </c>
      <c r="F37" s="18">
        <v>38.8</v>
      </c>
      <c r="G37" s="52">
        <v>19303</v>
      </c>
      <c r="H37" s="55">
        <v>19673</v>
      </c>
      <c r="I37" s="18">
        <v>41.6</v>
      </c>
      <c r="J37" s="19">
        <v>19715</v>
      </c>
      <c r="K37" s="26">
        <v>38996</v>
      </c>
      <c r="L37" s="18">
        <v>83.8</v>
      </c>
      <c r="M37" s="20">
        <v>39080</v>
      </c>
      <c r="N37" s="27">
        <v>19294</v>
      </c>
      <c r="O37" s="18">
        <v>40.4</v>
      </c>
      <c r="P37" s="52">
        <v>19334</v>
      </c>
      <c r="Q37" s="55">
        <v>19702</v>
      </c>
      <c r="R37" s="18">
        <v>43.3</v>
      </c>
      <c r="S37" s="19">
        <v>19745</v>
      </c>
      <c r="T37" s="26">
        <v>39019</v>
      </c>
      <c r="U37" s="18">
        <v>87.1</v>
      </c>
      <c r="V37" s="20">
        <v>39106</v>
      </c>
      <c r="W37" s="27">
        <v>19304</v>
      </c>
      <c r="X37" s="18">
        <v>42</v>
      </c>
      <c r="Y37" s="52">
        <v>19346</v>
      </c>
      <c r="Z37" s="55">
        <v>19715</v>
      </c>
      <c r="AA37" s="18">
        <v>45.1</v>
      </c>
      <c r="AB37" s="19">
        <v>19760</v>
      </c>
      <c r="AC37" s="26">
        <v>39036</v>
      </c>
      <c r="AD37" s="115">
        <v>90.5</v>
      </c>
      <c r="AE37" s="20">
        <v>39127</v>
      </c>
      <c r="AF37" s="27">
        <v>19319</v>
      </c>
      <c r="AG37" s="115">
        <v>43.7</v>
      </c>
      <c r="AH37" s="52">
        <v>19363</v>
      </c>
      <c r="AI37" s="55">
        <v>19717</v>
      </c>
      <c r="AJ37" s="115">
        <v>46.8</v>
      </c>
      <c r="AK37" s="19">
        <v>19764</v>
      </c>
      <c r="AL37" s="26">
        <v>39046</v>
      </c>
      <c r="AM37" s="115">
        <v>93.8</v>
      </c>
      <c r="AN37" s="20">
        <v>39140</v>
      </c>
      <c r="AO37" s="27">
        <v>19328</v>
      </c>
      <c r="AP37" s="115">
        <v>45.3</v>
      </c>
      <c r="AQ37" s="52">
        <v>19373</v>
      </c>
      <c r="AR37" s="55">
        <v>19718</v>
      </c>
      <c r="AS37" s="115">
        <v>48.5</v>
      </c>
      <c r="AT37" s="19">
        <v>19767</v>
      </c>
      <c r="AU37" s="26">
        <v>39046</v>
      </c>
      <c r="AV37" s="115">
        <v>97.2</v>
      </c>
      <c r="AW37" s="20">
        <v>39143</v>
      </c>
      <c r="AX37" s="27">
        <v>19315</v>
      </c>
      <c r="AY37" s="115">
        <v>46.9</v>
      </c>
      <c r="AZ37" s="52">
        <v>19362</v>
      </c>
      <c r="BA37" s="55">
        <v>19731</v>
      </c>
      <c r="BB37" s="115">
        <v>50.3</v>
      </c>
      <c r="BC37" s="19">
        <v>19781</v>
      </c>
      <c r="BD37" s="26">
        <v>38910</v>
      </c>
      <c r="BE37" s="18">
        <v>100.5</v>
      </c>
      <c r="BF37" s="20">
        <v>39011</v>
      </c>
      <c r="BG37" s="27">
        <v>19249</v>
      </c>
      <c r="BH37" s="18">
        <v>48.5</v>
      </c>
      <c r="BI37" s="52">
        <v>19298</v>
      </c>
      <c r="BJ37" s="55">
        <v>19661</v>
      </c>
      <c r="BK37" s="18">
        <v>52</v>
      </c>
      <c r="BL37" s="19">
        <v>19713</v>
      </c>
      <c r="BM37" s="26">
        <v>39002</v>
      </c>
      <c r="BN37" s="18">
        <v>103.9</v>
      </c>
      <c r="BO37" s="20">
        <v>39106</v>
      </c>
      <c r="BP37" s="27">
        <v>19305</v>
      </c>
      <c r="BQ37" s="18">
        <v>50.1</v>
      </c>
      <c r="BR37" s="52">
        <v>19355</v>
      </c>
      <c r="BS37" s="55">
        <v>19697</v>
      </c>
      <c r="BT37" s="18">
        <v>53.7</v>
      </c>
      <c r="BU37" s="19">
        <v>19751</v>
      </c>
      <c r="BV37" s="26">
        <v>39052</v>
      </c>
      <c r="BW37" s="18">
        <v>107.2</v>
      </c>
      <c r="BX37" s="20">
        <v>39159</v>
      </c>
      <c r="BY37" s="27">
        <v>19317</v>
      </c>
      <c r="BZ37" s="56">
        <v>51.7</v>
      </c>
      <c r="CA37" s="54">
        <v>19369</v>
      </c>
      <c r="CB37" s="55">
        <v>19735</v>
      </c>
      <c r="CC37" s="18">
        <v>55.5</v>
      </c>
      <c r="CD37" s="19">
        <v>19791</v>
      </c>
      <c r="CE37" s="26">
        <v>39000</v>
      </c>
      <c r="CF37" s="18">
        <v>110.6</v>
      </c>
      <c r="CG37" s="20">
        <v>39111</v>
      </c>
      <c r="CH37" s="27">
        <v>19285</v>
      </c>
      <c r="CI37" s="18">
        <v>53.4</v>
      </c>
      <c r="CJ37" s="52">
        <v>19338</v>
      </c>
      <c r="CK37" s="55">
        <v>19715</v>
      </c>
      <c r="CL37" s="18">
        <v>57.2</v>
      </c>
      <c r="CM37" s="19">
        <v>19772</v>
      </c>
      <c r="CN37" s="26">
        <v>39042</v>
      </c>
      <c r="CO37" s="18">
        <v>113.9</v>
      </c>
      <c r="CP37" s="20">
        <v>39156</v>
      </c>
      <c r="CQ37" s="27">
        <v>19311</v>
      </c>
      <c r="CR37" s="18">
        <v>55</v>
      </c>
      <c r="CS37" s="52">
        <v>19366</v>
      </c>
      <c r="CT37" s="55">
        <v>19731</v>
      </c>
      <c r="CU37" s="18">
        <v>58.9</v>
      </c>
      <c r="CV37" s="19">
        <v>19790</v>
      </c>
      <c r="CW37" s="26">
        <v>39070</v>
      </c>
      <c r="CX37" s="18">
        <v>117.3</v>
      </c>
      <c r="CY37" s="20">
        <v>39187</v>
      </c>
      <c r="CZ37" s="27">
        <v>19321</v>
      </c>
      <c r="DA37" s="18">
        <v>56.6</v>
      </c>
      <c r="DB37" s="52">
        <v>19378</v>
      </c>
      <c r="DC37" s="55">
        <v>19749</v>
      </c>
      <c r="DD37" s="18">
        <v>60.7</v>
      </c>
      <c r="DE37" s="19">
        <v>19810</v>
      </c>
    </row>
    <row r="38" spans="1:109" ht="20.25" customHeight="1">
      <c r="A38" s="25" t="s">
        <v>22</v>
      </c>
      <c r="B38" s="26">
        <v>13722</v>
      </c>
      <c r="C38" s="18">
        <v>37.6</v>
      </c>
      <c r="D38" s="20">
        <v>13760</v>
      </c>
      <c r="E38" s="27">
        <v>6704</v>
      </c>
      <c r="F38" s="18">
        <v>24</v>
      </c>
      <c r="G38" s="52">
        <v>6728</v>
      </c>
      <c r="H38" s="55">
        <v>7018</v>
      </c>
      <c r="I38" s="18">
        <v>13.6</v>
      </c>
      <c r="J38" s="19">
        <v>7032</v>
      </c>
      <c r="K38" s="26">
        <v>13718</v>
      </c>
      <c r="L38" s="18">
        <v>39.2</v>
      </c>
      <c r="M38" s="20">
        <v>13757</v>
      </c>
      <c r="N38" s="27">
        <v>6693</v>
      </c>
      <c r="O38" s="18">
        <v>25</v>
      </c>
      <c r="P38" s="52">
        <v>6718</v>
      </c>
      <c r="Q38" s="55">
        <v>7025</v>
      </c>
      <c r="R38" s="18">
        <v>14.2</v>
      </c>
      <c r="S38" s="19">
        <v>7039</v>
      </c>
      <c r="T38" s="26">
        <v>13709</v>
      </c>
      <c r="U38" s="18">
        <v>40.7</v>
      </c>
      <c r="V38" s="20">
        <v>13750</v>
      </c>
      <c r="W38" s="27">
        <v>6688</v>
      </c>
      <c r="X38" s="18">
        <v>26</v>
      </c>
      <c r="Y38" s="52">
        <v>6714</v>
      </c>
      <c r="Z38" s="55">
        <v>7021</v>
      </c>
      <c r="AA38" s="18">
        <v>14.7</v>
      </c>
      <c r="AB38" s="19">
        <v>7036</v>
      </c>
      <c r="AC38" s="26">
        <v>13684</v>
      </c>
      <c r="AD38" s="115">
        <v>42.3</v>
      </c>
      <c r="AE38" s="20">
        <v>13726</v>
      </c>
      <c r="AF38" s="27">
        <v>6675</v>
      </c>
      <c r="AG38" s="115">
        <v>27</v>
      </c>
      <c r="AH38" s="52">
        <v>6702</v>
      </c>
      <c r="AI38" s="55">
        <v>7009</v>
      </c>
      <c r="AJ38" s="115">
        <v>15.3</v>
      </c>
      <c r="AK38" s="19">
        <v>7024</v>
      </c>
      <c r="AL38" s="26">
        <v>13676</v>
      </c>
      <c r="AM38" s="115">
        <v>43.9</v>
      </c>
      <c r="AN38" s="20">
        <v>13720</v>
      </c>
      <c r="AO38" s="27">
        <v>6668</v>
      </c>
      <c r="AP38" s="115">
        <v>28</v>
      </c>
      <c r="AQ38" s="52">
        <v>6696</v>
      </c>
      <c r="AR38" s="55">
        <v>7008</v>
      </c>
      <c r="AS38" s="115">
        <v>15.9</v>
      </c>
      <c r="AT38" s="19">
        <v>7024</v>
      </c>
      <c r="AU38" s="26">
        <v>13698</v>
      </c>
      <c r="AV38" s="115">
        <v>45.4</v>
      </c>
      <c r="AW38" s="20">
        <v>13743</v>
      </c>
      <c r="AX38" s="27">
        <v>6684</v>
      </c>
      <c r="AY38" s="115">
        <v>29</v>
      </c>
      <c r="AZ38" s="52">
        <v>6713</v>
      </c>
      <c r="BA38" s="55">
        <v>7014</v>
      </c>
      <c r="BB38" s="115">
        <v>16.4</v>
      </c>
      <c r="BC38" s="19">
        <v>7030</v>
      </c>
      <c r="BD38" s="26">
        <v>13640</v>
      </c>
      <c r="BE38" s="18">
        <v>47</v>
      </c>
      <c r="BF38" s="20">
        <v>13687</v>
      </c>
      <c r="BG38" s="27">
        <v>6650</v>
      </c>
      <c r="BH38" s="18">
        <v>30</v>
      </c>
      <c r="BI38" s="52">
        <v>6680</v>
      </c>
      <c r="BJ38" s="55">
        <v>6990</v>
      </c>
      <c r="BK38" s="18">
        <v>17</v>
      </c>
      <c r="BL38" s="19">
        <v>7007</v>
      </c>
      <c r="BM38" s="26">
        <v>13647</v>
      </c>
      <c r="BN38" s="18">
        <v>48.6</v>
      </c>
      <c r="BO38" s="20">
        <v>13696</v>
      </c>
      <c r="BP38" s="27">
        <v>6650</v>
      </c>
      <c r="BQ38" s="18">
        <v>31</v>
      </c>
      <c r="BR38" s="52">
        <v>6681</v>
      </c>
      <c r="BS38" s="55">
        <v>6997</v>
      </c>
      <c r="BT38" s="18">
        <v>17.6</v>
      </c>
      <c r="BU38" s="19">
        <v>7015</v>
      </c>
      <c r="BV38" s="26">
        <v>13646</v>
      </c>
      <c r="BW38" s="18">
        <v>50.1</v>
      </c>
      <c r="BX38" s="20">
        <v>13696</v>
      </c>
      <c r="BY38" s="27">
        <v>6652</v>
      </c>
      <c r="BZ38" s="56">
        <v>32</v>
      </c>
      <c r="CA38" s="54">
        <v>6684</v>
      </c>
      <c r="CB38" s="55">
        <v>6994</v>
      </c>
      <c r="CC38" s="18">
        <v>18.1</v>
      </c>
      <c r="CD38" s="19">
        <v>7012</v>
      </c>
      <c r="CE38" s="26">
        <v>13657</v>
      </c>
      <c r="CF38" s="18">
        <v>51.7</v>
      </c>
      <c r="CG38" s="20">
        <v>13709</v>
      </c>
      <c r="CH38" s="27">
        <v>6667</v>
      </c>
      <c r="CI38" s="18">
        <v>33</v>
      </c>
      <c r="CJ38" s="52">
        <v>6700</v>
      </c>
      <c r="CK38" s="55">
        <v>6990</v>
      </c>
      <c r="CL38" s="18">
        <v>18.7</v>
      </c>
      <c r="CM38" s="19">
        <v>7009</v>
      </c>
      <c r="CN38" s="26">
        <v>13644</v>
      </c>
      <c r="CO38" s="18">
        <v>53.3</v>
      </c>
      <c r="CP38" s="20">
        <v>13697</v>
      </c>
      <c r="CQ38" s="27">
        <v>6652</v>
      </c>
      <c r="CR38" s="18">
        <v>34</v>
      </c>
      <c r="CS38" s="52">
        <v>6686</v>
      </c>
      <c r="CT38" s="55">
        <v>6992</v>
      </c>
      <c r="CU38" s="18">
        <v>19.3</v>
      </c>
      <c r="CV38" s="19">
        <v>7011</v>
      </c>
      <c r="CW38" s="26">
        <v>13634</v>
      </c>
      <c r="CX38" s="18">
        <v>54.8</v>
      </c>
      <c r="CY38" s="20">
        <v>13689</v>
      </c>
      <c r="CZ38" s="27">
        <v>6645</v>
      </c>
      <c r="DA38" s="18">
        <v>35</v>
      </c>
      <c r="DB38" s="52">
        <v>6680</v>
      </c>
      <c r="DC38" s="55">
        <v>6989</v>
      </c>
      <c r="DD38" s="18">
        <v>19.8</v>
      </c>
      <c r="DE38" s="19">
        <v>7009</v>
      </c>
    </row>
    <row r="39" spans="1:109" ht="20.25" customHeight="1">
      <c r="A39" s="25" t="s">
        <v>23</v>
      </c>
      <c r="B39" s="26">
        <v>27744</v>
      </c>
      <c r="C39" s="18">
        <v>5.6</v>
      </c>
      <c r="D39" s="20">
        <v>27750</v>
      </c>
      <c r="E39" s="27">
        <v>13378</v>
      </c>
      <c r="F39" s="18">
        <v>-4</v>
      </c>
      <c r="G39" s="52">
        <v>13374</v>
      </c>
      <c r="H39" s="55">
        <v>14366</v>
      </c>
      <c r="I39" s="18">
        <v>9.6</v>
      </c>
      <c r="J39" s="19">
        <v>14376</v>
      </c>
      <c r="K39" s="26">
        <v>27756</v>
      </c>
      <c r="L39" s="18">
        <v>5.8</v>
      </c>
      <c r="M39" s="20">
        <v>27762</v>
      </c>
      <c r="N39" s="27">
        <v>13390</v>
      </c>
      <c r="O39" s="18">
        <v>-4.2</v>
      </c>
      <c r="P39" s="52">
        <v>13386</v>
      </c>
      <c r="Q39" s="55">
        <v>14366</v>
      </c>
      <c r="R39" s="18">
        <v>10</v>
      </c>
      <c r="S39" s="19">
        <v>14376</v>
      </c>
      <c r="T39" s="26">
        <v>27738</v>
      </c>
      <c r="U39" s="18">
        <v>6.1</v>
      </c>
      <c r="V39" s="20">
        <v>27744</v>
      </c>
      <c r="W39" s="27">
        <v>13384</v>
      </c>
      <c r="X39" s="18">
        <v>-4.3</v>
      </c>
      <c r="Y39" s="52">
        <v>13380</v>
      </c>
      <c r="Z39" s="55">
        <v>14354</v>
      </c>
      <c r="AA39" s="18">
        <v>10.4</v>
      </c>
      <c r="AB39" s="19">
        <v>14364</v>
      </c>
      <c r="AC39" s="26">
        <v>27737</v>
      </c>
      <c r="AD39" s="115">
        <v>6.3</v>
      </c>
      <c r="AE39" s="20">
        <v>27743</v>
      </c>
      <c r="AF39" s="27">
        <v>13378</v>
      </c>
      <c r="AG39" s="115">
        <v>-4.5</v>
      </c>
      <c r="AH39" s="52">
        <v>13374</v>
      </c>
      <c r="AI39" s="55">
        <v>14359</v>
      </c>
      <c r="AJ39" s="115">
        <v>10.8</v>
      </c>
      <c r="AK39" s="19">
        <v>14370</v>
      </c>
      <c r="AL39" s="26">
        <v>27707</v>
      </c>
      <c r="AM39" s="115">
        <v>6.5</v>
      </c>
      <c r="AN39" s="20">
        <v>27714</v>
      </c>
      <c r="AO39" s="27">
        <v>13370</v>
      </c>
      <c r="AP39" s="115">
        <v>-4.7</v>
      </c>
      <c r="AQ39" s="52">
        <v>13365</v>
      </c>
      <c r="AR39" s="55">
        <v>14337</v>
      </c>
      <c r="AS39" s="115">
        <v>11.2</v>
      </c>
      <c r="AT39" s="19">
        <v>14348</v>
      </c>
      <c r="AU39" s="26">
        <v>27727</v>
      </c>
      <c r="AV39" s="115">
        <v>6.8</v>
      </c>
      <c r="AW39" s="20">
        <v>27734</v>
      </c>
      <c r="AX39" s="27">
        <v>13374</v>
      </c>
      <c r="AY39" s="115">
        <v>-4.8</v>
      </c>
      <c r="AZ39" s="52">
        <v>13369</v>
      </c>
      <c r="BA39" s="55">
        <v>14353</v>
      </c>
      <c r="BB39" s="115">
        <v>11.6</v>
      </c>
      <c r="BC39" s="19">
        <v>14365</v>
      </c>
      <c r="BD39" s="26">
        <v>27597</v>
      </c>
      <c r="BE39" s="18">
        <v>7</v>
      </c>
      <c r="BF39" s="20">
        <v>27604</v>
      </c>
      <c r="BG39" s="27">
        <v>13294</v>
      </c>
      <c r="BH39" s="18">
        <v>-5</v>
      </c>
      <c r="BI39" s="52">
        <v>13289</v>
      </c>
      <c r="BJ39" s="55">
        <v>14303</v>
      </c>
      <c r="BK39" s="18">
        <v>12</v>
      </c>
      <c r="BL39" s="19">
        <v>14315</v>
      </c>
      <c r="BM39" s="26">
        <v>27644</v>
      </c>
      <c r="BN39" s="18">
        <v>7.2</v>
      </c>
      <c r="BO39" s="20">
        <v>27651</v>
      </c>
      <c r="BP39" s="27">
        <v>13329</v>
      </c>
      <c r="BQ39" s="18">
        <v>-5.2</v>
      </c>
      <c r="BR39" s="52">
        <v>13324</v>
      </c>
      <c r="BS39" s="55">
        <v>14315</v>
      </c>
      <c r="BT39" s="18">
        <v>12.4</v>
      </c>
      <c r="BU39" s="19">
        <v>14327</v>
      </c>
      <c r="BV39" s="26">
        <v>27662</v>
      </c>
      <c r="BW39" s="18">
        <v>7.5</v>
      </c>
      <c r="BX39" s="20">
        <v>27670</v>
      </c>
      <c r="BY39" s="27">
        <v>13343</v>
      </c>
      <c r="BZ39" s="56">
        <v>-5.3</v>
      </c>
      <c r="CA39" s="54">
        <v>13338</v>
      </c>
      <c r="CB39" s="55">
        <v>14319</v>
      </c>
      <c r="CC39" s="18">
        <v>12.8</v>
      </c>
      <c r="CD39" s="19">
        <v>14332</v>
      </c>
      <c r="CE39" s="26">
        <v>27676</v>
      </c>
      <c r="CF39" s="18">
        <v>7.7</v>
      </c>
      <c r="CG39" s="20">
        <v>27684</v>
      </c>
      <c r="CH39" s="27">
        <v>13365</v>
      </c>
      <c r="CI39" s="18">
        <v>-5.5</v>
      </c>
      <c r="CJ39" s="52">
        <v>13360</v>
      </c>
      <c r="CK39" s="55">
        <v>14311</v>
      </c>
      <c r="CL39" s="18">
        <v>13.2</v>
      </c>
      <c r="CM39" s="19">
        <v>14324</v>
      </c>
      <c r="CN39" s="26">
        <v>27710</v>
      </c>
      <c r="CO39" s="18">
        <v>7.9</v>
      </c>
      <c r="CP39" s="20">
        <v>27718</v>
      </c>
      <c r="CQ39" s="27">
        <v>13385</v>
      </c>
      <c r="CR39" s="18">
        <v>-5.7</v>
      </c>
      <c r="CS39" s="52">
        <v>13379</v>
      </c>
      <c r="CT39" s="55">
        <v>14325</v>
      </c>
      <c r="CU39" s="18">
        <v>13.6</v>
      </c>
      <c r="CV39" s="19">
        <v>14339</v>
      </c>
      <c r="CW39" s="26">
        <v>27779</v>
      </c>
      <c r="CX39" s="18">
        <v>8.2</v>
      </c>
      <c r="CY39" s="20">
        <v>27787</v>
      </c>
      <c r="CZ39" s="27">
        <v>13408</v>
      </c>
      <c r="DA39" s="18">
        <v>-5.8</v>
      </c>
      <c r="DB39" s="52">
        <v>13402</v>
      </c>
      <c r="DC39" s="55">
        <v>14371</v>
      </c>
      <c r="DD39" s="18">
        <v>14</v>
      </c>
      <c r="DE39" s="19">
        <v>14385</v>
      </c>
    </row>
    <row r="40" spans="1:109" ht="20.25" customHeight="1">
      <c r="A40" s="25" t="s">
        <v>24</v>
      </c>
      <c r="B40" s="26">
        <v>16100</v>
      </c>
      <c r="C40" s="18">
        <v>-136.4</v>
      </c>
      <c r="D40" s="20">
        <v>15964</v>
      </c>
      <c r="E40" s="27">
        <v>7708</v>
      </c>
      <c r="F40" s="18">
        <v>-46.4</v>
      </c>
      <c r="G40" s="52">
        <v>7662</v>
      </c>
      <c r="H40" s="55">
        <v>8392</v>
      </c>
      <c r="I40" s="18">
        <v>-90</v>
      </c>
      <c r="J40" s="19">
        <v>8302</v>
      </c>
      <c r="K40" s="26">
        <v>16113</v>
      </c>
      <c r="L40" s="18">
        <v>-142.1</v>
      </c>
      <c r="M40" s="20">
        <v>15971</v>
      </c>
      <c r="N40" s="27">
        <v>7713</v>
      </c>
      <c r="O40" s="18">
        <v>-48.3</v>
      </c>
      <c r="P40" s="52">
        <v>7665</v>
      </c>
      <c r="Q40" s="55">
        <v>8400</v>
      </c>
      <c r="R40" s="18">
        <v>-93.8</v>
      </c>
      <c r="S40" s="19">
        <v>8306</v>
      </c>
      <c r="T40" s="26">
        <v>16134</v>
      </c>
      <c r="U40" s="18">
        <v>-147.8</v>
      </c>
      <c r="V40" s="20">
        <v>15986</v>
      </c>
      <c r="W40" s="27">
        <v>7721</v>
      </c>
      <c r="X40" s="18">
        <v>-50.3</v>
      </c>
      <c r="Y40" s="52">
        <v>7671</v>
      </c>
      <c r="Z40" s="55">
        <v>8413</v>
      </c>
      <c r="AA40" s="18">
        <v>-97.5</v>
      </c>
      <c r="AB40" s="19">
        <v>8316</v>
      </c>
      <c r="AC40" s="26">
        <v>16154</v>
      </c>
      <c r="AD40" s="115">
        <v>-153.5</v>
      </c>
      <c r="AE40" s="20">
        <v>16001</v>
      </c>
      <c r="AF40" s="27">
        <v>7739</v>
      </c>
      <c r="AG40" s="115">
        <v>-52.2</v>
      </c>
      <c r="AH40" s="52">
        <v>7687</v>
      </c>
      <c r="AI40" s="55">
        <v>8415</v>
      </c>
      <c r="AJ40" s="115">
        <v>-101.3</v>
      </c>
      <c r="AK40" s="19">
        <v>8314</v>
      </c>
      <c r="AL40" s="26">
        <v>16163</v>
      </c>
      <c r="AM40" s="115">
        <v>-159.1</v>
      </c>
      <c r="AN40" s="20">
        <v>16004</v>
      </c>
      <c r="AO40" s="27">
        <v>7736</v>
      </c>
      <c r="AP40" s="115">
        <v>-54.1</v>
      </c>
      <c r="AQ40" s="52">
        <v>7682</v>
      </c>
      <c r="AR40" s="55">
        <v>8427</v>
      </c>
      <c r="AS40" s="115">
        <v>-105</v>
      </c>
      <c r="AT40" s="19">
        <v>8322</v>
      </c>
      <c r="AU40" s="26">
        <v>16157</v>
      </c>
      <c r="AV40" s="115">
        <v>-164.8</v>
      </c>
      <c r="AW40" s="20">
        <v>15992</v>
      </c>
      <c r="AX40" s="27">
        <v>7733</v>
      </c>
      <c r="AY40" s="115">
        <v>-56.1</v>
      </c>
      <c r="AZ40" s="52">
        <v>7677</v>
      </c>
      <c r="BA40" s="55">
        <v>8424</v>
      </c>
      <c r="BB40" s="115">
        <v>-108.8</v>
      </c>
      <c r="BC40" s="19">
        <v>8315</v>
      </c>
      <c r="BD40" s="26">
        <v>16113</v>
      </c>
      <c r="BE40" s="18">
        <v>-170.5</v>
      </c>
      <c r="BF40" s="20">
        <v>15943</v>
      </c>
      <c r="BG40" s="27">
        <v>7710</v>
      </c>
      <c r="BH40" s="18">
        <v>-58</v>
      </c>
      <c r="BI40" s="52">
        <v>7652</v>
      </c>
      <c r="BJ40" s="55">
        <v>8403</v>
      </c>
      <c r="BK40" s="18">
        <v>-112.5</v>
      </c>
      <c r="BL40" s="19">
        <v>8291</v>
      </c>
      <c r="BM40" s="26">
        <v>16135</v>
      </c>
      <c r="BN40" s="18">
        <v>-176.2</v>
      </c>
      <c r="BO40" s="20">
        <v>15959</v>
      </c>
      <c r="BP40" s="27">
        <v>7718</v>
      </c>
      <c r="BQ40" s="18">
        <v>-59.9</v>
      </c>
      <c r="BR40" s="52">
        <v>7658</v>
      </c>
      <c r="BS40" s="55">
        <v>8417</v>
      </c>
      <c r="BT40" s="18">
        <v>-116.3</v>
      </c>
      <c r="BU40" s="19">
        <v>8301</v>
      </c>
      <c r="BV40" s="26">
        <v>16158</v>
      </c>
      <c r="BW40" s="18">
        <v>-181.9</v>
      </c>
      <c r="BX40" s="20">
        <v>15976</v>
      </c>
      <c r="BY40" s="27">
        <v>7727</v>
      </c>
      <c r="BZ40" s="56">
        <v>-61.9</v>
      </c>
      <c r="CA40" s="54">
        <v>7665</v>
      </c>
      <c r="CB40" s="55">
        <v>8431</v>
      </c>
      <c r="CC40" s="18">
        <v>-120</v>
      </c>
      <c r="CD40" s="19">
        <v>8311</v>
      </c>
      <c r="CE40" s="26">
        <v>16112</v>
      </c>
      <c r="CF40" s="18">
        <v>-187.6</v>
      </c>
      <c r="CG40" s="20">
        <v>15924</v>
      </c>
      <c r="CH40" s="27">
        <v>7709</v>
      </c>
      <c r="CI40" s="18">
        <v>-63.8</v>
      </c>
      <c r="CJ40" s="52">
        <v>7645</v>
      </c>
      <c r="CK40" s="55">
        <v>8403</v>
      </c>
      <c r="CL40" s="18">
        <v>-123.8</v>
      </c>
      <c r="CM40" s="19">
        <v>8279</v>
      </c>
      <c r="CN40" s="26">
        <v>16133</v>
      </c>
      <c r="CO40" s="18">
        <v>-193.2</v>
      </c>
      <c r="CP40" s="20">
        <v>15940</v>
      </c>
      <c r="CQ40" s="27">
        <v>7720</v>
      </c>
      <c r="CR40" s="18">
        <v>-65.7</v>
      </c>
      <c r="CS40" s="52">
        <v>7654</v>
      </c>
      <c r="CT40" s="55">
        <v>8413</v>
      </c>
      <c r="CU40" s="18">
        <v>-127.5</v>
      </c>
      <c r="CV40" s="19">
        <v>8286</v>
      </c>
      <c r="CW40" s="26">
        <v>16150</v>
      </c>
      <c r="CX40" s="18">
        <v>-198.9</v>
      </c>
      <c r="CY40" s="20">
        <v>15951</v>
      </c>
      <c r="CZ40" s="27">
        <v>7722</v>
      </c>
      <c r="DA40" s="18">
        <v>-67.7</v>
      </c>
      <c r="DB40" s="52">
        <v>7654</v>
      </c>
      <c r="DC40" s="55">
        <v>8428</v>
      </c>
      <c r="DD40" s="18">
        <v>-131.3</v>
      </c>
      <c r="DE40" s="19">
        <v>8297</v>
      </c>
    </row>
    <row r="41" spans="1:109" ht="20.25" customHeight="1">
      <c r="A41" s="25" t="s">
        <v>25</v>
      </c>
      <c r="B41" s="26">
        <v>18422</v>
      </c>
      <c r="C41" s="18">
        <v>-126</v>
      </c>
      <c r="D41" s="20">
        <v>18296</v>
      </c>
      <c r="E41" s="27">
        <v>9253</v>
      </c>
      <c r="F41" s="18">
        <v>-74</v>
      </c>
      <c r="G41" s="52">
        <v>9179</v>
      </c>
      <c r="H41" s="55">
        <v>9169</v>
      </c>
      <c r="I41" s="18">
        <v>-52</v>
      </c>
      <c r="J41" s="19">
        <v>9117</v>
      </c>
      <c r="K41" s="26">
        <v>18460</v>
      </c>
      <c r="L41" s="18">
        <v>-131.3</v>
      </c>
      <c r="M41" s="20">
        <v>18329</v>
      </c>
      <c r="N41" s="27">
        <v>9270</v>
      </c>
      <c r="O41" s="18">
        <v>-77.1</v>
      </c>
      <c r="P41" s="52">
        <v>9193</v>
      </c>
      <c r="Q41" s="55">
        <v>9190</v>
      </c>
      <c r="R41" s="18">
        <v>-54.2</v>
      </c>
      <c r="S41" s="19">
        <v>9136</v>
      </c>
      <c r="T41" s="26">
        <v>18504</v>
      </c>
      <c r="U41" s="18">
        <v>-136.5</v>
      </c>
      <c r="V41" s="20">
        <v>18368</v>
      </c>
      <c r="W41" s="27">
        <v>9290</v>
      </c>
      <c r="X41" s="18">
        <v>-80.2</v>
      </c>
      <c r="Y41" s="52">
        <v>9210</v>
      </c>
      <c r="Z41" s="55">
        <v>9214</v>
      </c>
      <c r="AA41" s="18">
        <v>-56.3</v>
      </c>
      <c r="AB41" s="19">
        <v>9158</v>
      </c>
      <c r="AC41" s="26">
        <v>18565</v>
      </c>
      <c r="AD41" s="115">
        <v>-141.8</v>
      </c>
      <c r="AE41" s="20">
        <v>18423</v>
      </c>
      <c r="AF41" s="27">
        <v>9321</v>
      </c>
      <c r="AG41" s="115">
        <v>-83.3</v>
      </c>
      <c r="AH41" s="52">
        <v>9238</v>
      </c>
      <c r="AI41" s="55">
        <v>9244</v>
      </c>
      <c r="AJ41" s="115">
        <v>-58.5</v>
      </c>
      <c r="AK41" s="19">
        <v>9186</v>
      </c>
      <c r="AL41" s="26">
        <v>18624</v>
      </c>
      <c r="AM41" s="115">
        <v>-147</v>
      </c>
      <c r="AN41" s="20">
        <v>18477</v>
      </c>
      <c r="AO41" s="27">
        <v>9350</v>
      </c>
      <c r="AP41" s="115">
        <v>-86.3</v>
      </c>
      <c r="AQ41" s="52">
        <v>9264</v>
      </c>
      <c r="AR41" s="55">
        <v>9274</v>
      </c>
      <c r="AS41" s="115">
        <v>-60.7</v>
      </c>
      <c r="AT41" s="19">
        <v>9213</v>
      </c>
      <c r="AU41" s="26">
        <v>18622</v>
      </c>
      <c r="AV41" s="115">
        <v>-152.3</v>
      </c>
      <c r="AW41" s="20">
        <v>18470</v>
      </c>
      <c r="AX41" s="27">
        <v>9339</v>
      </c>
      <c r="AY41" s="115">
        <v>-89.4</v>
      </c>
      <c r="AZ41" s="52">
        <v>9250</v>
      </c>
      <c r="BA41" s="55">
        <v>9283</v>
      </c>
      <c r="BB41" s="115">
        <v>-62.8</v>
      </c>
      <c r="BC41" s="19">
        <v>9220</v>
      </c>
      <c r="BD41" s="26">
        <v>18604</v>
      </c>
      <c r="BE41" s="18">
        <v>-157.5</v>
      </c>
      <c r="BF41" s="20">
        <v>18447</v>
      </c>
      <c r="BG41" s="27">
        <v>9316</v>
      </c>
      <c r="BH41" s="18">
        <v>-92.5</v>
      </c>
      <c r="BI41" s="52">
        <v>9224</v>
      </c>
      <c r="BJ41" s="55">
        <v>9288</v>
      </c>
      <c r="BK41" s="18">
        <v>-65</v>
      </c>
      <c r="BL41" s="19">
        <v>9223</v>
      </c>
      <c r="BM41" s="26">
        <v>18751</v>
      </c>
      <c r="BN41" s="18">
        <v>-162.8</v>
      </c>
      <c r="BO41" s="20">
        <v>18588</v>
      </c>
      <c r="BP41" s="27">
        <v>9389</v>
      </c>
      <c r="BQ41" s="18">
        <v>-95.6</v>
      </c>
      <c r="BR41" s="52">
        <v>9293</v>
      </c>
      <c r="BS41" s="55">
        <v>9362</v>
      </c>
      <c r="BT41" s="18">
        <v>-67.2</v>
      </c>
      <c r="BU41" s="19">
        <v>9295</v>
      </c>
      <c r="BV41" s="26">
        <v>18802</v>
      </c>
      <c r="BW41" s="18">
        <v>-168</v>
      </c>
      <c r="BX41" s="20">
        <v>18634</v>
      </c>
      <c r="BY41" s="27">
        <v>9423</v>
      </c>
      <c r="BZ41" s="56">
        <v>-98.7</v>
      </c>
      <c r="CA41" s="54">
        <v>9324</v>
      </c>
      <c r="CB41" s="55">
        <v>9379</v>
      </c>
      <c r="CC41" s="18">
        <v>-69.3</v>
      </c>
      <c r="CD41" s="19">
        <v>9310</v>
      </c>
      <c r="CE41" s="26">
        <v>18830</v>
      </c>
      <c r="CF41" s="18">
        <v>-173.3</v>
      </c>
      <c r="CG41" s="20">
        <v>18657</v>
      </c>
      <c r="CH41" s="27">
        <v>9433</v>
      </c>
      <c r="CI41" s="18">
        <v>-101.8</v>
      </c>
      <c r="CJ41" s="52">
        <v>9331</v>
      </c>
      <c r="CK41" s="55">
        <v>9397</v>
      </c>
      <c r="CL41" s="18">
        <v>-71.5</v>
      </c>
      <c r="CM41" s="19">
        <v>9326</v>
      </c>
      <c r="CN41" s="26">
        <v>18833</v>
      </c>
      <c r="CO41" s="18">
        <v>-178.5</v>
      </c>
      <c r="CP41" s="20">
        <v>18655</v>
      </c>
      <c r="CQ41" s="27">
        <v>9436</v>
      </c>
      <c r="CR41" s="18">
        <v>-104.8</v>
      </c>
      <c r="CS41" s="52">
        <v>9331</v>
      </c>
      <c r="CT41" s="55">
        <v>9397</v>
      </c>
      <c r="CU41" s="18">
        <v>-73.7</v>
      </c>
      <c r="CV41" s="19">
        <v>9323</v>
      </c>
      <c r="CW41" s="26">
        <v>18872</v>
      </c>
      <c r="CX41" s="18">
        <v>-183.8</v>
      </c>
      <c r="CY41" s="20">
        <v>18688</v>
      </c>
      <c r="CZ41" s="27">
        <v>9456</v>
      </c>
      <c r="DA41" s="18">
        <v>-107.9</v>
      </c>
      <c r="DB41" s="52">
        <v>9348</v>
      </c>
      <c r="DC41" s="55">
        <v>9416</v>
      </c>
      <c r="DD41" s="18">
        <v>-75.8</v>
      </c>
      <c r="DE41" s="19">
        <v>9340</v>
      </c>
    </row>
    <row r="42" spans="1:109" ht="20.25" customHeight="1">
      <c r="A42" s="25" t="s">
        <v>26</v>
      </c>
      <c r="B42" s="26">
        <v>34997</v>
      </c>
      <c r="C42" s="18">
        <v>-132</v>
      </c>
      <c r="D42" s="20">
        <v>34865</v>
      </c>
      <c r="E42" s="27">
        <v>17491</v>
      </c>
      <c r="F42" s="18">
        <v>-56</v>
      </c>
      <c r="G42" s="52">
        <v>17435</v>
      </c>
      <c r="H42" s="55">
        <v>17506</v>
      </c>
      <c r="I42" s="18">
        <v>-76</v>
      </c>
      <c r="J42" s="19">
        <v>17430</v>
      </c>
      <c r="K42" s="26">
        <v>34962</v>
      </c>
      <c r="L42" s="18">
        <v>-137.5</v>
      </c>
      <c r="M42" s="20">
        <v>34825</v>
      </c>
      <c r="N42" s="27">
        <v>17480</v>
      </c>
      <c r="O42" s="18">
        <v>-58.3</v>
      </c>
      <c r="P42" s="52">
        <v>17422</v>
      </c>
      <c r="Q42" s="55">
        <v>17482</v>
      </c>
      <c r="R42" s="18">
        <v>-79.2</v>
      </c>
      <c r="S42" s="19">
        <v>17403</v>
      </c>
      <c r="T42" s="26">
        <v>34926</v>
      </c>
      <c r="U42" s="18">
        <v>-143</v>
      </c>
      <c r="V42" s="20">
        <v>34783</v>
      </c>
      <c r="W42" s="27">
        <v>17468</v>
      </c>
      <c r="X42" s="18">
        <v>-60.7</v>
      </c>
      <c r="Y42" s="52">
        <v>17407</v>
      </c>
      <c r="Z42" s="55">
        <v>17458</v>
      </c>
      <c r="AA42" s="18">
        <v>-82.3</v>
      </c>
      <c r="AB42" s="19">
        <v>17376</v>
      </c>
      <c r="AC42" s="26">
        <v>34917</v>
      </c>
      <c r="AD42" s="115">
        <v>-148.5</v>
      </c>
      <c r="AE42" s="20">
        <v>34769</v>
      </c>
      <c r="AF42" s="27">
        <v>17459</v>
      </c>
      <c r="AG42" s="115">
        <v>-63</v>
      </c>
      <c r="AH42" s="52">
        <v>17396</v>
      </c>
      <c r="AI42" s="55">
        <v>17458</v>
      </c>
      <c r="AJ42" s="115">
        <v>-85.5</v>
      </c>
      <c r="AK42" s="19">
        <v>17373</v>
      </c>
      <c r="AL42" s="26">
        <v>34964</v>
      </c>
      <c r="AM42" s="115">
        <v>-154</v>
      </c>
      <c r="AN42" s="20">
        <v>34810</v>
      </c>
      <c r="AO42" s="27">
        <v>17485</v>
      </c>
      <c r="AP42" s="115">
        <v>-65.3</v>
      </c>
      <c r="AQ42" s="52">
        <v>17420</v>
      </c>
      <c r="AR42" s="55">
        <v>17479</v>
      </c>
      <c r="AS42" s="115">
        <v>-88.7</v>
      </c>
      <c r="AT42" s="19">
        <v>17390</v>
      </c>
      <c r="AU42" s="26">
        <v>34906</v>
      </c>
      <c r="AV42" s="115">
        <v>-159.5</v>
      </c>
      <c r="AW42" s="20">
        <v>34747</v>
      </c>
      <c r="AX42" s="27">
        <v>17458</v>
      </c>
      <c r="AY42" s="115">
        <v>-67.7</v>
      </c>
      <c r="AZ42" s="52">
        <v>17390</v>
      </c>
      <c r="BA42" s="55">
        <v>17448</v>
      </c>
      <c r="BB42" s="115">
        <v>-91.8</v>
      </c>
      <c r="BC42" s="19">
        <v>17356</v>
      </c>
      <c r="BD42" s="26">
        <v>34773</v>
      </c>
      <c r="BE42" s="18">
        <v>-165</v>
      </c>
      <c r="BF42" s="20">
        <v>34608</v>
      </c>
      <c r="BG42" s="27">
        <v>17384</v>
      </c>
      <c r="BH42" s="18">
        <v>-70</v>
      </c>
      <c r="BI42" s="52">
        <v>17314</v>
      </c>
      <c r="BJ42" s="55">
        <v>17389</v>
      </c>
      <c r="BK42" s="18">
        <v>-95</v>
      </c>
      <c r="BL42" s="19">
        <v>17294</v>
      </c>
      <c r="BM42" s="26">
        <v>34919</v>
      </c>
      <c r="BN42" s="18">
        <v>-170.5</v>
      </c>
      <c r="BO42" s="20">
        <v>34749</v>
      </c>
      <c r="BP42" s="27">
        <v>17461</v>
      </c>
      <c r="BQ42" s="18">
        <v>-72.3</v>
      </c>
      <c r="BR42" s="52">
        <v>17389</v>
      </c>
      <c r="BS42" s="55">
        <v>17458</v>
      </c>
      <c r="BT42" s="18">
        <v>-98.2</v>
      </c>
      <c r="BU42" s="19">
        <v>17360</v>
      </c>
      <c r="BV42" s="26">
        <v>34922</v>
      </c>
      <c r="BW42" s="18">
        <v>-176</v>
      </c>
      <c r="BX42" s="20">
        <v>34746</v>
      </c>
      <c r="BY42" s="27">
        <v>17474</v>
      </c>
      <c r="BZ42" s="56">
        <v>-74.7</v>
      </c>
      <c r="CA42" s="54">
        <v>17399</v>
      </c>
      <c r="CB42" s="55">
        <v>17448</v>
      </c>
      <c r="CC42" s="18">
        <v>-101.3</v>
      </c>
      <c r="CD42" s="19">
        <v>17347</v>
      </c>
      <c r="CE42" s="26">
        <v>34916</v>
      </c>
      <c r="CF42" s="18">
        <v>-181.5</v>
      </c>
      <c r="CG42" s="20">
        <v>34735</v>
      </c>
      <c r="CH42" s="27">
        <v>17481</v>
      </c>
      <c r="CI42" s="18">
        <v>-77</v>
      </c>
      <c r="CJ42" s="52">
        <v>17404</v>
      </c>
      <c r="CK42" s="55">
        <v>17435</v>
      </c>
      <c r="CL42" s="18">
        <v>-104.5</v>
      </c>
      <c r="CM42" s="19">
        <v>17331</v>
      </c>
      <c r="CN42" s="26">
        <v>34894</v>
      </c>
      <c r="CO42" s="18">
        <v>-187</v>
      </c>
      <c r="CP42" s="20">
        <v>34707</v>
      </c>
      <c r="CQ42" s="27">
        <v>17467</v>
      </c>
      <c r="CR42" s="18">
        <v>-79.3</v>
      </c>
      <c r="CS42" s="52">
        <v>17388</v>
      </c>
      <c r="CT42" s="55">
        <v>17427</v>
      </c>
      <c r="CU42" s="18">
        <v>-107.7</v>
      </c>
      <c r="CV42" s="19">
        <v>17319</v>
      </c>
      <c r="CW42" s="26">
        <v>34898</v>
      </c>
      <c r="CX42" s="18">
        <v>-192.5</v>
      </c>
      <c r="CY42" s="20">
        <v>34706</v>
      </c>
      <c r="CZ42" s="27">
        <v>17467</v>
      </c>
      <c r="DA42" s="18">
        <v>-81.7</v>
      </c>
      <c r="DB42" s="52">
        <v>17385</v>
      </c>
      <c r="DC42" s="55">
        <v>17431</v>
      </c>
      <c r="DD42" s="18">
        <v>-110.8</v>
      </c>
      <c r="DE42" s="19">
        <v>17320</v>
      </c>
    </row>
    <row r="43" spans="1:109" ht="20.25" customHeight="1">
      <c r="A43" s="25"/>
      <c r="B43" s="26"/>
      <c r="C43" s="18"/>
      <c r="D43" s="20"/>
      <c r="E43" s="27"/>
      <c r="F43" s="18"/>
      <c r="G43" s="52"/>
      <c r="H43" s="55"/>
      <c r="I43" s="18"/>
      <c r="J43" s="19"/>
      <c r="K43" s="26"/>
      <c r="L43" s="18"/>
      <c r="M43" s="20"/>
      <c r="N43" s="27"/>
      <c r="O43" s="18"/>
      <c r="P43" s="52"/>
      <c r="Q43" s="55"/>
      <c r="R43" s="18"/>
      <c r="S43" s="19"/>
      <c r="T43" s="26"/>
      <c r="U43" s="18"/>
      <c r="V43" s="20"/>
      <c r="W43" s="27"/>
      <c r="X43" s="18"/>
      <c r="Y43" s="52"/>
      <c r="Z43" s="55"/>
      <c r="AA43" s="18"/>
      <c r="AB43" s="19"/>
      <c r="AC43" s="26"/>
      <c r="AD43" s="115"/>
      <c r="AE43" s="20"/>
      <c r="AF43" s="27"/>
      <c r="AG43" s="115"/>
      <c r="AH43" s="52"/>
      <c r="AI43" s="55"/>
      <c r="AJ43" s="115"/>
      <c r="AK43" s="19"/>
      <c r="AL43" s="26"/>
      <c r="AM43" s="115"/>
      <c r="AN43" s="20"/>
      <c r="AO43" s="27"/>
      <c r="AP43" s="115"/>
      <c r="AQ43" s="52"/>
      <c r="AR43" s="55"/>
      <c r="AS43" s="115"/>
      <c r="AT43" s="19"/>
      <c r="AU43" s="26"/>
      <c r="AV43" s="115"/>
      <c r="AW43" s="20"/>
      <c r="AX43" s="27"/>
      <c r="AY43" s="115"/>
      <c r="AZ43" s="52"/>
      <c r="BA43" s="55"/>
      <c r="BB43" s="115"/>
      <c r="BC43" s="19"/>
      <c r="BD43" s="26"/>
      <c r="BE43" s="18"/>
      <c r="BF43" s="20"/>
      <c r="BG43" s="27"/>
      <c r="BH43" s="18"/>
      <c r="BI43" s="52"/>
      <c r="BJ43" s="55"/>
      <c r="BK43" s="18"/>
      <c r="BL43" s="19"/>
      <c r="BM43" s="26"/>
      <c r="BN43" s="18"/>
      <c r="BO43" s="20"/>
      <c r="BP43" s="27"/>
      <c r="BQ43" s="18"/>
      <c r="BR43" s="52"/>
      <c r="BS43" s="55"/>
      <c r="BT43" s="18"/>
      <c r="BU43" s="19"/>
      <c r="BV43" s="26"/>
      <c r="BW43" s="18"/>
      <c r="BX43" s="20"/>
      <c r="BY43" s="27"/>
      <c r="BZ43" s="56"/>
      <c r="CA43" s="54"/>
      <c r="CB43" s="55"/>
      <c r="CC43" s="18"/>
      <c r="CD43" s="19"/>
      <c r="CE43" s="26"/>
      <c r="CF43" s="18"/>
      <c r="CG43" s="20"/>
      <c r="CH43" s="27"/>
      <c r="CI43" s="18"/>
      <c r="CJ43" s="52"/>
      <c r="CK43" s="55"/>
      <c r="CL43" s="18"/>
      <c r="CM43" s="19"/>
      <c r="CN43" s="26"/>
      <c r="CO43" s="18"/>
      <c r="CP43" s="20"/>
      <c r="CQ43" s="27"/>
      <c r="CR43" s="18"/>
      <c r="CS43" s="52"/>
      <c r="CT43" s="55"/>
      <c r="CU43" s="18"/>
      <c r="CV43" s="19"/>
      <c r="CW43" s="26"/>
      <c r="CX43" s="18"/>
      <c r="CY43" s="20"/>
      <c r="CZ43" s="27"/>
      <c r="DA43" s="18"/>
      <c r="DB43" s="52"/>
      <c r="DC43" s="55"/>
      <c r="DD43" s="18"/>
      <c r="DE43" s="19"/>
    </row>
    <row r="44" spans="1:109" s="16" customFormat="1" ht="20.25" customHeight="1">
      <c r="A44" s="23" t="s">
        <v>27</v>
      </c>
      <c r="B44" s="17">
        <v>97318</v>
      </c>
      <c r="C44" s="18">
        <v>-184</v>
      </c>
      <c r="D44" s="20">
        <v>97134</v>
      </c>
      <c r="E44" s="24">
        <v>48526</v>
      </c>
      <c r="F44" s="18">
        <v>-124</v>
      </c>
      <c r="G44" s="52">
        <v>48402</v>
      </c>
      <c r="H44" s="53">
        <v>48792</v>
      </c>
      <c r="I44" s="18">
        <v>-60</v>
      </c>
      <c r="J44" s="19">
        <v>48732</v>
      </c>
      <c r="K44" s="17">
        <v>97416</v>
      </c>
      <c r="L44" s="18">
        <v>-191.7</v>
      </c>
      <c r="M44" s="20">
        <v>97224</v>
      </c>
      <c r="N44" s="24">
        <v>48582</v>
      </c>
      <c r="O44" s="18">
        <v>-129.2</v>
      </c>
      <c r="P44" s="52">
        <v>48453</v>
      </c>
      <c r="Q44" s="53">
        <v>48834</v>
      </c>
      <c r="R44" s="18">
        <v>-62.5</v>
      </c>
      <c r="S44" s="19">
        <v>48772</v>
      </c>
      <c r="T44" s="17">
        <v>97541</v>
      </c>
      <c r="U44" s="18">
        <v>-199.3</v>
      </c>
      <c r="V44" s="20">
        <v>97342</v>
      </c>
      <c r="W44" s="24">
        <v>48641</v>
      </c>
      <c r="X44" s="18">
        <v>-134.3</v>
      </c>
      <c r="Y44" s="52">
        <v>48507</v>
      </c>
      <c r="Z44" s="53">
        <v>48900</v>
      </c>
      <c r="AA44" s="18">
        <v>-65</v>
      </c>
      <c r="AB44" s="19">
        <v>48835</v>
      </c>
      <c r="AC44" s="17">
        <v>97653</v>
      </c>
      <c r="AD44" s="115">
        <v>-207</v>
      </c>
      <c r="AE44" s="20">
        <v>97446</v>
      </c>
      <c r="AF44" s="24">
        <v>48711</v>
      </c>
      <c r="AG44" s="115">
        <v>-139.5</v>
      </c>
      <c r="AH44" s="52">
        <v>48572</v>
      </c>
      <c r="AI44" s="53">
        <v>48942</v>
      </c>
      <c r="AJ44" s="115">
        <v>-67.5</v>
      </c>
      <c r="AK44" s="19">
        <v>48875</v>
      </c>
      <c r="AL44" s="17">
        <v>97741</v>
      </c>
      <c r="AM44" s="115">
        <v>-214.7</v>
      </c>
      <c r="AN44" s="20">
        <v>97526</v>
      </c>
      <c r="AO44" s="24">
        <v>48741</v>
      </c>
      <c r="AP44" s="115">
        <v>-144.7</v>
      </c>
      <c r="AQ44" s="52">
        <v>48596</v>
      </c>
      <c r="AR44" s="53">
        <v>49000</v>
      </c>
      <c r="AS44" s="115">
        <v>-70</v>
      </c>
      <c r="AT44" s="19">
        <v>48930</v>
      </c>
      <c r="AU44" s="17">
        <v>97826</v>
      </c>
      <c r="AV44" s="115">
        <v>-222.3</v>
      </c>
      <c r="AW44" s="20">
        <v>97604</v>
      </c>
      <c r="AX44" s="24">
        <v>48793</v>
      </c>
      <c r="AY44" s="115">
        <v>-149.8</v>
      </c>
      <c r="AZ44" s="52">
        <v>48643</v>
      </c>
      <c r="BA44" s="53">
        <v>49033</v>
      </c>
      <c r="BB44" s="115">
        <v>-72.5</v>
      </c>
      <c r="BC44" s="19">
        <v>48961</v>
      </c>
      <c r="BD44" s="17">
        <v>97356</v>
      </c>
      <c r="BE44" s="18">
        <v>-230</v>
      </c>
      <c r="BF44" s="20">
        <v>97126</v>
      </c>
      <c r="BG44" s="24">
        <v>48546</v>
      </c>
      <c r="BH44" s="18">
        <v>-155</v>
      </c>
      <c r="BI44" s="52">
        <v>48391</v>
      </c>
      <c r="BJ44" s="53">
        <v>48810</v>
      </c>
      <c r="BK44" s="18">
        <v>-75</v>
      </c>
      <c r="BL44" s="19">
        <v>48735</v>
      </c>
      <c r="BM44" s="17">
        <v>97895</v>
      </c>
      <c r="BN44" s="18">
        <v>-237.7</v>
      </c>
      <c r="BO44" s="20">
        <v>97657</v>
      </c>
      <c r="BP44" s="24">
        <v>48837</v>
      </c>
      <c r="BQ44" s="18">
        <v>-160.2</v>
      </c>
      <c r="BR44" s="52">
        <v>48677</v>
      </c>
      <c r="BS44" s="53">
        <v>49058</v>
      </c>
      <c r="BT44" s="18">
        <v>-77.5</v>
      </c>
      <c r="BU44" s="19">
        <v>48981</v>
      </c>
      <c r="BV44" s="17">
        <v>97978</v>
      </c>
      <c r="BW44" s="18">
        <v>-245.3</v>
      </c>
      <c r="BX44" s="20">
        <v>97733</v>
      </c>
      <c r="BY44" s="24">
        <v>48888</v>
      </c>
      <c r="BZ44" s="18">
        <v>-165.3</v>
      </c>
      <c r="CA44" s="52">
        <v>48723</v>
      </c>
      <c r="CB44" s="53">
        <v>49090</v>
      </c>
      <c r="CC44" s="18">
        <v>-80</v>
      </c>
      <c r="CD44" s="19">
        <v>49010</v>
      </c>
      <c r="CE44" s="17">
        <v>98185</v>
      </c>
      <c r="CF44" s="18">
        <v>-253</v>
      </c>
      <c r="CG44" s="20">
        <v>97932</v>
      </c>
      <c r="CH44" s="24">
        <v>48948</v>
      </c>
      <c r="CI44" s="18">
        <v>-170.5</v>
      </c>
      <c r="CJ44" s="52">
        <v>48778</v>
      </c>
      <c r="CK44" s="53">
        <v>49237</v>
      </c>
      <c r="CL44" s="18">
        <v>-82.5</v>
      </c>
      <c r="CM44" s="19">
        <v>49155</v>
      </c>
      <c r="CN44" s="17">
        <v>98358</v>
      </c>
      <c r="CO44" s="18">
        <v>-260.7</v>
      </c>
      <c r="CP44" s="20">
        <v>98097</v>
      </c>
      <c r="CQ44" s="24">
        <v>49020</v>
      </c>
      <c r="CR44" s="18">
        <v>-175.7</v>
      </c>
      <c r="CS44" s="52">
        <v>48844</v>
      </c>
      <c r="CT44" s="53">
        <v>49338</v>
      </c>
      <c r="CU44" s="18">
        <v>-85</v>
      </c>
      <c r="CV44" s="19">
        <v>49253</v>
      </c>
      <c r="CW44" s="17">
        <v>98459</v>
      </c>
      <c r="CX44" s="18">
        <v>-268.3</v>
      </c>
      <c r="CY44" s="20">
        <v>98191</v>
      </c>
      <c r="CZ44" s="24">
        <v>49095</v>
      </c>
      <c r="DA44" s="18">
        <v>-180.8</v>
      </c>
      <c r="DB44" s="52">
        <v>48914</v>
      </c>
      <c r="DC44" s="53">
        <v>49364</v>
      </c>
      <c r="DD44" s="18">
        <v>-87.5</v>
      </c>
      <c r="DE44" s="19">
        <v>49277</v>
      </c>
    </row>
    <row r="45" spans="1:109" s="16" customFormat="1" ht="20.25" customHeight="1">
      <c r="A45" s="23"/>
      <c r="B45" s="17"/>
      <c r="C45" s="18"/>
      <c r="D45" s="20"/>
      <c r="E45" s="24"/>
      <c r="F45" s="18"/>
      <c r="G45" s="52"/>
      <c r="H45" s="53"/>
      <c r="I45" s="18"/>
      <c r="J45" s="19"/>
      <c r="K45" s="17"/>
      <c r="L45" s="18"/>
      <c r="M45" s="20"/>
      <c r="N45" s="24"/>
      <c r="O45" s="18"/>
      <c r="P45" s="52"/>
      <c r="Q45" s="53"/>
      <c r="R45" s="18"/>
      <c r="S45" s="19"/>
      <c r="T45" s="17"/>
      <c r="U45" s="18"/>
      <c r="V45" s="20"/>
      <c r="W45" s="24"/>
      <c r="X45" s="18"/>
      <c r="Y45" s="52"/>
      <c r="Z45" s="53"/>
      <c r="AA45" s="18"/>
      <c r="AB45" s="19"/>
      <c r="AC45" s="17"/>
      <c r="AD45" s="115"/>
      <c r="AE45" s="20"/>
      <c r="AF45" s="24"/>
      <c r="AG45" s="115"/>
      <c r="AH45" s="52"/>
      <c r="AI45" s="53"/>
      <c r="AJ45" s="115"/>
      <c r="AK45" s="19"/>
      <c r="AL45" s="17"/>
      <c r="AM45" s="115"/>
      <c r="AN45" s="20"/>
      <c r="AO45" s="24"/>
      <c r="AP45" s="115"/>
      <c r="AQ45" s="52"/>
      <c r="AR45" s="53"/>
      <c r="AS45" s="115"/>
      <c r="AT45" s="19"/>
      <c r="AU45" s="17"/>
      <c r="AV45" s="115"/>
      <c r="AW45" s="20"/>
      <c r="AX45" s="24"/>
      <c r="AY45" s="115"/>
      <c r="AZ45" s="52"/>
      <c r="BA45" s="53"/>
      <c r="BB45" s="115"/>
      <c r="BC45" s="19"/>
      <c r="BD45" s="17"/>
      <c r="BE45" s="18"/>
      <c r="BF45" s="20"/>
      <c r="BG45" s="24"/>
      <c r="BH45" s="18"/>
      <c r="BI45" s="52"/>
      <c r="BJ45" s="53"/>
      <c r="BK45" s="18"/>
      <c r="BL45" s="19"/>
      <c r="BM45" s="17"/>
      <c r="BN45" s="18"/>
      <c r="BO45" s="20"/>
      <c r="BP45" s="24"/>
      <c r="BQ45" s="18"/>
      <c r="BR45" s="52"/>
      <c r="BS45" s="53"/>
      <c r="BT45" s="18"/>
      <c r="BU45" s="19"/>
      <c r="BV45" s="17"/>
      <c r="BW45" s="18"/>
      <c r="BX45" s="20"/>
      <c r="BY45" s="24"/>
      <c r="BZ45" s="18"/>
      <c r="CA45" s="52"/>
      <c r="CB45" s="53"/>
      <c r="CC45" s="18"/>
      <c r="CD45" s="19"/>
      <c r="CE45" s="17"/>
      <c r="CF45" s="18"/>
      <c r="CG45" s="20"/>
      <c r="CH45" s="24"/>
      <c r="CI45" s="18"/>
      <c r="CJ45" s="52"/>
      <c r="CK45" s="53"/>
      <c r="CL45" s="18"/>
      <c r="CM45" s="19"/>
      <c r="CN45" s="17"/>
      <c r="CO45" s="18"/>
      <c r="CP45" s="20"/>
      <c r="CQ45" s="24"/>
      <c r="CR45" s="18"/>
      <c r="CS45" s="52"/>
      <c r="CT45" s="53"/>
      <c r="CU45" s="18"/>
      <c r="CV45" s="19"/>
      <c r="CW45" s="17"/>
      <c r="CX45" s="18"/>
      <c r="CY45" s="20"/>
      <c r="CZ45" s="24"/>
      <c r="DA45" s="18"/>
      <c r="DB45" s="52"/>
      <c r="DC45" s="53"/>
      <c r="DD45" s="18"/>
      <c r="DE45" s="19"/>
    </row>
    <row r="46" spans="1:109" ht="20.25" customHeight="1">
      <c r="A46" s="25" t="s">
        <v>28</v>
      </c>
      <c r="B46" s="26">
        <v>17572</v>
      </c>
      <c r="C46" s="18">
        <v>-3.6</v>
      </c>
      <c r="D46" s="20">
        <v>17568</v>
      </c>
      <c r="E46" s="27">
        <v>8514</v>
      </c>
      <c r="F46" s="18">
        <v>-34.4</v>
      </c>
      <c r="G46" s="52">
        <v>8480</v>
      </c>
      <c r="H46" s="55">
        <v>9058</v>
      </c>
      <c r="I46" s="18">
        <v>30.8</v>
      </c>
      <c r="J46" s="19">
        <v>9089</v>
      </c>
      <c r="K46" s="26">
        <v>17641</v>
      </c>
      <c r="L46" s="18">
        <v>-3.8</v>
      </c>
      <c r="M46" s="20">
        <v>17637</v>
      </c>
      <c r="N46" s="27">
        <v>8545</v>
      </c>
      <c r="O46" s="18">
        <v>-35.8</v>
      </c>
      <c r="P46" s="52">
        <v>8509</v>
      </c>
      <c r="Q46" s="55">
        <v>9096</v>
      </c>
      <c r="R46" s="18">
        <v>32.1</v>
      </c>
      <c r="S46" s="19">
        <v>9128</v>
      </c>
      <c r="T46" s="26">
        <v>17699</v>
      </c>
      <c r="U46" s="18">
        <v>-3.9</v>
      </c>
      <c r="V46" s="20">
        <v>17695</v>
      </c>
      <c r="W46" s="27">
        <v>8569</v>
      </c>
      <c r="X46" s="18">
        <v>-37.3</v>
      </c>
      <c r="Y46" s="52">
        <v>8532</v>
      </c>
      <c r="Z46" s="55">
        <v>9130</v>
      </c>
      <c r="AA46" s="18">
        <v>33.4</v>
      </c>
      <c r="AB46" s="19">
        <v>9163</v>
      </c>
      <c r="AC46" s="26">
        <v>17740</v>
      </c>
      <c r="AD46" s="115">
        <v>-4.1</v>
      </c>
      <c r="AE46" s="20">
        <v>17736</v>
      </c>
      <c r="AF46" s="27">
        <v>8599</v>
      </c>
      <c r="AG46" s="115">
        <v>-38.7</v>
      </c>
      <c r="AH46" s="52">
        <v>8560</v>
      </c>
      <c r="AI46" s="55">
        <v>9141</v>
      </c>
      <c r="AJ46" s="115">
        <v>34.7</v>
      </c>
      <c r="AK46" s="19">
        <v>9176</v>
      </c>
      <c r="AL46" s="26">
        <v>17774</v>
      </c>
      <c r="AM46" s="115">
        <v>-4.2</v>
      </c>
      <c r="AN46" s="20">
        <v>17770</v>
      </c>
      <c r="AO46" s="27">
        <v>8607</v>
      </c>
      <c r="AP46" s="115">
        <v>-40.1</v>
      </c>
      <c r="AQ46" s="52">
        <v>8567</v>
      </c>
      <c r="AR46" s="55">
        <v>9167</v>
      </c>
      <c r="AS46" s="115">
        <v>35.9</v>
      </c>
      <c r="AT46" s="19">
        <v>9203</v>
      </c>
      <c r="AU46" s="26">
        <v>17780</v>
      </c>
      <c r="AV46" s="115">
        <v>-4.4</v>
      </c>
      <c r="AW46" s="20">
        <v>17776</v>
      </c>
      <c r="AX46" s="27">
        <v>8611</v>
      </c>
      <c r="AY46" s="115">
        <v>-41.6</v>
      </c>
      <c r="AZ46" s="52">
        <v>8569</v>
      </c>
      <c r="BA46" s="55">
        <v>9169</v>
      </c>
      <c r="BB46" s="115">
        <v>37.2</v>
      </c>
      <c r="BC46" s="19">
        <v>9206</v>
      </c>
      <c r="BD46" s="26">
        <v>17839</v>
      </c>
      <c r="BE46" s="18">
        <v>-4.5</v>
      </c>
      <c r="BF46" s="20">
        <v>17835</v>
      </c>
      <c r="BG46" s="27">
        <v>8631</v>
      </c>
      <c r="BH46" s="18">
        <v>-43</v>
      </c>
      <c r="BI46" s="52">
        <v>8588</v>
      </c>
      <c r="BJ46" s="55">
        <v>9208</v>
      </c>
      <c r="BK46" s="18">
        <v>38.5</v>
      </c>
      <c r="BL46" s="19">
        <v>9247</v>
      </c>
      <c r="BM46" s="26">
        <v>17926</v>
      </c>
      <c r="BN46" s="18">
        <v>-4.7</v>
      </c>
      <c r="BO46" s="20">
        <v>17921</v>
      </c>
      <c r="BP46" s="27">
        <v>8664</v>
      </c>
      <c r="BQ46" s="18">
        <v>-44.4</v>
      </c>
      <c r="BR46" s="52">
        <v>8620</v>
      </c>
      <c r="BS46" s="55">
        <v>9262</v>
      </c>
      <c r="BT46" s="18">
        <v>39.8</v>
      </c>
      <c r="BU46" s="19">
        <v>9302</v>
      </c>
      <c r="BV46" s="26">
        <v>17937</v>
      </c>
      <c r="BW46" s="18">
        <v>-4.8</v>
      </c>
      <c r="BX46" s="20">
        <v>17932</v>
      </c>
      <c r="BY46" s="27">
        <v>8672</v>
      </c>
      <c r="BZ46" s="56">
        <v>-45.9</v>
      </c>
      <c r="CA46" s="54">
        <v>8626</v>
      </c>
      <c r="CB46" s="55">
        <v>9265</v>
      </c>
      <c r="CC46" s="18">
        <v>41.1</v>
      </c>
      <c r="CD46" s="19">
        <v>9306</v>
      </c>
      <c r="CE46" s="26">
        <v>18029</v>
      </c>
      <c r="CF46" s="18">
        <v>-5</v>
      </c>
      <c r="CG46" s="20">
        <v>18024</v>
      </c>
      <c r="CH46" s="27">
        <v>8704</v>
      </c>
      <c r="CI46" s="18">
        <v>-47.3</v>
      </c>
      <c r="CJ46" s="52">
        <v>8657</v>
      </c>
      <c r="CK46" s="55">
        <v>9325</v>
      </c>
      <c r="CL46" s="18">
        <v>42.4</v>
      </c>
      <c r="CM46" s="19">
        <v>9367</v>
      </c>
      <c r="CN46" s="26">
        <v>18068</v>
      </c>
      <c r="CO46" s="18">
        <v>-5.1</v>
      </c>
      <c r="CP46" s="20">
        <v>18063</v>
      </c>
      <c r="CQ46" s="27">
        <v>8714</v>
      </c>
      <c r="CR46" s="18">
        <v>-48.7</v>
      </c>
      <c r="CS46" s="52">
        <v>8665</v>
      </c>
      <c r="CT46" s="55">
        <v>9354</v>
      </c>
      <c r="CU46" s="18">
        <v>43.6</v>
      </c>
      <c r="CV46" s="19">
        <v>9398</v>
      </c>
      <c r="CW46" s="26">
        <v>18055</v>
      </c>
      <c r="CX46" s="18">
        <v>-5.3</v>
      </c>
      <c r="CY46" s="20">
        <v>18050</v>
      </c>
      <c r="CZ46" s="27">
        <v>8710</v>
      </c>
      <c r="DA46" s="18">
        <v>-50.2</v>
      </c>
      <c r="DB46" s="52">
        <v>8660</v>
      </c>
      <c r="DC46" s="55">
        <v>9345</v>
      </c>
      <c r="DD46" s="18">
        <v>44.9</v>
      </c>
      <c r="DE46" s="19">
        <v>9390</v>
      </c>
    </row>
    <row r="47" spans="1:109" ht="20.25" customHeight="1">
      <c r="A47" s="25" t="s">
        <v>29</v>
      </c>
      <c r="B47" s="26">
        <v>36126</v>
      </c>
      <c r="C47" s="18">
        <v>9.2</v>
      </c>
      <c r="D47" s="20">
        <v>36135</v>
      </c>
      <c r="E47" s="27">
        <v>17764</v>
      </c>
      <c r="F47" s="18">
        <v>6</v>
      </c>
      <c r="G47" s="52">
        <v>17770</v>
      </c>
      <c r="H47" s="55">
        <v>18362</v>
      </c>
      <c r="I47" s="18">
        <v>3.2</v>
      </c>
      <c r="J47" s="19">
        <v>18365</v>
      </c>
      <c r="K47" s="26">
        <v>36179</v>
      </c>
      <c r="L47" s="18">
        <v>9.6</v>
      </c>
      <c r="M47" s="20">
        <v>36189</v>
      </c>
      <c r="N47" s="27">
        <v>17799</v>
      </c>
      <c r="O47" s="18">
        <v>6.3</v>
      </c>
      <c r="P47" s="52">
        <v>17805</v>
      </c>
      <c r="Q47" s="55">
        <v>18380</v>
      </c>
      <c r="R47" s="18">
        <v>3.3</v>
      </c>
      <c r="S47" s="19">
        <v>18383</v>
      </c>
      <c r="T47" s="26">
        <v>36177</v>
      </c>
      <c r="U47" s="18">
        <v>10</v>
      </c>
      <c r="V47" s="20">
        <v>36187</v>
      </c>
      <c r="W47" s="27">
        <v>17799</v>
      </c>
      <c r="X47" s="18">
        <v>6.5</v>
      </c>
      <c r="Y47" s="52">
        <v>17806</v>
      </c>
      <c r="Z47" s="55">
        <v>18378</v>
      </c>
      <c r="AA47" s="18">
        <v>3.5</v>
      </c>
      <c r="AB47" s="19">
        <v>18382</v>
      </c>
      <c r="AC47" s="26">
        <v>36216</v>
      </c>
      <c r="AD47" s="115">
        <v>10.4</v>
      </c>
      <c r="AE47" s="20">
        <v>36226</v>
      </c>
      <c r="AF47" s="27">
        <v>17829</v>
      </c>
      <c r="AG47" s="115">
        <v>6.8</v>
      </c>
      <c r="AH47" s="52">
        <v>17836</v>
      </c>
      <c r="AI47" s="55">
        <v>18387</v>
      </c>
      <c r="AJ47" s="115">
        <v>3.6</v>
      </c>
      <c r="AK47" s="19">
        <v>18391</v>
      </c>
      <c r="AL47" s="26">
        <v>36197</v>
      </c>
      <c r="AM47" s="115">
        <v>10.7</v>
      </c>
      <c r="AN47" s="20">
        <v>36208</v>
      </c>
      <c r="AO47" s="27">
        <v>17808</v>
      </c>
      <c r="AP47" s="115">
        <v>7</v>
      </c>
      <c r="AQ47" s="52">
        <v>17815</v>
      </c>
      <c r="AR47" s="55">
        <v>18389</v>
      </c>
      <c r="AS47" s="115">
        <v>3.7</v>
      </c>
      <c r="AT47" s="19">
        <v>18393</v>
      </c>
      <c r="AU47" s="26">
        <v>36252</v>
      </c>
      <c r="AV47" s="115">
        <v>11.1</v>
      </c>
      <c r="AW47" s="20">
        <v>36263</v>
      </c>
      <c r="AX47" s="27">
        <v>17837</v>
      </c>
      <c r="AY47" s="115">
        <v>7.3</v>
      </c>
      <c r="AZ47" s="52">
        <v>17844</v>
      </c>
      <c r="BA47" s="55">
        <v>18415</v>
      </c>
      <c r="BB47" s="115">
        <v>3.9</v>
      </c>
      <c r="BC47" s="19">
        <v>18419</v>
      </c>
      <c r="BD47" s="26">
        <v>36114</v>
      </c>
      <c r="BE47" s="18">
        <v>11.5</v>
      </c>
      <c r="BF47" s="20">
        <v>36126</v>
      </c>
      <c r="BG47" s="27">
        <v>17754</v>
      </c>
      <c r="BH47" s="18">
        <v>7.5</v>
      </c>
      <c r="BI47" s="52">
        <v>17762</v>
      </c>
      <c r="BJ47" s="55">
        <v>18360</v>
      </c>
      <c r="BK47" s="18">
        <v>4</v>
      </c>
      <c r="BL47" s="19">
        <v>18364</v>
      </c>
      <c r="BM47" s="26">
        <v>36280</v>
      </c>
      <c r="BN47" s="18">
        <v>11.9</v>
      </c>
      <c r="BO47" s="20">
        <v>36292</v>
      </c>
      <c r="BP47" s="27">
        <v>17836</v>
      </c>
      <c r="BQ47" s="18">
        <v>7.8</v>
      </c>
      <c r="BR47" s="52">
        <v>17844</v>
      </c>
      <c r="BS47" s="55">
        <v>18444</v>
      </c>
      <c r="BT47" s="18">
        <v>4.1</v>
      </c>
      <c r="BU47" s="19">
        <v>18448</v>
      </c>
      <c r="BV47" s="26">
        <v>36324</v>
      </c>
      <c r="BW47" s="18">
        <v>12.3</v>
      </c>
      <c r="BX47" s="20">
        <v>36336</v>
      </c>
      <c r="BY47" s="27">
        <v>17854</v>
      </c>
      <c r="BZ47" s="56">
        <v>8</v>
      </c>
      <c r="CA47" s="54">
        <v>17862</v>
      </c>
      <c r="CB47" s="55">
        <v>18470</v>
      </c>
      <c r="CC47" s="18">
        <v>4.3</v>
      </c>
      <c r="CD47" s="19">
        <v>18474</v>
      </c>
      <c r="CE47" s="26">
        <v>36417</v>
      </c>
      <c r="CF47" s="18">
        <v>12.7</v>
      </c>
      <c r="CG47" s="20">
        <v>36430</v>
      </c>
      <c r="CH47" s="27">
        <v>17889</v>
      </c>
      <c r="CI47" s="18">
        <v>8.3</v>
      </c>
      <c r="CJ47" s="52">
        <v>17897</v>
      </c>
      <c r="CK47" s="55">
        <v>18528</v>
      </c>
      <c r="CL47" s="18">
        <v>4.4</v>
      </c>
      <c r="CM47" s="19">
        <v>18532</v>
      </c>
      <c r="CN47" s="26">
        <v>36450</v>
      </c>
      <c r="CO47" s="18">
        <v>13</v>
      </c>
      <c r="CP47" s="20">
        <v>36463</v>
      </c>
      <c r="CQ47" s="27">
        <v>17895</v>
      </c>
      <c r="CR47" s="18">
        <v>8.5</v>
      </c>
      <c r="CS47" s="52">
        <v>17904</v>
      </c>
      <c r="CT47" s="55">
        <v>18555</v>
      </c>
      <c r="CU47" s="18">
        <v>4.5</v>
      </c>
      <c r="CV47" s="19">
        <v>18560</v>
      </c>
      <c r="CW47" s="26">
        <v>36520</v>
      </c>
      <c r="CX47" s="18">
        <v>13.4</v>
      </c>
      <c r="CY47" s="20">
        <v>36533</v>
      </c>
      <c r="CZ47" s="27">
        <v>17949</v>
      </c>
      <c r="DA47" s="18">
        <v>8.8</v>
      </c>
      <c r="DB47" s="52">
        <v>17958</v>
      </c>
      <c r="DC47" s="55">
        <v>18571</v>
      </c>
      <c r="DD47" s="18">
        <v>4.7</v>
      </c>
      <c r="DE47" s="19">
        <v>18576</v>
      </c>
    </row>
    <row r="48" spans="1:109" ht="20.25" customHeight="1">
      <c r="A48" s="25" t="s">
        <v>30</v>
      </c>
      <c r="B48" s="26">
        <v>750</v>
      </c>
      <c r="C48" s="18">
        <v>-2.4</v>
      </c>
      <c r="D48" s="20">
        <v>748</v>
      </c>
      <c r="E48" s="27">
        <v>407</v>
      </c>
      <c r="F48" s="18">
        <v>-2.8</v>
      </c>
      <c r="G48" s="52">
        <v>404</v>
      </c>
      <c r="H48" s="55">
        <v>343</v>
      </c>
      <c r="I48" s="18">
        <v>0.4</v>
      </c>
      <c r="J48" s="19">
        <v>343</v>
      </c>
      <c r="K48" s="26">
        <v>756</v>
      </c>
      <c r="L48" s="18">
        <v>-2.5</v>
      </c>
      <c r="M48" s="20">
        <v>754</v>
      </c>
      <c r="N48" s="27">
        <v>411</v>
      </c>
      <c r="O48" s="18">
        <v>-2.9</v>
      </c>
      <c r="P48" s="52">
        <v>408</v>
      </c>
      <c r="Q48" s="55">
        <v>345</v>
      </c>
      <c r="R48" s="18">
        <v>0.4</v>
      </c>
      <c r="S48" s="19">
        <v>345</v>
      </c>
      <c r="T48" s="26">
        <v>756</v>
      </c>
      <c r="U48" s="18">
        <v>-2.6</v>
      </c>
      <c r="V48" s="20">
        <v>753</v>
      </c>
      <c r="W48" s="27">
        <v>412</v>
      </c>
      <c r="X48" s="18">
        <v>-3</v>
      </c>
      <c r="Y48" s="52">
        <v>409</v>
      </c>
      <c r="Z48" s="55">
        <v>344</v>
      </c>
      <c r="AA48" s="18">
        <v>0.4</v>
      </c>
      <c r="AB48" s="19">
        <v>344</v>
      </c>
      <c r="AC48" s="26">
        <v>755</v>
      </c>
      <c r="AD48" s="115">
        <v>-2.7</v>
      </c>
      <c r="AE48" s="20">
        <v>752</v>
      </c>
      <c r="AF48" s="27">
        <v>412</v>
      </c>
      <c r="AG48" s="115">
        <v>-3.2</v>
      </c>
      <c r="AH48" s="52">
        <v>409</v>
      </c>
      <c r="AI48" s="55">
        <v>343</v>
      </c>
      <c r="AJ48" s="115">
        <v>0.5</v>
      </c>
      <c r="AK48" s="19">
        <v>344</v>
      </c>
      <c r="AL48" s="26">
        <v>753</v>
      </c>
      <c r="AM48" s="115">
        <v>-2.8</v>
      </c>
      <c r="AN48" s="20">
        <v>750</v>
      </c>
      <c r="AO48" s="27">
        <v>412</v>
      </c>
      <c r="AP48" s="115">
        <v>-3.3</v>
      </c>
      <c r="AQ48" s="52">
        <v>409</v>
      </c>
      <c r="AR48" s="55">
        <v>341</v>
      </c>
      <c r="AS48" s="115">
        <v>0.5</v>
      </c>
      <c r="AT48" s="19">
        <v>342</v>
      </c>
      <c r="AU48" s="26">
        <v>757</v>
      </c>
      <c r="AV48" s="115">
        <v>-2.9</v>
      </c>
      <c r="AW48" s="20">
        <v>754</v>
      </c>
      <c r="AX48" s="27">
        <v>414</v>
      </c>
      <c r="AY48" s="115">
        <v>-3.4</v>
      </c>
      <c r="AZ48" s="52">
        <v>411</v>
      </c>
      <c r="BA48" s="55">
        <v>343</v>
      </c>
      <c r="BB48" s="115">
        <v>0.5</v>
      </c>
      <c r="BC48" s="19">
        <v>344</v>
      </c>
      <c r="BD48" s="26">
        <v>749</v>
      </c>
      <c r="BE48" s="18">
        <v>-3</v>
      </c>
      <c r="BF48" s="20">
        <v>746</v>
      </c>
      <c r="BG48" s="27">
        <v>410</v>
      </c>
      <c r="BH48" s="18">
        <v>-3.5</v>
      </c>
      <c r="BI48" s="52">
        <v>407</v>
      </c>
      <c r="BJ48" s="55">
        <v>339</v>
      </c>
      <c r="BK48" s="18">
        <v>0.5</v>
      </c>
      <c r="BL48" s="19">
        <v>340</v>
      </c>
      <c r="BM48" s="26">
        <v>741</v>
      </c>
      <c r="BN48" s="18">
        <v>-3.1</v>
      </c>
      <c r="BO48" s="20">
        <v>738</v>
      </c>
      <c r="BP48" s="27">
        <v>410</v>
      </c>
      <c r="BQ48" s="18">
        <v>-3.6</v>
      </c>
      <c r="BR48" s="52">
        <v>406</v>
      </c>
      <c r="BS48" s="55">
        <v>331</v>
      </c>
      <c r="BT48" s="18">
        <v>0.5</v>
      </c>
      <c r="BU48" s="19">
        <v>332</v>
      </c>
      <c r="BV48" s="26">
        <v>744</v>
      </c>
      <c r="BW48" s="18">
        <v>-3.2</v>
      </c>
      <c r="BX48" s="20">
        <v>741</v>
      </c>
      <c r="BY48" s="27">
        <v>412</v>
      </c>
      <c r="BZ48" s="56">
        <v>-3.7</v>
      </c>
      <c r="CA48" s="54">
        <v>408</v>
      </c>
      <c r="CB48" s="55">
        <v>332</v>
      </c>
      <c r="CC48" s="18">
        <v>0.5</v>
      </c>
      <c r="CD48" s="19">
        <v>333</v>
      </c>
      <c r="CE48" s="26">
        <v>747</v>
      </c>
      <c r="CF48" s="18">
        <v>-3.3</v>
      </c>
      <c r="CG48" s="20">
        <v>744</v>
      </c>
      <c r="CH48" s="27">
        <v>412</v>
      </c>
      <c r="CI48" s="18">
        <v>-3.9</v>
      </c>
      <c r="CJ48" s="52">
        <v>408</v>
      </c>
      <c r="CK48" s="55">
        <v>335</v>
      </c>
      <c r="CL48" s="18">
        <v>0.6</v>
      </c>
      <c r="CM48" s="19">
        <v>336</v>
      </c>
      <c r="CN48" s="26">
        <v>750</v>
      </c>
      <c r="CO48" s="18">
        <v>-3.4</v>
      </c>
      <c r="CP48" s="20">
        <v>747</v>
      </c>
      <c r="CQ48" s="27">
        <v>413</v>
      </c>
      <c r="CR48" s="18">
        <v>-4</v>
      </c>
      <c r="CS48" s="52">
        <v>409</v>
      </c>
      <c r="CT48" s="55">
        <v>337</v>
      </c>
      <c r="CU48" s="18">
        <v>0.6</v>
      </c>
      <c r="CV48" s="19">
        <v>338</v>
      </c>
      <c r="CW48" s="26">
        <v>755</v>
      </c>
      <c r="CX48" s="18">
        <v>-3.5</v>
      </c>
      <c r="CY48" s="20">
        <v>752</v>
      </c>
      <c r="CZ48" s="27">
        <v>414</v>
      </c>
      <c r="DA48" s="18">
        <v>-4.1</v>
      </c>
      <c r="DB48" s="52">
        <v>410</v>
      </c>
      <c r="DC48" s="55">
        <v>341</v>
      </c>
      <c r="DD48" s="18">
        <v>0.6</v>
      </c>
      <c r="DE48" s="19">
        <v>342</v>
      </c>
    </row>
    <row r="49" spans="1:109" ht="20.25" customHeight="1">
      <c r="A49" s="25" t="s">
        <v>31</v>
      </c>
      <c r="B49" s="26">
        <v>849</v>
      </c>
      <c r="C49" s="18">
        <v>2.8</v>
      </c>
      <c r="D49" s="20">
        <v>852</v>
      </c>
      <c r="E49" s="27">
        <v>450</v>
      </c>
      <c r="F49" s="18">
        <v>5.2</v>
      </c>
      <c r="G49" s="52">
        <v>455</v>
      </c>
      <c r="H49" s="55">
        <v>399</v>
      </c>
      <c r="I49" s="18">
        <v>-2.4</v>
      </c>
      <c r="J49" s="19">
        <v>397</v>
      </c>
      <c r="K49" s="26">
        <v>844</v>
      </c>
      <c r="L49" s="18">
        <v>2.9</v>
      </c>
      <c r="M49" s="20">
        <v>847</v>
      </c>
      <c r="N49" s="27">
        <v>448</v>
      </c>
      <c r="O49" s="18">
        <v>5.4</v>
      </c>
      <c r="P49" s="52">
        <v>453</v>
      </c>
      <c r="Q49" s="55">
        <v>396</v>
      </c>
      <c r="R49" s="18">
        <v>-2.5</v>
      </c>
      <c r="S49" s="19">
        <v>394</v>
      </c>
      <c r="T49" s="26">
        <v>853</v>
      </c>
      <c r="U49" s="18">
        <v>3</v>
      </c>
      <c r="V49" s="20">
        <v>856</v>
      </c>
      <c r="W49" s="27">
        <v>455</v>
      </c>
      <c r="X49" s="18">
        <v>5.6</v>
      </c>
      <c r="Y49" s="52">
        <v>461</v>
      </c>
      <c r="Z49" s="55">
        <v>398</v>
      </c>
      <c r="AA49" s="18">
        <v>-2.6</v>
      </c>
      <c r="AB49" s="19">
        <v>395</v>
      </c>
      <c r="AC49" s="26">
        <v>856</v>
      </c>
      <c r="AD49" s="115">
        <v>3.2</v>
      </c>
      <c r="AE49" s="20">
        <v>859</v>
      </c>
      <c r="AF49" s="27">
        <v>455</v>
      </c>
      <c r="AG49" s="115">
        <v>5.9</v>
      </c>
      <c r="AH49" s="52">
        <v>461</v>
      </c>
      <c r="AI49" s="55">
        <v>401</v>
      </c>
      <c r="AJ49" s="115">
        <v>-2.7</v>
      </c>
      <c r="AK49" s="19">
        <v>398</v>
      </c>
      <c r="AL49" s="26">
        <v>857</v>
      </c>
      <c r="AM49" s="115">
        <v>3.3</v>
      </c>
      <c r="AN49" s="20">
        <v>860</v>
      </c>
      <c r="AO49" s="27">
        <v>455</v>
      </c>
      <c r="AP49" s="115">
        <v>6.1</v>
      </c>
      <c r="AQ49" s="52">
        <v>461</v>
      </c>
      <c r="AR49" s="55">
        <v>402</v>
      </c>
      <c r="AS49" s="115">
        <v>-2.8</v>
      </c>
      <c r="AT49" s="19">
        <v>399</v>
      </c>
      <c r="AU49" s="26">
        <v>863</v>
      </c>
      <c r="AV49" s="115">
        <v>3.4</v>
      </c>
      <c r="AW49" s="20">
        <v>866</v>
      </c>
      <c r="AX49" s="27">
        <v>459</v>
      </c>
      <c r="AY49" s="115">
        <v>6.3</v>
      </c>
      <c r="AZ49" s="52">
        <v>465</v>
      </c>
      <c r="BA49" s="55">
        <v>404</v>
      </c>
      <c r="BB49" s="115">
        <v>-2.9</v>
      </c>
      <c r="BC49" s="19">
        <v>401</v>
      </c>
      <c r="BD49" s="26">
        <v>804</v>
      </c>
      <c r="BE49" s="18">
        <v>3.5</v>
      </c>
      <c r="BF49" s="20">
        <v>808</v>
      </c>
      <c r="BG49" s="27">
        <v>429</v>
      </c>
      <c r="BH49" s="18">
        <v>6.5</v>
      </c>
      <c r="BI49" s="52">
        <v>436</v>
      </c>
      <c r="BJ49" s="55">
        <v>375</v>
      </c>
      <c r="BK49" s="18">
        <v>-3</v>
      </c>
      <c r="BL49" s="19">
        <v>372</v>
      </c>
      <c r="BM49" s="26">
        <v>841</v>
      </c>
      <c r="BN49" s="18">
        <v>3.6</v>
      </c>
      <c r="BO49" s="20">
        <v>845</v>
      </c>
      <c r="BP49" s="27">
        <v>448</v>
      </c>
      <c r="BQ49" s="18">
        <v>6.7</v>
      </c>
      <c r="BR49" s="52">
        <v>455</v>
      </c>
      <c r="BS49" s="55">
        <v>393</v>
      </c>
      <c r="BT49" s="18">
        <v>-3.1</v>
      </c>
      <c r="BU49" s="19">
        <v>390</v>
      </c>
      <c r="BV49" s="26">
        <v>834</v>
      </c>
      <c r="BW49" s="18">
        <v>3.7</v>
      </c>
      <c r="BX49" s="20">
        <v>838</v>
      </c>
      <c r="BY49" s="27">
        <v>443</v>
      </c>
      <c r="BZ49" s="56">
        <v>6.9</v>
      </c>
      <c r="CA49" s="54">
        <v>450</v>
      </c>
      <c r="CB49" s="55">
        <v>391</v>
      </c>
      <c r="CC49" s="18">
        <v>-3.2</v>
      </c>
      <c r="CD49" s="19">
        <v>388</v>
      </c>
      <c r="CE49" s="26">
        <v>841</v>
      </c>
      <c r="CF49" s="18">
        <v>3.9</v>
      </c>
      <c r="CG49" s="20">
        <v>845</v>
      </c>
      <c r="CH49" s="27">
        <v>444</v>
      </c>
      <c r="CI49" s="18">
        <v>7.2</v>
      </c>
      <c r="CJ49" s="52">
        <v>451</v>
      </c>
      <c r="CK49" s="55">
        <v>397</v>
      </c>
      <c r="CL49" s="18">
        <v>-3.3</v>
      </c>
      <c r="CM49" s="19">
        <v>394</v>
      </c>
      <c r="CN49" s="26">
        <v>842</v>
      </c>
      <c r="CO49" s="18">
        <v>4</v>
      </c>
      <c r="CP49" s="20">
        <v>846</v>
      </c>
      <c r="CQ49" s="27">
        <v>445</v>
      </c>
      <c r="CR49" s="18">
        <v>7.4</v>
      </c>
      <c r="CS49" s="52">
        <v>452</v>
      </c>
      <c r="CT49" s="55">
        <v>397</v>
      </c>
      <c r="CU49" s="18">
        <v>-3.4</v>
      </c>
      <c r="CV49" s="19">
        <v>394</v>
      </c>
      <c r="CW49" s="26">
        <v>844</v>
      </c>
      <c r="CX49" s="18">
        <v>4.1</v>
      </c>
      <c r="CY49" s="20">
        <v>848</v>
      </c>
      <c r="CZ49" s="27">
        <v>445</v>
      </c>
      <c r="DA49" s="18">
        <v>7.6</v>
      </c>
      <c r="DB49" s="52">
        <v>453</v>
      </c>
      <c r="DC49" s="55">
        <v>399</v>
      </c>
      <c r="DD49" s="18">
        <v>-3.5</v>
      </c>
      <c r="DE49" s="19">
        <v>396</v>
      </c>
    </row>
    <row r="50" spans="1:109" ht="20.25" customHeight="1">
      <c r="A50" s="25" t="s">
        <v>32</v>
      </c>
      <c r="B50" s="26">
        <v>855</v>
      </c>
      <c r="C50" s="18">
        <v>-21.2</v>
      </c>
      <c r="D50" s="20">
        <v>834</v>
      </c>
      <c r="E50" s="27">
        <v>455</v>
      </c>
      <c r="F50" s="18">
        <v>-2</v>
      </c>
      <c r="G50" s="52">
        <v>453</v>
      </c>
      <c r="H50" s="55">
        <v>400</v>
      </c>
      <c r="I50" s="18">
        <v>-19.2</v>
      </c>
      <c r="J50" s="19">
        <v>381</v>
      </c>
      <c r="K50" s="26">
        <v>853</v>
      </c>
      <c r="L50" s="18">
        <v>-22.1</v>
      </c>
      <c r="M50" s="20">
        <v>831</v>
      </c>
      <c r="N50" s="27">
        <v>454</v>
      </c>
      <c r="O50" s="18">
        <v>-2.1</v>
      </c>
      <c r="P50" s="52">
        <v>452</v>
      </c>
      <c r="Q50" s="55">
        <v>399</v>
      </c>
      <c r="R50" s="18">
        <v>-20</v>
      </c>
      <c r="S50" s="19">
        <v>379</v>
      </c>
      <c r="T50" s="26">
        <v>858</v>
      </c>
      <c r="U50" s="18">
        <v>-23</v>
      </c>
      <c r="V50" s="20">
        <v>835</v>
      </c>
      <c r="W50" s="27">
        <v>459</v>
      </c>
      <c r="X50" s="18">
        <v>-2.2</v>
      </c>
      <c r="Y50" s="52">
        <v>457</v>
      </c>
      <c r="Z50" s="55">
        <v>399</v>
      </c>
      <c r="AA50" s="18">
        <v>-20.8</v>
      </c>
      <c r="AB50" s="19">
        <v>378</v>
      </c>
      <c r="AC50" s="26">
        <v>848</v>
      </c>
      <c r="AD50" s="115">
        <v>-23.9</v>
      </c>
      <c r="AE50" s="20">
        <v>824</v>
      </c>
      <c r="AF50" s="27">
        <v>453</v>
      </c>
      <c r="AG50" s="115">
        <v>-2.3</v>
      </c>
      <c r="AH50" s="52">
        <v>451</v>
      </c>
      <c r="AI50" s="55">
        <v>395</v>
      </c>
      <c r="AJ50" s="115">
        <v>-21.6</v>
      </c>
      <c r="AK50" s="19">
        <v>373</v>
      </c>
      <c r="AL50" s="26">
        <v>850</v>
      </c>
      <c r="AM50" s="115">
        <v>-24.7</v>
      </c>
      <c r="AN50" s="20">
        <v>825</v>
      </c>
      <c r="AO50" s="27">
        <v>454</v>
      </c>
      <c r="AP50" s="115">
        <v>-2.3</v>
      </c>
      <c r="AQ50" s="52">
        <v>452</v>
      </c>
      <c r="AR50" s="55">
        <v>396</v>
      </c>
      <c r="AS50" s="115">
        <v>-22.4</v>
      </c>
      <c r="AT50" s="19">
        <v>374</v>
      </c>
      <c r="AU50" s="26">
        <v>853</v>
      </c>
      <c r="AV50" s="115">
        <v>-25.6</v>
      </c>
      <c r="AW50" s="20">
        <v>827</v>
      </c>
      <c r="AX50" s="27">
        <v>457</v>
      </c>
      <c r="AY50" s="115">
        <v>-2.4</v>
      </c>
      <c r="AZ50" s="52">
        <v>455</v>
      </c>
      <c r="BA50" s="55">
        <v>396</v>
      </c>
      <c r="BB50" s="115">
        <v>-23.2</v>
      </c>
      <c r="BC50" s="19">
        <v>373</v>
      </c>
      <c r="BD50" s="26">
        <v>843</v>
      </c>
      <c r="BE50" s="18">
        <v>-26.5</v>
      </c>
      <c r="BF50" s="20">
        <v>817</v>
      </c>
      <c r="BG50" s="27">
        <v>453</v>
      </c>
      <c r="BH50" s="18">
        <v>-2.5</v>
      </c>
      <c r="BI50" s="52">
        <v>451</v>
      </c>
      <c r="BJ50" s="55">
        <v>390</v>
      </c>
      <c r="BK50" s="18">
        <v>-24</v>
      </c>
      <c r="BL50" s="19">
        <v>366</v>
      </c>
      <c r="BM50" s="26">
        <v>844</v>
      </c>
      <c r="BN50" s="18">
        <v>-27.4</v>
      </c>
      <c r="BO50" s="20">
        <v>817</v>
      </c>
      <c r="BP50" s="27">
        <v>461</v>
      </c>
      <c r="BQ50" s="18">
        <v>-2.6</v>
      </c>
      <c r="BR50" s="52">
        <v>458</v>
      </c>
      <c r="BS50" s="55">
        <v>383</v>
      </c>
      <c r="BT50" s="18">
        <v>-24.8</v>
      </c>
      <c r="BU50" s="19">
        <v>358</v>
      </c>
      <c r="BV50" s="26">
        <v>841</v>
      </c>
      <c r="BW50" s="18">
        <v>-28.3</v>
      </c>
      <c r="BX50" s="20">
        <v>813</v>
      </c>
      <c r="BY50" s="27">
        <v>460</v>
      </c>
      <c r="BZ50" s="56">
        <v>-2.7</v>
      </c>
      <c r="CA50" s="54">
        <v>457</v>
      </c>
      <c r="CB50" s="55">
        <v>381</v>
      </c>
      <c r="CC50" s="18">
        <v>-25.6</v>
      </c>
      <c r="CD50" s="19">
        <v>355</v>
      </c>
      <c r="CE50" s="26">
        <v>836</v>
      </c>
      <c r="CF50" s="18">
        <v>-29.2</v>
      </c>
      <c r="CG50" s="20">
        <v>807</v>
      </c>
      <c r="CH50" s="27">
        <v>460</v>
      </c>
      <c r="CI50" s="18">
        <v>-2.8</v>
      </c>
      <c r="CJ50" s="52">
        <v>457</v>
      </c>
      <c r="CK50" s="55">
        <v>376</v>
      </c>
      <c r="CL50" s="18">
        <v>-26.4</v>
      </c>
      <c r="CM50" s="19">
        <v>350</v>
      </c>
      <c r="CN50" s="26">
        <v>834</v>
      </c>
      <c r="CO50" s="18">
        <v>-30</v>
      </c>
      <c r="CP50" s="20">
        <v>804</v>
      </c>
      <c r="CQ50" s="27">
        <v>460</v>
      </c>
      <c r="CR50" s="18">
        <v>-2.8</v>
      </c>
      <c r="CS50" s="52">
        <v>457</v>
      </c>
      <c r="CT50" s="55">
        <v>374</v>
      </c>
      <c r="CU50" s="18">
        <v>-27.2</v>
      </c>
      <c r="CV50" s="19">
        <v>347</v>
      </c>
      <c r="CW50" s="26">
        <v>832</v>
      </c>
      <c r="CX50" s="18">
        <v>-30.9</v>
      </c>
      <c r="CY50" s="20">
        <v>801</v>
      </c>
      <c r="CZ50" s="27">
        <v>462</v>
      </c>
      <c r="DA50" s="18">
        <v>-2.9</v>
      </c>
      <c r="DB50" s="52">
        <v>459</v>
      </c>
      <c r="DC50" s="55">
        <v>370</v>
      </c>
      <c r="DD50" s="18">
        <v>-28</v>
      </c>
      <c r="DE50" s="19">
        <v>342</v>
      </c>
    </row>
    <row r="51" spans="1:109" ht="20.25" customHeight="1">
      <c r="A51" s="25" t="s">
        <v>33</v>
      </c>
      <c r="B51" s="26">
        <v>443</v>
      </c>
      <c r="C51" s="18">
        <v>2.4</v>
      </c>
      <c r="D51" s="20">
        <v>445</v>
      </c>
      <c r="E51" s="27">
        <v>255</v>
      </c>
      <c r="F51" s="18">
        <v>11.2</v>
      </c>
      <c r="G51" s="52">
        <v>266</v>
      </c>
      <c r="H51" s="55">
        <v>188</v>
      </c>
      <c r="I51" s="18">
        <v>-8.8</v>
      </c>
      <c r="J51" s="19">
        <v>179</v>
      </c>
      <c r="K51" s="26">
        <v>446</v>
      </c>
      <c r="L51" s="18">
        <v>2.5</v>
      </c>
      <c r="M51" s="20">
        <v>449</v>
      </c>
      <c r="N51" s="27">
        <v>256</v>
      </c>
      <c r="O51" s="18">
        <v>11.7</v>
      </c>
      <c r="P51" s="52">
        <v>268</v>
      </c>
      <c r="Q51" s="55">
        <v>190</v>
      </c>
      <c r="R51" s="18">
        <v>-9.2</v>
      </c>
      <c r="S51" s="19">
        <v>181</v>
      </c>
      <c r="T51" s="26">
        <v>440</v>
      </c>
      <c r="U51" s="18">
        <v>2.6</v>
      </c>
      <c r="V51" s="20">
        <v>443</v>
      </c>
      <c r="W51" s="27">
        <v>253</v>
      </c>
      <c r="X51" s="18">
        <v>12.1</v>
      </c>
      <c r="Y51" s="52">
        <v>265</v>
      </c>
      <c r="Z51" s="55">
        <v>187</v>
      </c>
      <c r="AA51" s="18">
        <v>-9.5</v>
      </c>
      <c r="AB51" s="19">
        <v>178</v>
      </c>
      <c r="AC51" s="26">
        <v>438</v>
      </c>
      <c r="AD51" s="115">
        <v>2.7</v>
      </c>
      <c r="AE51" s="20">
        <v>441</v>
      </c>
      <c r="AF51" s="27">
        <v>251</v>
      </c>
      <c r="AG51" s="115">
        <v>12.6</v>
      </c>
      <c r="AH51" s="52">
        <v>264</v>
      </c>
      <c r="AI51" s="55">
        <v>187</v>
      </c>
      <c r="AJ51" s="115">
        <v>-9.9</v>
      </c>
      <c r="AK51" s="19">
        <v>177</v>
      </c>
      <c r="AL51" s="26">
        <v>435</v>
      </c>
      <c r="AM51" s="115">
        <v>2.8</v>
      </c>
      <c r="AN51" s="20">
        <v>438</v>
      </c>
      <c r="AO51" s="27">
        <v>250</v>
      </c>
      <c r="AP51" s="115">
        <v>13.1</v>
      </c>
      <c r="AQ51" s="52">
        <v>263</v>
      </c>
      <c r="AR51" s="55">
        <v>185</v>
      </c>
      <c r="AS51" s="115">
        <v>-10.3</v>
      </c>
      <c r="AT51" s="19">
        <v>175</v>
      </c>
      <c r="AU51" s="26">
        <v>439</v>
      </c>
      <c r="AV51" s="115">
        <v>2.9</v>
      </c>
      <c r="AW51" s="20">
        <v>442</v>
      </c>
      <c r="AX51" s="27">
        <v>251</v>
      </c>
      <c r="AY51" s="115">
        <v>13.5</v>
      </c>
      <c r="AZ51" s="52">
        <v>265</v>
      </c>
      <c r="BA51" s="55">
        <v>188</v>
      </c>
      <c r="BB51" s="115">
        <v>-10.6</v>
      </c>
      <c r="BC51" s="19">
        <v>177</v>
      </c>
      <c r="BD51" s="26">
        <v>430</v>
      </c>
      <c r="BE51" s="18">
        <v>3</v>
      </c>
      <c r="BF51" s="20">
        <v>433</v>
      </c>
      <c r="BG51" s="27">
        <v>247</v>
      </c>
      <c r="BH51" s="18">
        <v>14</v>
      </c>
      <c r="BI51" s="52">
        <v>261</v>
      </c>
      <c r="BJ51" s="55">
        <v>183</v>
      </c>
      <c r="BK51" s="18">
        <v>-11</v>
      </c>
      <c r="BL51" s="19">
        <v>172</v>
      </c>
      <c r="BM51" s="26">
        <v>434</v>
      </c>
      <c r="BN51" s="18">
        <v>3.1</v>
      </c>
      <c r="BO51" s="20">
        <v>437</v>
      </c>
      <c r="BP51" s="27">
        <v>253</v>
      </c>
      <c r="BQ51" s="18">
        <v>14.5</v>
      </c>
      <c r="BR51" s="52">
        <v>268</v>
      </c>
      <c r="BS51" s="55">
        <v>181</v>
      </c>
      <c r="BT51" s="18">
        <v>-11.4</v>
      </c>
      <c r="BU51" s="19">
        <v>170</v>
      </c>
      <c r="BV51" s="26">
        <v>435</v>
      </c>
      <c r="BW51" s="18">
        <v>3.2</v>
      </c>
      <c r="BX51" s="20">
        <v>438</v>
      </c>
      <c r="BY51" s="27">
        <v>253</v>
      </c>
      <c r="BZ51" s="56">
        <v>14.9</v>
      </c>
      <c r="CA51" s="54">
        <v>268</v>
      </c>
      <c r="CB51" s="55">
        <v>182</v>
      </c>
      <c r="CC51" s="18">
        <v>-11.7</v>
      </c>
      <c r="CD51" s="19">
        <v>170</v>
      </c>
      <c r="CE51" s="26">
        <v>435</v>
      </c>
      <c r="CF51" s="18">
        <v>3.3</v>
      </c>
      <c r="CG51" s="20">
        <v>438</v>
      </c>
      <c r="CH51" s="27">
        <v>252</v>
      </c>
      <c r="CI51" s="18">
        <v>15.4</v>
      </c>
      <c r="CJ51" s="52">
        <v>267</v>
      </c>
      <c r="CK51" s="55">
        <v>183</v>
      </c>
      <c r="CL51" s="18">
        <v>-12.1</v>
      </c>
      <c r="CM51" s="19">
        <v>171</v>
      </c>
      <c r="CN51" s="26">
        <v>435</v>
      </c>
      <c r="CO51" s="18">
        <v>3.4</v>
      </c>
      <c r="CP51" s="20">
        <v>438</v>
      </c>
      <c r="CQ51" s="27">
        <v>252</v>
      </c>
      <c r="CR51" s="18">
        <v>15.9</v>
      </c>
      <c r="CS51" s="52">
        <v>268</v>
      </c>
      <c r="CT51" s="55">
        <v>183</v>
      </c>
      <c r="CU51" s="18">
        <v>-12.5</v>
      </c>
      <c r="CV51" s="19">
        <v>171</v>
      </c>
      <c r="CW51" s="26">
        <v>434</v>
      </c>
      <c r="CX51" s="18">
        <v>3.5</v>
      </c>
      <c r="CY51" s="20">
        <v>438</v>
      </c>
      <c r="CZ51" s="27">
        <v>251</v>
      </c>
      <c r="DA51" s="18">
        <v>16.3</v>
      </c>
      <c r="DB51" s="52">
        <v>267</v>
      </c>
      <c r="DC51" s="55">
        <v>183</v>
      </c>
      <c r="DD51" s="18">
        <v>-12.8</v>
      </c>
      <c r="DE51" s="19">
        <v>170</v>
      </c>
    </row>
    <row r="52" spans="1:109" ht="20.25" customHeight="1">
      <c r="A52" s="25" t="s">
        <v>34</v>
      </c>
      <c r="B52" s="26">
        <v>1425</v>
      </c>
      <c r="C52" s="18">
        <v>-34.4</v>
      </c>
      <c r="D52" s="20">
        <v>1391</v>
      </c>
      <c r="E52" s="27">
        <v>836</v>
      </c>
      <c r="F52" s="18">
        <v>-19.6</v>
      </c>
      <c r="G52" s="52">
        <v>816</v>
      </c>
      <c r="H52" s="55">
        <v>589</v>
      </c>
      <c r="I52" s="18">
        <v>-14.8</v>
      </c>
      <c r="J52" s="19">
        <v>574</v>
      </c>
      <c r="K52" s="26">
        <v>1422</v>
      </c>
      <c r="L52" s="18">
        <v>-35.8</v>
      </c>
      <c r="M52" s="20">
        <v>1386</v>
      </c>
      <c r="N52" s="27">
        <v>835</v>
      </c>
      <c r="O52" s="18">
        <v>-20.4</v>
      </c>
      <c r="P52" s="52">
        <v>815</v>
      </c>
      <c r="Q52" s="55">
        <v>587</v>
      </c>
      <c r="R52" s="18">
        <v>-15.4</v>
      </c>
      <c r="S52" s="19">
        <v>572</v>
      </c>
      <c r="T52" s="26">
        <v>1431</v>
      </c>
      <c r="U52" s="18">
        <v>-37.3</v>
      </c>
      <c r="V52" s="20">
        <v>1394</v>
      </c>
      <c r="W52" s="27">
        <v>838</v>
      </c>
      <c r="X52" s="18">
        <v>-21.2</v>
      </c>
      <c r="Y52" s="52">
        <v>817</v>
      </c>
      <c r="Z52" s="55">
        <v>593</v>
      </c>
      <c r="AA52" s="18">
        <v>-16</v>
      </c>
      <c r="AB52" s="19">
        <v>577</v>
      </c>
      <c r="AC52" s="26">
        <v>1432</v>
      </c>
      <c r="AD52" s="115">
        <v>-38.7</v>
      </c>
      <c r="AE52" s="20">
        <v>1393</v>
      </c>
      <c r="AF52" s="27">
        <v>839</v>
      </c>
      <c r="AG52" s="115">
        <v>-22.1</v>
      </c>
      <c r="AH52" s="52">
        <v>817</v>
      </c>
      <c r="AI52" s="55">
        <v>593</v>
      </c>
      <c r="AJ52" s="115">
        <v>-16.7</v>
      </c>
      <c r="AK52" s="19">
        <v>576</v>
      </c>
      <c r="AL52" s="26">
        <v>1434</v>
      </c>
      <c r="AM52" s="115">
        <v>-40.1</v>
      </c>
      <c r="AN52" s="20">
        <v>1394</v>
      </c>
      <c r="AO52" s="27">
        <v>843</v>
      </c>
      <c r="AP52" s="115">
        <v>-22.9</v>
      </c>
      <c r="AQ52" s="52">
        <v>820</v>
      </c>
      <c r="AR52" s="55">
        <v>591</v>
      </c>
      <c r="AS52" s="115">
        <v>-17.3</v>
      </c>
      <c r="AT52" s="19">
        <v>574</v>
      </c>
      <c r="AU52" s="26">
        <v>1435</v>
      </c>
      <c r="AV52" s="115">
        <v>-41.6</v>
      </c>
      <c r="AW52" s="20">
        <v>1393</v>
      </c>
      <c r="AX52" s="27">
        <v>842</v>
      </c>
      <c r="AY52" s="115">
        <v>-23.7</v>
      </c>
      <c r="AZ52" s="52">
        <v>818</v>
      </c>
      <c r="BA52" s="55">
        <v>593</v>
      </c>
      <c r="BB52" s="115">
        <v>-17.9</v>
      </c>
      <c r="BC52" s="19">
        <v>575</v>
      </c>
      <c r="BD52" s="26">
        <v>1389</v>
      </c>
      <c r="BE52" s="18">
        <v>-43</v>
      </c>
      <c r="BF52" s="20">
        <v>1346</v>
      </c>
      <c r="BG52" s="27">
        <v>816</v>
      </c>
      <c r="BH52" s="18">
        <v>-24.5</v>
      </c>
      <c r="BI52" s="52">
        <v>792</v>
      </c>
      <c r="BJ52" s="55">
        <v>573</v>
      </c>
      <c r="BK52" s="18">
        <v>-18.5</v>
      </c>
      <c r="BL52" s="19">
        <v>555</v>
      </c>
      <c r="BM52" s="26">
        <v>1414</v>
      </c>
      <c r="BN52" s="18">
        <v>-44.4</v>
      </c>
      <c r="BO52" s="20">
        <v>1370</v>
      </c>
      <c r="BP52" s="27">
        <v>832</v>
      </c>
      <c r="BQ52" s="18">
        <v>-25.3</v>
      </c>
      <c r="BR52" s="52">
        <v>807</v>
      </c>
      <c r="BS52" s="55">
        <v>582</v>
      </c>
      <c r="BT52" s="18">
        <v>-19.1</v>
      </c>
      <c r="BU52" s="19">
        <v>563</v>
      </c>
      <c r="BV52" s="26">
        <v>1418</v>
      </c>
      <c r="BW52" s="18">
        <v>-45.9</v>
      </c>
      <c r="BX52" s="20">
        <v>1372</v>
      </c>
      <c r="BY52" s="27">
        <v>834</v>
      </c>
      <c r="BZ52" s="56">
        <v>-26.1</v>
      </c>
      <c r="CA52" s="54">
        <v>808</v>
      </c>
      <c r="CB52" s="55">
        <v>584</v>
      </c>
      <c r="CC52" s="18">
        <v>-19.7</v>
      </c>
      <c r="CD52" s="19">
        <v>564</v>
      </c>
      <c r="CE52" s="26">
        <v>1425</v>
      </c>
      <c r="CF52" s="18">
        <v>-47.3</v>
      </c>
      <c r="CG52" s="20">
        <v>1378</v>
      </c>
      <c r="CH52" s="27">
        <v>836</v>
      </c>
      <c r="CI52" s="18">
        <v>-27</v>
      </c>
      <c r="CJ52" s="52">
        <v>809</v>
      </c>
      <c r="CK52" s="55">
        <v>589</v>
      </c>
      <c r="CL52" s="18">
        <v>-20.4</v>
      </c>
      <c r="CM52" s="19">
        <v>569</v>
      </c>
      <c r="CN52" s="26">
        <v>1425</v>
      </c>
      <c r="CO52" s="18">
        <v>-48.7</v>
      </c>
      <c r="CP52" s="20">
        <v>1376</v>
      </c>
      <c r="CQ52" s="27">
        <v>837</v>
      </c>
      <c r="CR52" s="18">
        <v>-27.8</v>
      </c>
      <c r="CS52" s="52">
        <v>809</v>
      </c>
      <c r="CT52" s="55">
        <v>588</v>
      </c>
      <c r="CU52" s="18">
        <v>-21</v>
      </c>
      <c r="CV52" s="19">
        <v>567</v>
      </c>
      <c r="CW52" s="26">
        <v>1421</v>
      </c>
      <c r="CX52" s="18">
        <v>-50.2</v>
      </c>
      <c r="CY52" s="20">
        <v>1371</v>
      </c>
      <c r="CZ52" s="27">
        <v>838</v>
      </c>
      <c r="DA52" s="18">
        <v>-28.6</v>
      </c>
      <c r="DB52" s="52">
        <v>809</v>
      </c>
      <c r="DC52" s="55">
        <v>583</v>
      </c>
      <c r="DD52" s="18">
        <v>-21.6</v>
      </c>
      <c r="DE52" s="19">
        <v>561</v>
      </c>
    </row>
    <row r="53" spans="1:109" ht="20.25" customHeight="1">
      <c r="A53" s="25" t="s">
        <v>35</v>
      </c>
      <c r="B53" s="26">
        <v>659</v>
      </c>
      <c r="C53" s="18">
        <v>-29.6</v>
      </c>
      <c r="D53" s="20">
        <v>629</v>
      </c>
      <c r="E53" s="27">
        <v>414</v>
      </c>
      <c r="F53" s="18">
        <v>-25.2</v>
      </c>
      <c r="G53" s="52">
        <v>389</v>
      </c>
      <c r="H53" s="55">
        <v>245</v>
      </c>
      <c r="I53" s="18">
        <v>-4.4</v>
      </c>
      <c r="J53" s="19">
        <v>241</v>
      </c>
      <c r="K53" s="26">
        <v>660</v>
      </c>
      <c r="L53" s="18">
        <v>-30.8</v>
      </c>
      <c r="M53" s="20">
        <v>629</v>
      </c>
      <c r="N53" s="27">
        <v>414</v>
      </c>
      <c r="O53" s="18">
        <v>-26.3</v>
      </c>
      <c r="P53" s="52">
        <v>388</v>
      </c>
      <c r="Q53" s="55">
        <v>246</v>
      </c>
      <c r="R53" s="18">
        <v>-4.6</v>
      </c>
      <c r="S53" s="19">
        <v>241</v>
      </c>
      <c r="T53" s="26">
        <v>660</v>
      </c>
      <c r="U53" s="18">
        <v>-32.1</v>
      </c>
      <c r="V53" s="20">
        <v>628</v>
      </c>
      <c r="W53" s="27">
        <v>413</v>
      </c>
      <c r="X53" s="18">
        <v>-27.3</v>
      </c>
      <c r="Y53" s="52">
        <v>386</v>
      </c>
      <c r="Z53" s="55">
        <v>247</v>
      </c>
      <c r="AA53" s="18">
        <v>-4.8</v>
      </c>
      <c r="AB53" s="19">
        <v>242</v>
      </c>
      <c r="AC53" s="26">
        <v>659</v>
      </c>
      <c r="AD53" s="115">
        <v>-33.3</v>
      </c>
      <c r="AE53" s="20">
        <v>626</v>
      </c>
      <c r="AF53" s="27">
        <v>412</v>
      </c>
      <c r="AG53" s="115">
        <v>-28.4</v>
      </c>
      <c r="AH53" s="52">
        <v>384</v>
      </c>
      <c r="AI53" s="55">
        <v>247</v>
      </c>
      <c r="AJ53" s="115">
        <v>-5</v>
      </c>
      <c r="AK53" s="19">
        <v>242</v>
      </c>
      <c r="AL53" s="26">
        <v>666</v>
      </c>
      <c r="AM53" s="115">
        <v>-34.5</v>
      </c>
      <c r="AN53" s="20">
        <v>632</v>
      </c>
      <c r="AO53" s="27">
        <v>416</v>
      </c>
      <c r="AP53" s="115">
        <v>-29.4</v>
      </c>
      <c r="AQ53" s="52">
        <v>387</v>
      </c>
      <c r="AR53" s="55">
        <v>250</v>
      </c>
      <c r="AS53" s="115">
        <v>-5.1</v>
      </c>
      <c r="AT53" s="19">
        <v>245</v>
      </c>
      <c r="AU53" s="26">
        <v>671</v>
      </c>
      <c r="AV53" s="115">
        <v>-35.8</v>
      </c>
      <c r="AW53" s="20">
        <v>635</v>
      </c>
      <c r="AX53" s="27">
        <v>421</v>
      </c>
      <c r="AY53" s="115">
        <v>-30.5</v>
      </c>
      <c r="AZ53" s="52">
        <v>391</v>
      </c>
      <c r="BA53" s="55">
        <v>250</v>
      </c>
      <c r="BB53" s="115">
        <v>-5.3</v>
      </c>
      <c r="BC53" s="19">
        <v>245</v>
      </c>
      <c r="BD53" s="26">
        <v>659</v>
      </c>
      <c r="BE53" s="18">
        <v>-37</v>
      </c>
      <c r="BF53" s="20">
        <v>622</v>
      </c>
      <c r="BG53" s="27">
        <v>414</v>
      </c>
      <c r="BH53" s="18">
        <v>-31.5</v>
      </c>
      <c r="BI53" s="52">
        <v>383</v>
      </c>
      <c r="BJ53" s="55">
        <v>245</v>
      </c>
      <c r="BK53" s="18">
        <v>-5.5</v>
      </c>
      <c r="BL53" s="19">
        <v>240</v>
      </c>
      <c r="BM53" s="26">
        <v>661</v>
      </c>
      <c r="BN53" s="18">
        <v>-38.2</v>
      </c>
      <c r="BO53" s="20">
        <v>623</v>
      </c>
      <c r="BP53" s="27">
        <v>414</v>
      </c>
      <c r="BQ53" s="18">
        <v>-32.6</v>
      </c>
      <c r="BR53" s="52">
        <v>381</v>
      </c>
      <c r="BS53" s="55">
        <v>247</v>
      </c>
      <c r="BT53" s="18">
        <v>-5.7</v>
      </c>
      <c r="BU53" s="19">
        <v>241</v>
      </c>
      <c r="BV53" s="26">
        <v>660</v>
      </c>
      <c r="BW53" s="18">
        <v>-39.5</v>
      </c>
      <c r="BX53" s="20">
        <v>621</v>
      </c>
      <c r="BY53" s="27">
        <v>413</v>
      </c>
      <c r="BZ53" s="56">
        <v>-33.6</v>
      </c>
      <c r="CA53" s="54">
        <v>379</v>
      </c>
      <c r="CB53" s="55">
        <v>247</v>
      </c>
      <c r="CC53" s="18">
        <v>-5.9</v>
      </c>
      <c r="CD53" s="19">
        <v>241</v>
      </c>
      <c r="CE53" s="26">
        <v>660</v>
      </c>
      <c r="CF53" s="18">
        <v>-40.7</v>
      </c>
      <c r="CG53" s="20">
        <v>619</v>
      </c>
      <c r="CH53" s="27">
        <v>413</v>
      </c>
      <c r="CI53" s="18">
        <v>-34.7</v>
      </c>
      <c r="CJ53" s="52">
        <v>378</v>
      </c>
      <c r="CK53" s="55">
        <v>247</v>
      </c>
      <c r="CL53" s="18">
        <v>-6.1</v>
      </c>
      <c r="CM53" s="19">
        <v>241</v>
      </c>
      <c r="CN53" s="26">
        <v>664</v>
      </c>
      <c r="CO53" s="18">
        <v>-41.9</v>
      </c>
      <c r="CP53" s="20">
        <v>622</v>
      </c>
      <c r="CQ53" s="27">
        <v>418</v>
      </c>
      <c r="CR53" s="18">
        <v>-35.7</v>
      </c>
      <c r="CS53" s="52">
        <v>382</v>
      </c>
      <c r="CT53" s="55">
        <v>246</v>
      </c>
      <c r="CU53" s="18">
        <v>-6.2</v>
      </c>
      <c r="CV53" s="19">
        <v>240</v>
      </c>
      <c r="CW53" s="26">
        <v>666</v>
      </c>
      <c r="CX53" s="18">
        <v>-43.2</v>
      </c>
      <c r="CY53" s="20">
        <v>623</v>
      </c>
      <c r="CZ53" s="27">
        <v>420</v>
      </c>
      <c r="DA53" s="18">
        <v>-36.8</v>
      </c>
      <c r="DB53" s="52">
        <v>383</v>
      </c>
      <c r="DC53" s="55">
        <v>246</v>
      </c>
      <c r="DD53" s="18">
        <v>-6.4</v>
      </c>
      <c r="DE53" s="19">
        <v>240</v>
      </c>
    </row>
    <row r="54" spans="1:109" ht="20.25" customHeight="1">
      <c r="A54" s="25" t="s">
        <v>36</v>
      </c>
      <c r="B54" s="26">
        <v>1315</v>
      </c>
      <c r="C54" s="18">
        <v>-18.8</v>
      </c>
      <c r="D54" s="20">
        <v>1296</v>
      </c>
      <c r="E54" s="27">
        <v>680</v>
      </c>
      <c r="F54" s="18">
        <v>-8</v>
      </c>
      <c r="G54" s="52">
        <v>672</v>
      </c>
      <c r="H54" s="55">
        <v>635</v>
      </c>
      <c r="I54" s="18">
        <v>-10.8</v>
      </c>
      <c r="J54" s="19">
        <v>624</v>
      </c>
      <c r="K54" s="26">
        <v>1311</v>
      </c>
      <c r="L54" s="18">
        <v>-19.6</v>
      </c>
      <c r="M54" s="20">
        <v>1291</v>
      </c>
      <c r="N54" s="27">
        <v>679</v>
      </c>
      <c r="O54" s="18">
        <v>-8.3</v>
      </c>
      <c r="P54" s="52">
        <v>671</v>
      </c>
      <c r="Q54" s="55">
        <v>632</v>
      </c>
      <c r="R54" s="18">
        <v>-11.3</v>
      </c>
      <c r="S54" s="19">
        <v>621</v>
      </c>
      <c r="T54" s="26">
        <v>1314</v>
      </c>
      <c r="U54" s="18">
        <v>-20.4</v>
      </c>
      <c r="V54" s="20">
        <v>1294</v>
      </c>
      <c r="W54" s="27">
        <v>680</v>
      </c>
      <c r="X54" s="18">
        <v>-8.7</v>
      </c>
      <c r="Y54" s="52">
        <v>671</v>
      </c>
      <c r="Z54" s="55">
        <v>634</v>
      </c>
      <c r="AA54" s="18">
        <v>-11.7</v>
      </c>
      <c r="AB54" s="19">
        <v>622</v>
      </c>
      <c r="AC54" s="26">
        <v>1316</v>
      </c>
      <c r="AD54" s="115">
        <v>-21.2</v>
      </c>
      <c r="AE54" s="20">
        <v>1295</v>
      </c>
      <c r="AF54" s="27">
        <v>682</v>
      </c>
      <c r="AG54" s="115">
        <v>-9</v>
      </c>
      <c r="AH54" s="52">
        <v>673</v>
      </c>
      <c r="AI54" s="55">
        <v>634</v>
      </c>
      <c r="AJ54" s="115">
        <v>-12.2</v>
      </c>
      <c r="AK54" s="19">
        <v>622</v>
      </c>
      <c r="AL54" s="26">
        <v>1314</v>
      </c>
      <c r="AM54" s="115">
        <v>-21.9</v>
      </c>
      <c r="AN54" s="20">
        <v>1292</v>
      </c>
      <c r="AO54" s="27">
        <v>684</v>
      </c>
      <c r="AP54" s="115">
        <v>-9.3</v>
      </c>
      <c r="AQ54" s="52">
        <v>675</v>
      </c>
      <c r="AR54" s="55">
        <v>630</v>
      </c>
      <c r="AS54" s="115">
        <v>-12.6</v>
      </c>
      <c r="AT54" s="19">
        <v>617</v>
      </c>
      <c r="AU54" s="26">
        <v>1311</v>
      </c>
      <c r="AV54" s="115">
        <v>-22.7</v>
      </c>
      <c r="AW54" s="20">
        <v>1288</v>
      </c>
      <c r="AX54" s="27">
        <v>683</v>
      </c>
      <c r="AY54" s="115">
        <v>-9.7</v>
      </c>
      <c r="AZ54" s="52">
        <v>673</v>
      </c>
      <c r="BA54" s="55">
        <v>628</v>
      </c>
      <c r="BB54" s="115">
        <v>-13.1</v>
      </c>
      <c r="BC54" s="19">
        <v>615</v>
      </c>
      <c r="BD54" s="26">
        <v>1299</v>
      </c>
      <c r="BE54" s="18">
        <v>-23.5</v>
      </c>
      <c r="BF54" s="20">
        <v>1276</v>
      </c>
      <c r="BG54" s="27">
        <v>678</v>
      </c>
      <c r="BH54" s="18">
        <v>-10</v>
      </c>
      <c r="BI54" s="52">
        <v>668</v>
      </c>
      <c r="BJ54" s="55">
        <v>621</v>
      </c>
      <c r="BK54" s="18">
        <v>-13.5</v>
      </c>
      <c r="BL54" s="19">
        <v>608</v>
      </c>
      <c r="BM54" s="26">
        <v>1321</v>
      </c>
      <c r="BN54" s="18">
        <v>-24.3</v>
      </c>
      <c r="BO54" s="20">
        <v>1297</v>
      </c>
      <c r="BP54" s="27">
        <v>693</v>
      </c>
      <c r="BQ54" s="18">
        <v>-10.3</v>
      </c>
      <c r="BR54" s="52">
        <v>683</v>
      </c>
      <c r="BS54" s="55">
        <v>628</v>
      </c>
      <c r="BT54" s="18">
        <v>-14</v>
      </c>
      <c r="BU54" s="19">
        <v>614</v>
      </c>
      <c r="BV54" s="26">
        <v>1324</v>
      </c>
      <c r="BW54" s="18">
        <v>-25.1</v>
      </c>
      <c r="BX54" s="20">
        <v>1299</v>
      </c>
      <c r="BY54" s="27">
        <v>694</v>
      </c>
      <c r="BZ54" s="56">
        <v>-10.7</v>
      </c>
      <c r="CA54" s="54">
        <v>683</v>
      </c>
      <c r="CB54" s="55">
        <v>630</v>
      </c>
      <c r="CC54" s="18">
        <v>-14.4</v>
      </c>
      <c r="CD54" s="19">
        <v>616</v>
      </c>
      <c r="CE54" s="26">
        <v>1318</v>
      </c>
      <c r="CF54" s="18">
        <v>-25.9</v>
      </c>
      <c r="CG54" s="20">
        <v>1292</v>
      </c>
      <c r="CH54" s="27">
        <v>691</v>
      </c>
      <c r="CI54" s="18">
        <v>-11</v>
      </c>
      <c r="CJ54" s="52">
        <v>680</v>
      </c>
      <c r="CK54" s="55">
        <v>627</v>
      </c>
      <c r="CL54" s="18">
        <v>-14.9</v>
      </c>
      <c r="CM54" s="19">
        <v>612</v>
      </c>
      <c r="CN54" s="26">
        <v>1318</v>
      </c>
      <c r="CO54" s="18">
        <v>-26.6</v>
      </c>
      <c r="CP54" s="20">
        <v>1291</v>
      </c>
      <c r="CQ54" s="27">
        <v>692</v>
      </c>
      <c r="CR54" s="18">
        <v>-11.3</v>
      </c>
      <c r="CS54" s="52">
        <v>681</v>
      </c>
      <c r="CT54" s="55">
        <v>626</v>
      </c>
      <c r="CU54" s="18">
        <v>-15.3</v>
      </c>
      <c r="CV54" s="19">
        <v>611</v>
      </c>
      <c r="CW54" s="26">
        <v>1322</v>
      </c>
      <c r="CX54" s="18">
        <v>-27.4</v>
      </c>
      <c r="CY54" s="20">
        <v>1295</v>
      </c>
      <c r="CZ54" s="27">
        <v>695</v>
      </c>
      <c r="DA54" s="18">
        <v>-11.7</v>
      </c>
      <c r="DB54" s="52">
        <v>683</v>
      </c>
      <c r="DC54" s="55">
        <v>627</v>
      </c>
      <c r="DD54" s="18">
        <v>-15.8</v>
      </c>
      <c r="DE54" s="19">
        <v>611</v>
      </c>
    </row>
    <row r="55" spans="1:109" ht="20.25" customHeight="1">
      <c r="A55" s="25" t="s">
        <v>37</v>
      </c>
      <c r="B55" s="26">
        <v>1527</v>
      </c>
      <c r="C55" s="18">
        <v>16.4</v>
      </c>
      <c r="D55" s="20">
        <v>1543</v>
      </c>
      <c r="E55" s="27">
        <v>817</v>
      </c>
      <c r="F55" s="18">
        <v>6.4</v>
      </c>
      <c r="G55" s="52">
        <v>823</v>
      </c>
      <c r="H55" s="55">
        <v>710</v>
      </c>
      <c r="I55" s="18">
        <v>10</v>
      </c>
      <c r="J55" s="19">
        <v>720</v>
      </c>
      <c r="K55" s="26">
        <v>1535</v>
      </c>
      <c r="L55" s="18">
        <v>17.1</v>
      </c>
      <c r="M55" s="20">
        <v>1552</v>
      </c>
      <c r="N55" s="27">
        <v>820</v>
      </c>
      <c r="O55" s="18">
        <v>6.7</v>
      </c>
      <c r="P55" s="52">
        <v>827</v>
      </c>
      <c r="Q55" s="55">
        <v>715</v>
      </c>
      <c r="R55" s="18">
        <v>10.4</v>
      </c>
      <c r="S55" s="19">
        <v>725</v>
      </c>
      <c r="T55" s="26">
        <v>1529</v>
      </c>
      <c r="U55" s="18">
        <v>17.8</v>
      </c>
      <c r="V55" s="20">
        <v>1547</v>
      </c>
      <c r="W55" s="27">
        <v>817</v>
      </c>
      <c r="X55" s="18">
        <v>6.9</v>
      </c>
      <c r="Y55" s="52">
        <v>824</v>
      </c>
      <c r="Z55" s="55">
        <v>712</v>
      </c>
      <c r="AA55" s="18">
        <v>10.8</v>
      </c>
      <c r="AB55" s="19">
        <v>723</v>
      </c>
      <c r="AC55" s="26">
        <v>1532</v>
      </c>
      <c r="AD55" s="115">
        <v>18.5</v>
      </c>
      <c r="AE55" s="20">
        <v>1551</v>
      </c>
      <c r="AF55" s="27">
        <v>820</v>
      </c>
      <c r="AG55" s="115">
        <v>7.2</v>
      </c>
      <c r="AH55" s="52">
        <v>827</v>
      </c>
      <c r="AI55" s="55">
        <v>712</v>
      </c>
      <c r="AJ55" s="115">
        <v>11.3</v>
      </c>
      <c r="AK55" s="19">
        <v>723</v>
      </c>
      <c r="AL55" s="26">
        <v>1528</v>
      </c>
      <c r="AM55" s="115">
        <v>19.1</v>
      </c>
      <c r="AN55" s="20">
        <v>1547</v>
      </c>
      <c r="AO55" s="27">
        <v>815</v>
      </c>
      <c r="AP55" s="115">
        <v>7.5</v>
      </c>
      <c r="AQ55" s="52">
        <v>823</v>
      </c>
      <c r="AR55" s="55">
        <v>713</v>
      </c>
      <c r="AS55" s="115">
        <v>11.7</v>
      </c>
      <c r="AT55" s="19">
        <v>725</v>
      </c>
      <c r="AU55" s="26">
        <v>1523</v>
      </c>
      <c r="AV55" s="115">
        <v>19.8</v>
      </c>
      <c r="AW55" s="20">
        <v>1543</v>
      </c>
      <c r="AX55" s="27">
        <v>816</v>
      </c>
      <c r="AY55" s="115">
        <v>7.7</v>
      </c>
      <c r="AZ55" s="52">
        <v>824</v>
      </c>
      <c r="BA55" s="55">
        <v>707</v>
      </c>
      <c r="BB55" s="115">
        <v>12.1</v>
      </c>
      <c r="BC55" s="19">
        <v>719</v>
      </c>
      <c r="BD55" s="26">
        <v>1487</v>
      </c>
      <c r="BE55" s="18">
        <v>20.5</v>
      </c>
      <c r="BF55" s="20">
        <v>1508</v>
      </c>
      <c r="BG55" s="27">
        <v>800</v>
      </c>
      <c r="BH55" s="18">
        <v>8</v>
      </c>
      <c r="BI55" s="52">
        <v>808</v>
      </c>
      <c r="BJ55" s="55">
        <v>687</v>
      </c>
      <c r="BK55" s="18">
        <v>12.5</v>
      </c>
      <c r="BL55" s="19">
        <v>700</v>
      </c>
      <c r="BM55" s="26">
        <v>1511</v>
      </c>
      <c r="BN55" s="18">
        <v>21.2</v>
      </c>
      <c r="BO55" s="20">
        <v>1532</v>
      </c>
      <c r="BP55" s="27">
        <v>815</v>
      </c>
      <c r="BQ55" s="18">
        <v>8.3</v>
      </c>
      <c r="BR55" s="52">
        <v>823</v>
      </c>
      <c r="BS55" s="55">
        <v>696</v>
      </c>
      <c r="BT55" s="18">
        <v>12.9</v>
      </c>
      <c r="BU55" s="19">
        <v>709</v>
      </c>
      <c r="BV55" s="26">
        <v>1506</v>
      </c>
      <c r="BW55" s="18">
        <v>21.9</v>
      </c>
      <c r="BX55" s="20">
        <v>1528</v>
      </c>
      <c r="BY55" s="27">
        <v>813</v>
      </c>
      <c r="BZ55" s="56">
        <v>8.5</v>
      </c>
      <c r="CA55" s="54">
        <v>822</v>
      </c>
      <c r="CB55" s="55">
        <v>693</v>
      </c>
      <c r="CC55" s="18">
        <v>13.3</v>
      </c>
      <c r="CD55" s="19">
        <v>706</v>
      </c>
      <c r="CE55" s="26">
        <v>1508</v>
      </c>
      <c r="CF55" s="18">
        <v>22.6</v>
      </c>
      <c r="CG55" s="20">
        <v>1531</v>
      </c>
      <c r="CH55" s="27">
        <v>813</v>
      </c>
      <c r="CI55" s="18">
        <v>8.8</v>
      </c>
      <c r="CJ55" s="52">
        <v>822</v>
      </c>
      <c r="CK55" s="55">
        <v>695</v>
      </c>
      <c r="CL55" s="18">
        <v>13.8</v>
      </c>
      <c r="CM55" s="19">
        <v>709</v>
      </c>
      <c r="CN55" s="26">
        <v>1504</v>
      </c>
      <c r="CO55" s="18">
        <v>23.2</v>
      </c>
      <c r="CP55" s="20">
        <v>1527</v>
      </c>
      <c r="CQ55" s="27">
        <v>809</v>
      </c>
      <c r="CR55" s="18">
        <v>9.1</v>
      </c>
      <c r="CS55" s="52">
        <v>818</v>
      </c>
      <c r="CT55" s="55">
        <v>695</v>
      </c>
      <c r="CU55" s="18">
        <v>14.2</v>
      </c>
      <c r="CV55" s="19">
        <v>709</v>
      </c>
      <c r="CW55" s="26">
        <v>1501</v>
      </c>
      <c r="CX55" s="18">
        <v>23.9</v>
      </c>
      <c r="CY55" s="20">
        <v>1525</v>
      </c>
      <c r="CZ55" s="27">
        <v>807</v>
      </c>
      <c r="DA55" s="18">
        <v>9.3</v>
      </c>
      <c r="DB55" s="52">
        <v>816</v>
      </c>
      <c r="DC55" s="55">
        <v>694</v>
      </c>
      <c r="DD55" s="18">
        <v>14.6</v>
      </c>
      <c r="DE55" s="19">
        <v>709</v>
      </c>
    </row>
    <row r="56" spans="1:109" ht="20.25" customHeight="1">
      <c r="A56" s="25" t="s">
        <v>49</v>
      </c>
      <c r="B56" s="26">
        <v>8382</v>
      </c>
      <c r="C56" s="18">
        <v>-116.8</v>
      </c>
      <c r="D56" s="52">
        <v>8265</v>
      </c>
      <c r="E56" s="27">
        <v>4409</v>
      </c>
      <c r="F56" s="18">
        <v>-64.4</v>
      </c>
      <c r="G56" s="52">
        <v>4345</v>
      </c>
      <c r="H56" s="55">
        <v>3973</v>
      </c>
      <c r="I56" s="18">
        <v>-52.4</v>
      </c>
      <c r="J56" s="19">
        <v>3921</v>
      </c>
      <c r="K56" s="26">
        <v>8356</v>
      </c>
      <c r="L56" s="18">
        <v>-121.7</v>
      </c>
      <c r="M56" s="52">
        <v>8234</v>
      </c>
      <c r="N56" s="27">
        <v>4395</v>
      </c>
      <c r="O56" s="18">
        <v>-67.1</v>
      </c>
      <c r="P56" s="52">
        <v>4328</v>
      </c>
      <c r="Q56" s="55">
        <v>3961</v>
      </c>
      <c r="R56" s="18">
        <v>-54.6</v>
      </c>
      <c r="S56" s="19">
        <v>3906</v>
      </c>
      <c r="T56" s="26">
        <v>8355</v>
      </c>
      <c r="U56" s="18">
        <v>-126.5</v>
      </c>
      <c r="V56" s="52">
        <v>8229</v>
      </c>
      <c r="W56" s="27">
        <v>4391</v>
      </c>
      <c r="X56" s="18">
        <v>-69.8</v>
      </c>
      <c r="Y56" s="52">
        <v>4321</v>
      </c>
      <c r="Z56" s="55">
        <v>3964</v>
      </c>
      <c r="AA56" s="18">
        <v>-56.8</v>
      </c>
      <c r="AB56" s="19">
        <v>3907</v>
      </c>
      <c r="AC56" s="26">
        <v>8361</v>
      </c>
      <c r="AD56" s="115">
        <v>-131.4</v>
      </c>
      <c r="AE56" s="52">
        <v>8230</v>
      </c>
      <c r="AF56" s="27">
        <v>4390</v>
      </c>
      <c r="AG56" s="115">
        <v>-72.5</v>
      </c>
      <c r="AH56" s="52">
        <v>4318</v>
      </c>
      <c r="AI56" s="55">
        <v>3971</v>
      </c>
      <c r="AJ56" s="115">
        <v>-59</v>
      </c>
      <c r="AK56" s="19">
        <v>3912</v>
      </c>
      <c r="AL56" s="26">
        <v>8356</v>
      </c>
      <c r="AM56" s="115">
        <v>-136.3</v>
      </c>
      <c r="AN56" s="52">
        <v>8220</v>
      </c>
      <c r="AO56" s="27">
        <v>4388</v>
      </c>
      <c r="AP56" s="115">
        <v>-75.1</v>
      </c>
      <c r="AQ56" s="52">
        <v>4313</v>
      </c>
      <c r="AR56" s="55">
        <v>3968</v>
      </c>
      <c r="AS56" s="115">
        <v>-61.1</v>
      </c>
      <c r="AT56" s="19">
        <v>3907</v>
      </c>
      <c r="AU56" s="26">
        <v>8342</v>
      </c>
      <c r="AV56" s="115">
        <v>-141.1</v>
      </c>
      <c r="AW56" s="52">
        <v>8201</v>
      </c>
      <c r="AX56" s="27">
        <v>4378</v>
      </c>
      <c r="AY56" s="115">
        <v>-77.8</v>
      </c>
      <c r="AZ56" s="52">
        <v>4300</v>
      </c>
      <c r="BA56" s="55">
        <v>3964</v>
      </c>
      <c r="BB56" s="115">
        <v>-63.3</v>
      </c>
      <c r="BC56" s="19">
        <v>3901</v>
      </c>
      <c r="BD56" s="26">
        <v>8168</v>
      </c>
      <c r="BE56" s="18">
        <v>-146</v>
      </c>
      <c r="BF56" s="52">
        <v>8022</v>
      </c>
      <c r="BG56" s="27">
        <v>4316</v>
      </c>
      <c r="BH56" s="18">
        <v>-80.5</v>
      </c>
      <c r="BI56" s="52">
        <v>4236</v>
      </c>
      <c r="BJ56" s="55">
        <v>3852</v>
      </c>
      <c r="BK56" s="18">
        <v>-65.5</v>
      </c>
      <c r="BL56" s="19">
        <v>3787</v>
      </c>
      <c r="BM56" s="26">
        <v>8245</v>
      </c>
      <c r="BN56" s="18">
        <v>-150.9</v>
      </c>
      <c r="BO56" s="52">
        <v>8094</v>
      </c>
      <c r="BP56" s="27">
        <v>4368</v>
      </c>
      <c r="BQ56" s="18">
        <v>-83.2</v>
      </c>
      <c r="BR56" s="52">
        <v>4285</v>
      </c>
      <c r="BS56" s="55">
        <v>3877</v>
      </c>
      <c r="BT56" s="18">
        <v>-67.7</v>
      </c>
      <c r="BU56" s="19">
        <v>3809</v>
      </c>
      <c r="BV56" s="26">
        <v>8244</v>
      </c>
      <c r="BW56" s="18">
        <v>-155.7</v>
      </c>
      <c r="BX56" s="52">
        <v>8088</v>
      </c>
      <c r="BY56" s="27">
        <v>4375</v>
      </c>
      <c r="BZ56" s="56">
        <v>-85.9</v>
      </c>
      <c r="CA56" s="54">
        <v>4289</v>
      </c>
      <c r="CB56" s="55">
        <v>3869</v>
      </c>
      <c r="CC56" s="18">
        <v>-69.9</v>
      </c>
      <c r="CD56" s="19">
        <v>3799</v>
      </c>
      <c r="CE56" s="26">
        <v>8229</v>
      </c>
      <c r="CF56" s="18">
        <v>-160.6</v>
      </c>
      <c r="CG56" s="52">
        <v>8068</v>
      </c>
      <c r="CH56" s="27">
        <v>4363</v>
      </c>
      <c r="CI56" s="18">
        <v>-88.6</v>
      </c>
      <c r="CJ56" s="52">
        <v>4274</v>
      </c>
      <c r="CK56" s="55">
        <v>3866</v>
      </c>
      <c r="CL56" s="18">
        <v>-72.1</v>
      </c>
      <c r="CM56" s="19">
        <v>3794</v>
      </c>
      <c r="CN56" s="26">
        <v>8228</v>
      </c>
      <c r="CO56" s="18">
        <v>-165.5</v>
      </c>
      <c r="CP56" s="52">
        <v>8063</v>
      </c>
      <c r="CQ56" s="27">
        <v>4360</v>
      </c>
      <c r="CR56" s="18">
        <v>-91.2</v>
      </c>
      <c r="CS56" s="52">
        <v>4269</v>
      </c>
      <c r="CT56" s="55">
        <v>3868</v>
      </c>
      <c r="CU56" s="18">
        <v>-74.2</v>
      </c>
      <c r="CV56" s="19">
        <v>3794</v>
      </c>
      <c r="CW56" s="26">
        <v>8234</v>
      </c>
      <c r="CX56" s="18">
        <v>-170.3</v>
      </c>
      <c r="CY56" s="52">
        <v>8064</v>
      </c>
      <c r="CZ56" s="27">
        <v>4362</v>
      </c>
      <c r="DA56" s="18">
        <v>-93.9</v>
      </c>
      <c r="DB56" s="52">
        <v>4268</v>
      </c>
      <c r="DC56" s="55">
        <v>3872</v>
      </c>
      <c r="DD56" s="18">
        <v>-76.4</v>
      </c>
      <c r="DE56" s="19">
        <v>3796</v>
      </c>
    </row>
    <row r="57" spans="1:109" ht="20.25" customHeight="1">
      <c r="A57" s="25" t="s">
        <v>53</v>
      </c>
      <c r="B57" s="26">
        <v>27415</v>
      </c>
      <c r="C57" s="18">
        <v>12</v>
      </c>
      <c r="D57" s="52">
        <v>27427</v>
      </c>
      <c r="E57" s="27">
        <v>13525</v>
      </c>
      <c r="F57" s="18">
        <v>3.6</v>
      </c>
      <c r="G57" s="54">
        <v>13529</v>
      </c>
      <c r="H57" s="55">
        <v>13890</v>
      </c>
      <c r="I57" s="18">
        <v>8.4</v>
      </c>
      <c r="J57" s="29">
        <v>13898</v>
      </c>
      <c r="K57" s="26">
        <v>27413</v>
      </c>
      <c r="L57" s="18">
        <v>12.5</v>
      </c>
      <c r="M57" s="52">
        <v>27426</v>
      </c>
      <c r="N57" s="27">
        <v>13526</v>
      </c>
      <c r="O57" s="18">
        <v>3.8</v>
      </c>
      <c r="P57" s="54">
        <v>13530</v>
      </c>
      <c r="Q57" s="55">
        <v>13887</v>
      </c>
      <c r="R57" s="18">
        <v>8.8</v>
      </c>
      <c r="S57" s="29">
        <v>13896</v>
      </c>
      <c r="T57" s="26">
        <v>27469</v>
      </c>
      <c r="U57" s="18">
        <v>13</v>
      </c>
      <c r="V57" s="52">
        <v>27482</v>
      </c>
      <c r="W57" s="27">
        <v>13555</v>
      </c>
      <c r="X57" s="18">
        <v>3.9</v>
      </c>
      <c r="Y57" s="54">
        <v>13559</v>
      </c>
      <c r="Z57" s="55">
        <v>13914</v>
      </c>
      <c r="AA57" s="18">
        <v>9.1</v>
      </c>
      <c r="AB57" s="29">
        <v>13923</v>
      </c>
      <c r="AC57" s="26">
        <v>27500</v>
      </c>
      <c r="AD57" s="115">
        <v>13.5</v>
      </c>
      <c r="AE57" s="52">
        <v>27514</v>
      </c>
      <c r="AF57" s="27">
        <v>13569</v>
      </c>
      <c r="AG57" s="115">
        <v>4.1</v>
      </c>
      <c r="AH57" s="54">
        <v>13573</v>
      </c>
      <c r="AI57" s="55">
        <v>13931</v>
      </c>
      <c r="AJ57" s="115">
        <v>9.5</v>
      </c>
      <c r="AK57" s="29">
        <v>13941</v>
      </c>
      <c r="AL57" s="26">
        <v>27577</v>
      </c>
      <c r="AM57" s="115">
        <v>14</v>
      </c>
      <c r="AN57" s="52">
        <v>27591</v>
      </c>
      <c r="AO57" s="27">
        <v>13609</v>
      </c>
      <c r="AP57" s="115">
        <v>4.2</v>
      </c>
      <c r="AQ57" s="54">
        <v>13613</v>
      </c>
      <c r="AR57" s="55">
        <v>13968</v>
      </c>
      <c r="AS57" s="115">
        <v>9.8</v>
      </c>
      <c r="AT57" s="29">
        <v>13978</v>
      </c>
      <c r="AU57" s="26">
        <v>27600</v>
      </c>
      <c r="AV57" s="115">
        <v>14.5</v>
      </c>
      <c r="AW57" s="52">
        <v>27615</v>
      </c>
      <c r="AX57" s="27">
        <v>13624</v>
      </c>
      <c r="AY57" s="115">
        <v>4.4</v>
      </c>
      <c r="AZ57" s="54">
        <v>13628</v>
      </c>
      <c r="BA57" s="55">
        <v>13976</v>
      </c>
      <c r="BB57" s="115">
        <v>10.2</v>
      </c>
      <c r="BC57" s="29">
        <v>13986</v>
      </c>
      <c r="BD57" s="26">
        <v>27575</v>
      </c>
      <c r="BE57" s="18">
        <v>15</v>
      </c>
      <c r="BF57" s="52">
        <v>27590</v>
      </c>
      <c r="BG57" s="27">
        <v>13598</v>
      </c>
      <c r="BH57" s="18">
        <v>4.5</v>
      </c>
      <c r="BI57" s="54">
        <v>13603</v>
      </c>
      <c r="BJ57" s="55">
        <v>13977</v>
      </c>
      <c r="BK57" s="18">
        <v>10.5</v>
      </c>
      <c r="BL57" s="29">
        <v>13988</v>
      </c>
      <c r="BM57" s="26">
        <v>27677</v>
      </c>
      <c r="BN57" s="18">
        <v>15.5</v>
      </c>
      <c r="BO57" s="52">
        <v>27693</v>
      </c>
      <c r="BP57" s="27">
        <v>13643</v>
      </c>
      <c r="BQ57" s="18">
        <v>4.7</v>
      </c>
      <c r="BR57" s="54">
        <v>13648</v>
      </c>
      <c r="BS57" s="55">
        <v>14034</v>
      </c>
      <c r="BT57" s="18">
        <v>10.9</v>
      </c>
      <c r="BU57" s="29">
        <v>14045</v>
      </c>
      <c r="BV57" s="26">
        <v>27711</v>
      </c>
      <c r="BW57" s="18">
        <v>16</v>
      </c>
      <c r="BX57" s="52">
        <v>27727</v>
      </c>
      <c r="BY57" s="27">
        <v>13665</v>
      </c>
      <c r="BZ57" s="18">
        <v>4.8</v>
      </c>
      <c r="CA57" s="54">
        <v>13670</v>
      </c>
      <c r="CB57" s="55">
        <v>14046</v>
      </c>
      <c r="CC57" s="18">
        <v>11.2</v>
      </c>
      <c r="CD57" s="29">
        <v>14057</v>
      </c>
      <c r="CE57" s="26">
        <v>27740</v>
      </c>
      <c r="CF57" s="18">
        <v>16.5</v>
      </c>
      <c r="CG57" s="52">
        <v>27757</v>
      </c>
      <c r="CH57" s="27">
        <v>13671</v>
      </c>
      <c r="CI57" s="18">
        <v>5</v>
      </c>
      <c r="CJ57" s="54">
        <v>13676</v>
      </c>
      <c r="CK57" s="55">
        <v>14069</v>
      </c>
      <c r="CL57" s="18">
        <v>11.6</v>
      </c>
      <c r="CM57" s="29">
        <v>14081</v>
      </c>
      <c r="CN57" s="26">
        <v>27840</v>
      </c>
      <c r="CO57" s="18">
        <v>17</v>
      </c>
      <c r="CP57" s="52">
        <v>27857</v>
      </c>
      <c r="CQ57" s="27">
        <v>13725</v>
      </c>
      <c r="CR57" s="18">
        <v>5.1</v>
      </c>
      <c r="CS57" s="54">
        <v>13730</v>
      </c>
      <c r="CT57" s="55">
        <v>14115</v>
      </c>
      <c r="CU57" s="18">
        <v>11.9</v>
      </c>
      <c r="CV57" s="29">
        <v>14127</v>
      </c>
      <c r="CW57" s="26">
        <v>27875</v>
      </c>
      <c r="CX57" s="18">
        <v>17.5</v>
      </c>
      <c r="CY57" s="52">
        <v>27893</v>
      </c>
      <c r="CZ57" s="27">
        <v>13742</v>
      </c>
      <c r="DA57" s="18">
        <v>5.3</v>
      </c>
      <c r="DB57" s="54">
        <v>13747</v>
      </c>
      <c r="DC57" s="55">
        <v>14133</v>
      </c>
      <c r="DD57" s="18">
        <v>12.3</v>
      </c>
      <c r="DE57" s="29">
        <v>14145</v>
      </c>
    </row>
    <row r="58" spans="1:109" ht="20.25" customHeight="1">
      <c r="A58" s="25"/>
      <c r="B58" s="26"/>
      <c r="C58" s="126"/>
      <c r="D58" s="30"/>
      <c r="E58" s="27"/>
      <c r="F58" s="56"/>
      <c r="G58" s="54"/>
      <c r="H58" s="55"/>
      <c r="I58" s="56"/>
      <c r="J58" s="29"/>
      <c r="K58" s="26"/>
      <c r="L58" s="126"/>
      <c r="M58" s="30"/>
      <c r="N58" s="27"/>
      <c r="O58" s="56"/>
      <c r="P58" s="54"/>
      <c r="Q58" s="55"/>
      <c r="R58" s="56"/>
      <c r="S58" s="29"/>
      <c r="T58" s="26"/>
      <c r="U58" s="126"/>
      <c r="V58" s="30"/>
      <c r="W58" s="27"/>
      <c r="X58" s="56"/>
      <c r="Y58" s="54"/>
      <c r="Z58" s="55"/>
      <c r="AA58" s="56"/>
      <c r="AB58" s="29"/>
      <c r="AC58" s="26"/>
      <c r="AD58" s="122"/>
      <c r="AE58" s="30"/>
      <c r="AF58" s="27"/>
      <c r="AG58" s="116"/>
      <c r="AH58" s="54"/>
      <c r="AI58" s="55"/>
      <c r="AJ58" s="116"/>
      <c r="AK58" s="29"/>
      <c r="AL58" s="26"/>
      <c r="AM58" s="122"/>
      <c r="AN58" s="30"/>
      <c r="AO58" s="27"/>
      <c r="AP58" s="116"/>
      <c r="AQ58" s="54"/>
      <c r="AR58" s="55"/>
      <c r="AS58" s="116"/>
      <c r="AT58" s="29"/>
      <c r="AU58" s="26"/>
      <c r="AV58" s="122"/>
      <c r="AW58" s="30"/>
      <c r="AX58" s="27"/>
      <c r="AY58" s="116"/>
      <c r="AZ58" s="54"/>
      <c r="BA58" s="55"/>
      <c r="BB58" s="116"/>
      <c r="BC58" s="29"/>
      <c r="BD58" s="26"/>
      <c r="BE58" s="126"/>
      <c r="BF58" s="30"/>
      <c r="BG58" s="27"/>
      <c r="BH58" s="56"/>
      <c r="BI58" s="54"/>
      <c r="BJ58" s="55"/>
      <c r="BK58" s="56"/>
      <c r="BL58" s="29"/>
      <c r="BM58" s="26"/>
      <c r="BN58" s="126"/>
      <c r="BO58" s="30"/>
      <c r="BP58" s="27"/>
      <c r="BQ58" s="56"/>
      <c r="BR58" s="54"/>
      <c r="BS58" s="55"/>
      <c r="BT58" s="56"/>
      <c r="BU58" s="29"/>
      <c r="BV58" s="26"/>
      <c r="BW58" s="126"/>
      <c r="BX58" s="30"/>
      <c r="BY58" s="27"/>
      <c r="BZ58" s="56"/>
      <c r="CA58" s="54"/>
      <c r="CB58" s="55"/>
      <c r="CC58" s="56"/>
      <c r="CD58" s="29"/>
      <c r="CE58" s="26"/>
      <c r="CF58" s="126"/>
      <c r="CG58" s="30"/>
      <c r="CH58" s="27"/>
      <c r="CI58" s="56"/>
      <c r="CJ58" s="54"/>
      <c r="CK58" s="55"/>
      <c r="CL58" s="56"/>
      <c r="CM58" s="29"/>
      <c r="CN58" s="26"/>
      <c r="CO58" s="126"/>
      <c r="CP58" s="30"/>
      <c r="CQ58" s="27"/>
      <c r="CR58" s="56"/>
      <c r="CS58" s="54"/>
      <c r="CT58" s="55"/>
      <c r="CU58" s="56"/>
      <c r="CV58" s="29"/>
      <c r="CW58" s="26"/>
      <c r="CX58" s="126"/>
      <c r="CY58" s="30"/>
      <c r="CZ58" s="27"/>
      <c r="DA58" s="56"/>
      <c r="DB58" s="54"/>
      <c r="DC58" s="55"/>
      <c r="DD58" s="56"/>
      <c r="DE58" s="29"/>
    </row>
    <row r="59" spans="1:109" s="16" customFormat="1" ht="20.25" customHeight="1">
      <c r="A59" s="23" t="s">
        <v>38</v>
      </c>
      <c r="B59" s="17">
        <v>1163</v>
      </c>
      <c r="C59" s="18">
        <v>43.6</v>
      </c>
      <c r="D59" s="20">
        <v>1207</v>
      </c>
      <c r="E59" s="24">
        <v>621</v>
      </c>
      <c r="F59" s="18">
        <v>20.4</v>
      </c>
      <c r="G59" s="52">
        <v>641</v>
      </c>
      <c r="H59" s="53">
        <v>542</v>
      </c>
      <c r="I59" s="18">
        <v>23.2</v>
      </c>
      <c r="J59" s="19">
        <v>565</v>
      </c>
      <c r="K59" s="17">
        <v>1163</v>
      </c>
      <c r="L59" s="18">
        <v>45.4</v>
      </c>
      <c r="M59" s="20">
        <v>1208</v>
      </c>
      <c r="N59" s="24">
        <v>621</v>
      </c>
      <c r="O59" s="18">
        <v>21.3</v>
      </c>
      <c r="P59" s="52">
        <v>642</v>
      </c>
      <c r="Q59" s="53">
        <v>542</v>
      </c>
      <c r="R59" s="18">
        <v>24.2</v>
      </c>
      <c r="S59" s="19">
        <v>566</v>
      </c>
      <c r="T59" s="17">
        <v>1162</v>
      </c>
      <c r="U59" s="18">
        <v>47.2</v>
      </c>
      <c r="V59" s="20">
        <v>1209</v>
      </c>
      <c r="W59" s="24">
        <v>619</v>
      </c>
      <c r="X59" s="18">
        <v>22.1</v>
      </c>
      <c r="Y59" s="52">
        <v>641</v>
      </c>
      <c r="Z59" s="53">
        <v>543</v>
      </c>
      <c r="AA59" s="18">
        <v>25.1</v>
      </c>
      <c r="AB59" s="19">
        <v>568</v>
      </c>
      <c r="AC59" s="17">
        <v>1164</v>
      </c>
      <c r="AD59" s="115">
        <v>49.1</v>
      </c>
      <c r="AE59" s="20">
        <v>1213</v>
      </c>
      <c r="AF59" s="24">
        <v>623</v>
      </c>
      <c r="AG59" s="115">
        <v>23</v>
      </c>
      <c r="AH59" s="52">
        <v>646</v>
      </c>
      <c r="AI59" s="53">
        <v>541</v>
      </c>
      <c r="AJ59" s="115">
        <v>26.1</v>
      </c>
      <c r="AK59" s="19">
        <v>567</v>
      </c>
      <c r="AL59" s="17">
        <v>1166</v>
      </c>
      <c r="AM59" s="115">
        <v>50.9</v>
      </c>
      <c r="AN59" s="20">
        <v>1217</v>
      </c>
      <c r="AO59" s="24">
        <v>622</v>
      </c>
      <c r="AP59" s="115">
        <v>23.8</v>
      </c>
      <c r="AQ59" s="52">
        <v>646</v>
      </c>
      <c r="AR59" s="53">
        <v>544</v>
      </c>
      <c r="AS59" s="115">
        <v>27.1</v>
      </c>
      <c r="AT59" s="19">
        <v>571</v>
      </c>
      <c r="AU59" s="17">
        <v>1171</v>
      </c>
      <c r="AV59" s="115">
        <v>52.7</v>
      </c>
      <c r="AW59" s="20">
        <v>1224</v>
      </c>
      <c r="AX59" s="24">
        <v>625</v>
      </c>
      <c r="AY59" s="115">
        <v>24.7</v>
      </c>
      <c r="AZ59" s="52">
        <v>650</v>
      </c>
      <c r="BA59" s="53">
        <v>546</v>
      </c>
      <c r="BB59" s="115">
        <v>28</v>
      </c>
      <c r="BC59" s="19">
        <v>574</v>
      </c>
      <c r="BD59" s="17">
        <v>1153</v>
      </c>
      <c r="BE59" s="18">
        <v>54.5</v>
      </c>
      <c r="BF59" s="20">
        <v>1208</v>
      </c>
      <c r="BG59" s="24">
        <v>616</v>
      </c>
      <c r="BH59" s="18">
        <v>25.5</v>
      </c>
      <c r="BI59" s="52">
        <v>642</v>
      </c>
      <c r="BJ59" s="53">
        <v>537</v>
      </c>
      <c r="BK59" s="18">
        <v>29</v>
      </c>
      <c r="BL59" s="19">
        <v>566</v>
      </c>
      <c r="BM59" s="17">
        <v>1159</v>
      </c>
      <c r="BN59" s="18">
        <v>56.3</v>
      </c>
      <c r="BO59" s="20">
        <v>1215</v>
      </c>
      <c r="BP59" s="24">
        <v>623</v>
      </c>
      <c r="BQ59" s="18">
        <v>26.4</v>
      </c>
      <c r="BR59" s="52">
        <v>649</v>
      </c>
      <c r="BS59" s="53">
        <v>536</v>
      </c>
      <c r="BT59" s="18">
        <v>30</v>
      </c>
      <c r="BU59" s="19">
        <v>566</v>
      </c>
      <c r="BV59" s="17">
        <v>1158</v>
      </c>
      <c r="BW59" s="18">
        <v>58.1</v>
      </c>
      <c r="BX59" s="20">
        <v>1216</v>
      </c>
      <c r="BY59" s="24">
        <v>622</v>
      </c>
      <c r="BZ59" s="18">
        <v>27.2</v>
      </c>
      <c r="CA59" s="52">
        <v>649</v>
      </c>
      <c r="CB59" s="53">
        <v>536</v>
      </c>
      <c r="CC59" s="18">
        <v>30.9</v>
      </c>
      <c r="CD59" s="19">
        <v>567</v>
      </c>
      <c r="CE59" s="17">
        <v>1157</v>
      </c>
      <c r="CF59" s="18">
        <v>60</v>
      </c>
      <c r="CG59" s="20">
        <v>1217</v>
      </c>
      <c r="CH59" s="24">
        <v>620</v>
      </c>
      <c r="CI59" s="18">
        <v>28.1</v>
      </c>
      <c r="CJ59" s="52">
        <v>648</v>
      </c>
      <c r="CK59" s="53">
        <v>537</v>
      </c>
      <c r="CL59" s="18">
        <v>31.9</v>
      </c>
      <c r="CM59" s="19">
        <v>569</v>
      </c>
      <c r="CN59" s="17">
        <v>1146</v>
      </c>
      <c r="CO59" s="18">
        <v>61.8</v>
      </c>
      <c r="CP59" s="20">
        <v>1208</v>
      </c>
      <c r="CQ59" s="24">
        <v>615</v>
      </c>
      <c r="CR59" s="18">
        <v>28.9</v>
      </c>
      <c r="CS59" s="52">
        <v>644</v>
      </c>
      <c r="CT59" s="53">
        <v>531</v>
      </c>
      <c r="CU59" s="18">
        <v>32.9</v>
      </c>
      <c r="CV59" s="19">
        <v>564</v>
      </c>
      <c r="CW59" s="17">
        <v>1142</v>
      </c>
      <c r="CX59" s="18">
        <v>63.6</v>
      </c>
      <c r="CY59" s="20">
        <v>1206</v>
      </c>
      <c r="CZ59" s="24">
        <v>614</v>
      </c>
      <c r="DA59" s="18">
        <v>29.8</v>
      </c>
      <c r="DB59" s="52">
        <v>644</v>
      </c>
      <c r="DC59" s="53">
        <v>528</v>
      </c>
      <c r="DD59" s="18">
        <v>33.8</v>
      </c>
      <c r="DE59" s="19">
        <v>562</v>
      </c>
    </row>
    <row r="60" spans="1:109" s="16" customFormat="1" ht="20.25" customHeight="1">
      <c r="A60" s="23"/>
      <c r="B60" s="17"/>
      <c r="C60" s="18"/>
      <c r="D60" s="20"/>
      <c r="E60" s="24"/>
      <c r="F60" s="18"/>
      <c r="G60" s="52"/>
      <c r="H60" s="53"/>
      <c r="I60" s="18"/>
      <c r="J60" s="19"/>
      <c r="K60" s="17"/>
      <c r="L60" s="18"/>
      <c r="M60" s="20"/>
      <c r="N60" s="24"/>
      <c r="O60" s="18"/>
      <c r="P60" s="52"/>
      <c r="Q60" s="53"/>
      <c r="R60" s="18"/>
      <c r="S60" s="19"/>
      <c r="T60" s="17"/>
      <c r="U60" s="18"/>
      <c r="V60" s="20"/>
      <c r="W60" s="24"/>
      <c r="X60" s="18"/>
      <c r="Y60" s="52"/>
      <c r="Z60" s="53"/>
      <c r="AA60" s="18"/>
      <c r="AB60" s="19"/>
      <c r="AC60" s="17"/>
      <c r="AD60" s="115"/>
      <c r="AE60" s="20"/>
      <c r="AF60" s="24"/>
      <c r="AG60" s="115"/>
      <c r="AH60" s="52"/>
      <c r="AI60" s="53"/>
      <c r="AJ60" s="115"/>
      <c r="AK60" s="19"/>
      <c r="AL60" s="17"/>
      <c r="AM60" s="115"/>
      <c r="AN60" s="20"/>
      <c r="AO60" s="24"/>
      <c r="AP60" s="115"/>
      <c r="AQ60" s="52"/>
      <c r="AR60" s="53"/>
      <c r="AS60" s="115"/>
      <c r="AT60" s="19"/>
      <c r="AU60" s="17"/>
      <c r="AV60" s="115"/>
      <c r="AW60" s="20"/>
      <c r="AX60" s="24"/>
      <c r="AY60" s="115"/>
      <c r="AZ60" s="52"/>
      <c r="BA60" s="53"/>
      <c r="BB60" s="115"/>
      <c r="BC60" s="19"/>
      <c r="BD60" s="17"/>
      <c r="BE60" s="18"/>
      <c r="BF60" s="20"/>
      <c r="BG60" s="24"/>
      <c r="BH60" s="18"/>
      <c r="BI60" s="52"/>
      <c r="BJ60" s="53"/>
      <c r="BK60" s="18"/>
      <c r="BL60" s="19"/>
      <c r="BM60" s="17"/>
      <c r="BN60" s="18"/>
      <c r="BO60" s="20"/>
      <c r="BP60" s="24"/>
      <c r="BQ60" s="18"/>
      <c r="BR60" s="52"/>
      <c r="BS60" s="53"/>
      <c r="BT60" s="18"/>
      <c r="BU60" s="19"/>
      <c r="BV60" s="17"/>
      <c r="BW60" s="18"/>
      <c r="BX60" s="20"/>
      <c r="BY60" s="24"/>
      <c r="BZ60" s="18"/>
      <c r="CA60" s="52"/>
      <c r="CB60" s="53"/>
      <c r="CC60" s="18"/>
      <c r="CD60" s="19"/>
      <c r="CE60" s="17"/>
      <c r="CF60" s="18"/>
      <c r="CG60" s="20"/>
      <c r="CH60" s="24"/>
      <c r="CI60" s="18"/>
      <c r="CJ60" s="52"/>
      <c r="CK60" s="53"/>
      <c r="CL60" s="18"/>
      <c r="CM60" s="19"/>
      <c r="CN60" s="17"/>
      <c r="CO60" s="18"/>
      <c r="CP60" s="20"/>
      <c r="CQ60" s="24"/>
      <c r="CR60" s="18"/>
      <c r="CS60" s="52"/>
      <c r="CT60" s="53"/>
      <c r="CU60" s="18"/>
      <c r="CV60" s="19"/>
      <c r="CW60" s="17"/>
      <c r="CX60" s="18"/>
      <c r="CY60" s="20"/>
      <c r="CZ60" s="24"/>
      <c r="DA60" s="18"/>
      <c r="DB60" s="52"/>
      <c r="DC60" s="53"/>
      <c r="DD60" s="18"/>
      <c r="DE60" s="19"/>
    </row>
    <row r="61" spans="1:109" ht="20.25" customHeight="1">
      <c r="A61" s="25" t="s">
        <v>39</v>
      </c>
      <c r="B61" s="26">
        <v>1163</v>
      </c>
      <c r="C61" s="18">
        <v>43.6</v>
      </c>
      <c r="D61" s="20">
        <v>1207</v>
      </c>
      <c r="E61" s="27">
        <v>621</v>
      </c>
      <c r="F61" s="18">
        <v>20.4</v>
      </c>
      <c r="G61" s="52">
        <v>641</v>
      </c>
      <c r="H61" s="55">
        <v>542</v>
      </c>
      <c r="I61" s="18">
        <v>23.2</v>
      </c>
      <c r="J61" s="19">
        <v>565</v>
      </c>
      <c r="K61" s="26">
        <v>1163</v>
      </c>
      <c r="L61" s="18">
        <v>45.4</v>
      </c>
      <c r="M61" s="20">
        <v>1208</v>
      </c>
      <c r="N61" s="27">
        <v>621</v>
      </c>
      <c r="O61" s="18">
        <v>21.3</v>
      </c>
      <c r="P61" s="52">
        <v>642</v>
      </c>
      <c r="Q61" s="55">
        <v>542</v>
      </c>
      <c r="R61" s="18">
        <v>24.2</v>
      </c>
      <c r="S61" s="19">
        <v>566</v>
      </c>
      <c r="T61" s="26">
        <v>1162</v>
      </c>
      <c r="U61" s="18">
        <v>47.2</v>
      </c>
      <c r="V61" s="20">
        <v>1209</v>
      </c>
      <c r="W61" s="27">
        <v>619</v>
      </c>
      <c r="X61" s="18">
        <v>22.1</v>
      </c>
      <c r="Y61" s="52">
        <v>641</v>
      </c>
      <c r="Z61" s="55">
        <v>543</v>
      </c>
      <c r="AA61" s="18">
        <v>25.1</v>
      </c>
      <c r="AB61" s="19">
        <v>568</v>
      </c>
      <c r="AC61" s="26">
        <v>1164</v>
      </c>
      <c r="AD61" s="115">
        <v>49.1</v>
      </c>
      <c r="AE61" s="20">
        <v>1213</v>
      </c>
      <c r="AF61" s="27">
        <v>623</v>
      </c>
      <c r="AG61" s="115">
        <v>23</v>
      </c>
      <c r="AH61" s="52">
        <v>646</v>
      </c>
      <c r="AI61" s="55">
        <v>541</v>
      </c>
      <c r="AJ61" s="115">
        <v>26.1</v>
      </c>
      <c r="AK61" s="19">
        <v>567</v>
      </c>
      <c r="AL61" s="26">
        <v>1166</v>
      </c>
      <c r="AM61" s="115">
        <v>50.9</v>
      </c>
      <c r="AN61" s="20">
        <v>1217</v>
      </c>
      <c r="AO61" s="27">
        <v>622</v>
      </c>
      <c r="AP61" s="115">
        <v>23.8</v>
      </c>
      <c r="AQ61" s="52">
        <v>646</v>
      </c>
      <c r="AR61" s="55">
        <v>544</v>
      </c>
      <c r="AS61" s="115">
        <v>27.1</v>
      </c>
      <c r="AT61" s="19">
        <v>571</v>
      </c>
      <c r="AU61" s="26">
        <v>1171</v>
      </c>
      <c r="AV61" s="115">
        <v>52.7</v>
      </c>
      <c r="AW61" s="20">
        <v>1224</v>
      </c>
      <c r="AX61" s="27">
        <v>625</v>
      </c>
      <c r="AY61" s="115">
        <v>24.7</v>
      </c>
      <c r="AZ61" s="52">
        <v>650</v>
      </c>
      <c r="BA61" s="55">
        <v>546</v>
      </c>
      <c r="BB61" s="115">
        <v>28</v>
      </c>
      <c r="BC61" s="19">
        <v>574</v>
      </c>
      <c r="BD61" s="26">
        <v>1153</v>
      </c>
      <c r="BE61" s="18">
        <v>54.5</v>
      </c>
      <c r="BF61" s="20">
        <v>1208</v>
      </c>
      <c r="BG61" s="27">
        <v>616</v>
      </c>
      <c r="BH61" s="18">
        <v>25.5</v>
      </c>
      <c r="BI61" s="52">
        <v>642</v>
      </c>
      <c r="BJ61" s="55">
        <v>537</v>
      </c>
      <c r="BK61" s="18">
        <v>29</v>
      </c>
      <c r="BL61" s="19">
        <v>566</v>
      </c>
      <c r="BM61" s="26">
        <v>1159</v>
      </c>
      <c r="BN61" s="18">
        <v>56.3</v>
      </c>
      <c r="BO61" s="20">
        <v>1215</v>
      </c>
      <c r="BP61" s="27">
        <v>623</v>
      </c>
      <c r="BQ61" s="18">
        <v>26.4</v>
      </c>
      <c r="BR61" s="52">
        <v>649</v>
      </c>
      <c r="BS61" s="55">
        <v>536</v>
      </c>
      <c r="BT61" s="18">
        <v>30</v>
      </c>
      <c r="BU61" s="19">
        <v>566</v>
      </c>
      <c r="BV61" s="26">
        <v>1158</v>
      </c>
      <c r="BW61" s="18">
        <v>58.1</v>
      </c>
      <c r="BX61" s="20">
        <v>1216</v>
      </c>
      <c r="BY61" s="27">
        <v>622</v>
      </c>
      <c r="BZ61" s="56">
        <v>27.2</v>
      </c>
      <c r="CA61" s="54">
        <v>649</v>
      </c>
      <c r="CB61" s="55">
        <v>536</v>
      </c>
      <c r="CC61" s="18">
        <v>30.9</v>
      </c>
      <c r="CD61" s="19">
        <v>567</v>
      </c>
      <c r="CE61" s="26">
        <v>1157</v>
      </c>
      <c r="CF61" s="18">
        <v>60</v>
      </c>
      <c r="CG61" s="20">
        <v>1217</v>
      </c>
      <c r="CH61" s="27">
        <v>620</v>
      </c>
      <c r="CI61" s="18">
        <v>28.1</v>
      </c>
      <c r="CJ61" s="52">
        <v>648</v>
      </c>
      <c r="CK61" s="55">
        <v>537</v>
      </c>
      <c r="CL61" s="18">
        <v>31.9</v>
      </c>
      <c r="CM61" s="19">
        <v>569</v>
      </c>
      <c r="CN61" s="26">
        <v>1146</v>
      </c>
      <c r="CO61" s="18">
        <v>61.8</v>
      </c>
      <c r="CP61" s="20">
        <v>1208</v>
      </c>
      <c r="CQ61" s="27">
        <v>615</v>
      </c>
      <c r="CR61" s="18">
        <v>28.9</v>
      </c>
      <c r="CS61" s="52">
        <v>644</v>
      </c>
      <c r="CT61" s="55">
        <v>531</v>
      </c>
      <c r="CU61" s="18">
        <v>32.9</v>
      </c>
      <c r="CV61" s="19">
        <v>564</v>
      </c>
      <c r="CW61" s="26">
        <v>1142</v>
      </c>
      <c r="CX61" s="18">
        <v>63.6</v>
      </c>
      <c r="CY61" s="20">
        <v>1206</v>
      </c>
      <c r="CZ61" s="27">
        <v>614</v>
      </c>
      <c r="DA61" s="18">
        <v>29.8</v>
      </c>
      <c r="DB61" s="52">
        <v>644</v>
      </c>
      <c r="DC61" s="55">
        <v>528</v>
      </c>
      <c r="DD61" s="18">
        <v>33.8</v>
      </c>
      <c r="DE61" s="19">
        <v>562</v>
      </c>
    </row>
    <row r="62" spans="1:109" ht="20.25" customHeight="1">
      <c r="A62" s="25"/>
      <c r="B62" s="26"/>
      <c r="C62" s="18"/>
      <c r="D62" s="20"/>
      <c r="E62" s="27"/>
      <c r="F62" s="18"/>
      <c r="G62" s="52"/>
      <c r="H62" s="55"/>
      <c r="I62" s="18"/>
      <c r="J62" s="19"/>
      <c r="K62" s="26"/>
      <c r="L62" s="18"/>
      <c r="M62" s="20"/>
      <c r="N62" s="27"/>
      <c r="O62" s="18"/>
      <c r="P62" s="52"/>
      <c r="Q62" s="55"/>
      <c r="R62" s="18"/>
      <c r="S62" s="19"/>
      <c r="T62" s="26"/>
      <c r="U62" s="18"/>
      <c r="V62" s="20"/>
      <c r="W62" s="27"/>
      <c r="X62" s="18"/>
      <c r="Y62" s="52"/>
      <c r="Z62" s="55"/>
      <c r="AA62" s="18"/>
      <c r="AB62" s="19"/>
      <c r="AC62" s="26"/>
      <c r="AD62" s="115"/>
      <c r="AE62" s="20"/>
      <c r="AF62" s="27"/>
      <c r="AG62" s="115"/>
      <c r="AH62" s="52"/>
      <c r="AI62" s="55"/>
      <c r="AJ62" s="115"/>
      <c r="AK62" s="19"/>
      <c r="AL62" s="26"/>
      <c r="AM62" s="115"/>
      <c r="AN62" s="20"/>
      <c r="AO62" s="27"/>
      <c r="AP62" s="115"/>
      <c r="AQ62" s="52"/>
      <c r="AR62" s="55"/>
      <c r="AS62" s="115"/>
      <c r="AT62" s="19"/>
      <c r="AU62" s="26"/>
      <c r="AV62" s="115"/>
      <c r="AW62" s="20"/>
      <c r="AX62" s="27"/>
      <c r="AY62" s="115"/>
      <c r="AZ62" s="52"/>
      <c r="BA62" s="55"/>
      <c r="BB62" s="115"/>
      <c r="BC62" s="19"/>
      <c r="BD62" s="26"/>
      <c r="BE62" s="18"/>
      <c r="BF62" s="20"/>
      <c r="BG62" s="27"/>
      <c r="BH62" s="18"/>
      <c r="BI62" s="52"/>
      <c r="BJ62" s="55"/>
      <c r="BK62" s="18"/>
      <c r="BL62" s="19"/>
      <c r="BM62" s="26"/>
      <c r="BN62" s="18"/>
      <c r="BO62" s="20"/>
      <c r="BP62" s="27"/>
      <c r="BQ62" s="18"/>
      <c r="BR62" s="52"/>
      <c r="BS62" s="55"/>
      <c r="BT62" s="18"/>
      <c r="BU62" s="19"/>
      <c r="BV62" s="26"/>
      <c r="BW62" s="18"/>
      <c r="BX62" s="20"/>
      <c r="BY62" s="27"/>
      <c r="BZ62" s="56"/>
      <c r="CA62" s="54"/>
      <c r="CB62" s="55"/>
      <c r="CC62" s="18"/>
      <c r="CD62" s="19"/>
      <c r="CE62" s="26"/>
      <c r="CF62" s="18"/>
      <c r="CG62" s="20"/>
      <c r="CH62" s="27"/>
      <c r="CI62" s="18"/>
      <c r="CJ62" s="52"/>
      <c r="CK62" s="55"/>
      <c r="CL62" s="18"/>
      <c r="CM62" s="19"/>
      <c r="CN62" s="26"/>
      <c r="CO62" s="18"/>
      <c r="CP62" s="20"/>
      <c r="CQ62" s="27"/>
      <c r="CR62" s="18"/>
      <c r="CS62" s="52"/>
      <c r="CT62" s="55"/>
      <c r="CU62" s="18"/>
      <c r="CV62" s="19"/>
      <c r="CW62" s="26"/>
      <c r="CX62" s="18"/>
      <c r="CY62" s="20"/>
      <c r="CZ62" s="27"/>
      <c r="DA62" s="18"/>
      <c r="DB62" s="52"/>
      <c r="DC62" s="55"/>
      <c r="DD62" s="18"/>
      <c r="DE62" s="19"/>
    </row>
    <row r="63" spans="1:109" s="16" customFormat="1" ht="20.25" customHeight="1">
      <c r="A63" s="23" t="s">
        <v>40</v>
      </c>
      <c r="B63" s="17">
        <v>5460</v>
      </c>
      <c r="C63" s="18">
        <v>102.4</v>
      </c>
      <c r="D63" s="20">
        <v>5562</v>
      </c>
      <c r="E63" s="24">
        <v>2776</v>
      </c>
      <c r="F63" s="18">
        <v>140.8</v>
      </c>
      <c r="G63" s="52">
        <v>2917</v>
      </c>
      <c r="H63" s="53">
        <v>2684</v>
      </c>
      <c r="I63" s="18">
        <v>-38.4</v>
      </c>
      <c r="J63" s="19">
        <v>2646</v>
      </c>
      <c r="K63" s="17">
        <v>5456</v>
      </c>
      <c r="L63" s="18">
        <v>106.7</v>
      </c>
      <c r="M63" s="20">
        <v>5563</v>
      </c>
      <c r="N63" s="24">
        <v>2770</v>
      </c>
      <c r="O63" s="18">
        <v>146.7</v>
      </c>
      <c r="P63" s="52">
        <v>2917</v>
      </c>
      <c r="Q63" s="53">
        <v>2686</v>
      </c>
      <c r="R63" s="18">
        <v>-40</v>
      </c>
      <c r="S63" s="19">
        <v>2646</v>
      </c>
      <c r="T63" s="17">
        <v>5458</v>
      </c>
      <c r="U63" s="18">
        <v>110.9</v>
      </c>
      <c r="V63" s="20">
        <v>5569</v>
      </c>
      <c r="W63" s="24">
        <v>2772</v>
      </c>
      <c r="X63" s="18">
        <v>152.5</v>
      </c>
      <c r="Y63" s="52">
        <v>2925</v>
      </c>
      <c r="Z63" s="53">
        <v>2686</v>
      </c>
      <c r="AA63" s="18">
        <v>-41.6</v>
      </c>
      <c r="AB63" s="19">
        <v>2644</v>
      </c>
      <c r="AC63" s="17">
        <v>5459</v>
      </c>
      <c r="AD63" s="115">
        <v>115.2</v>
      </c>
      <c r="AE63" s="20">
        <v>5574</v>
      </c>
      <c r="AF63" s="24">
        <v>2772</v>
      </c>
      <c r="AG63" s="115">
        <v>158.4</v>
      </c>
      <c r="AH63" s="52">
        <v>2930</v>
      </c>
      <c r="AI63" s="53">
        <v>2687</v>
      </c>
      <c r="AJ63" s="115">
        <v>-43.2</v>
      </c>
      <c r="AK63" s="19">
        <v>2644</v>
      </c>
      <c r="AL63" s="17">
        <v>5463</v>
      </c>
      <c r="AM63" s="115">
        <v>119.5</v>
      </c>
      <c r="AN63" s="20">
        <v>5583</v>
      </c>
      <c r="AO63" s="24">
        <v>2768</v>
      </c>
      <c r="AP63" s="115">
        <v>164.3</v>
      </c>
      <c r="AQ63" s="52">
        <v>2932</v>
      </c>
      <c r="AR63" s="53">
        <v>2695</v>
      </c>
      <c r="AS63" s="115">
        <v>-44.8</v>
      </c>
      <c r="AT63" s="19">
        <v>2650</v>
      </c>
      <c r="AU63" s="17">
        <v>5477</v>
      </c>
      <c r="AV63" s="115">
        <v>123.7</v>
      </c>
      <c r="AW63" s="20">
        <v>5601</v>
      </c>
      <c r="AX63" s="24">
        <v>2772</v>
      </c>
      <c r="AY63" s="115">
        <v>170.1</v>
      </c>
      <c r="AZ63" s="52">
        <v>2942</v>
      </c>
      <c r="BA63" s="53">
        <v>2705</v>
      </c>
      <c r="BB63" s="115">
        <v>-46.4</v>
      </c>
      <c r="BC63" s="19">
        <v>2659</v>
      </c>
      <c r="BD63" s="17">
        <v>5350</v>
      </c>
      <c r="BE63" s="18">
        <v>128</v>
      </c>
      <c r="BF63" s="20">
        <v>5478</v>
      </c>
      <c r="BG63" s="24">
        <v>2719</v>
      </c>
      <c r="BH63" s="18">
        <v>176</v>
      </c>
      <c r="BI63" s="52">
        <v>2895</v>
      </c>
      <c r="BJ63" s="53">
        <v>2631</v>
      </c>
      <c r="BK63" s="18">
        <v>-48</v>
      </c>
      <c r="BL63" s="19">
        <v>2583</v>
      </c>
      <c r="BM63" s="17">
        <v>5477</v>
      </c>
      <c r="BN63" s="18">
        <v>132.3</v>
      </c>
      <c r="BO63" s="20">
        <v>5609</v>
      </c>
      <c r="BP63" s="24">
        <v>2776</v>
      </c>
      <c r="BQ63" s="18">
        <v>181.9</v>
      </c>
      <c r="BR63" s="52">
        <v>2958</v>
      </c>
      <c r="BS63" s="53">
        <v>2701</v>
      </c>
      <c r="BT63" s="18">
        <v>-49.6</v>
      </c>
      <c r="BU63" s="19">
        <v>2651</v>
      </c>
      <c r="BV63" s="17">
        <v>5482</v>
      </c>
      <c r="BW63" s="18">
        <v>136.5</v>
      </c>
      <c r="BX63" s="20">
        <v>5619</v>
      </c>
      <c r="BY63" s="24">
        <v>2782</v>
      </c>
      <c r="BZ63" s="18">
        <v>187.7</v>
      </c>
      <c r="CA63" s="52">
        <v>2970</v>
      </c>
      <c r="CB63" s="53">
        <v>2700</v>
      </c>
      <c r="CC63" s="18">
        <v>-51.2</v>
      </c>
      <c r="CD63" s="19">
        <v>2649</v>
      </c>
      <c r="CE63" s="17">
        <v>5484</v>
      </c>
      <c r="CF63" s="18">
        <v>140.8</v>
      </c>
      <c r="CG63" s="20">
        <v>5625</v>
      </c>
      <c r="CH63" s="24">
        <v>2781</v>
      </c>
      <c r="CI63" s="18">
        <v>193.6</v>
      </c>
      <c r="CJ63" s="52">
        <v>2975</v>
      </c>
      <c r="CK63" s="53">
        <v>2703</v>
      </c>
      <c r="CL63" s="18">
        <v>-52.8</v>
      </c>
      <c r="CM63" s="19">
        <v>2650</v>
      </c>
      <c r="CN63" s="17">
        <v>5495</v>
      </c>
      <c r="CO63" s="18">
        <v>145.1</v>
      </c>
      <c r="CP63" s="20">
        <v>5640</v>
      </c>
      <c r="CQ63" s="24">
        <v>2781</v>
      </c>
      <c r="CR63" s="18">
        <v>199.5</v>
      </c>
      <c r="CS63" s="52">
        <v>2981</v>
      </c>
      <c r="CT63" s="53">
        <v>2714</v>
      </c>
      <c r="CU63" s="18">
        <v>-54.4</v>
      </c>
      <c r="CV63" s="19">
        <v>2660</v>
      </c>
      <c r="CW63" s="17">
        <v>5517</v>
      </c>
      <c r="CX63" s="18">
        <v>149.3</v>
      </c>
      <c r="CY63" s="20">
        <v>5666</v>
      </c>
      <c r="CZ63" s="24">
        <v>2789</v>
      </c>
      <c r="DA63" s="18">
        <v>205.3</v>
      </c>
      <c r="DB63" s="52">
        <v>2994</v>
      </c>
      <c r="DC63" s="53">
        <v>2728</v>
      </c>
      <c r="DD63" s="18">
        <v>-56</v>
      </c>
      <c r="DE63" s="19">
        <v>2672</v>
      </c>
    </row>
    <row r="64" spans="1:109" s="16" customFormat="1" ht="20.25" customHeight="1">
      <c r="A64" s="23"/>
      <c r="B64" s="17"/>
      <c r="C64" s="18"/>
      <c r="D64" s="20"/>
      <c r="E64" s="24"/>
      <c r="F64" s="18"/>
      <c r="G64" s="52"/>
      <c r="H64" s="53"/>
      <c r="I64" s="18"/>
      <c r="J64" s="19"/>
      <c r="K64" s="17"/>
      <c r="L64" s="18"/>
      <c r="M64" s="20"/>
      <c r="N64" s="24"/>
      <c r="O64" s="18"/>
      <c r="P64" s="52"/>
      <c r="Q64" s="53"/>
      <c r="R64" s="18"/>
      <c r="S64" s="19"/>
      <c r="T64" s="17"/>
      <c r="U64" s="18"/>
      <c r="V64" s="20"/>
      <c r="W64" s="24"/>
      <c r="X64" s="18"/>
      <c r="Y64" s="52"/>
      <c r="Z64" s="53"/>
      <c r="AA64" s="18"/>
      <c r="AB64" s="19"/>
      <c r="AC64" s="17"/>
      <c r="AD64" s="115"/>
      <c r="AE64" s="20"/>
      <c r="AF64" s="24"/>
      <c r="AG64" s="115"/>
      <c r="AH64" s="52"/>
      <c r="AI64" s="53"/>
      <c r="AJ64" s="115"/>
      <c r="AK64" s="19"/>
      <c r="AL64" s="17"/>
      <c r="AM64" s="115"/>
      <c r="AN64" s="20"/>
      <c r="AO64" s="24"/>
      <c r="AP64" s="115"/>
      <c r="AQ64" s="52"/>
      <c r="AR64" s="53"/>
      <c r="AS64" s="115"/>
      <c r="AT64" s="19"/>
      <c r="AU64" s="17"/>
      <c r="AV64" s="115"/>
      <c r="AW64" s="20"/>
      <c r="AX64" s="24"/>
      <c r="AY64" s="115"/>
      <c r="AZ64" s="52"/>
      <c r="BA64" s="53"/>
      <c r="BB64" s="115"/>
      <c r="BC64" s="19"/>
      <c r="BD64" s="17"/>
      <c r="BE64" s="18"/>
      <c r="BF64" s="20"/>
      <c r="BG64" s="24"/>
      <c r="BH64" s="18"/>
      <c r="BI64" s="52"/>
      <c r="BJ64" s="53"/>
      <c r="BK64" s="18"/>
      <c r="BL64" s="19"/>
      <c r="BM64" s="17"/>
      <c r="BN64" s="18"/>
      <c r="BO64" s="20"/>
      <c r="BP64" s="24"/>
      <c r="BQ64" s="18"/>
      <c r="BR64" s="52"/>
      <c r="BS64" s="53"/>
      <c r="BT64" s="18"/>
      <c r="BU64" s="19"/>
      <c r="BV64" s="17"/>
      <c r="BW64" s="18"/>
      <c r="BX64" s="20"/>
      <c r="BY64" s="24"/>
      <c r="BZ64" s="18"/>
      <c r="CA64" s="52"/>
      <c r="CB64" s="53"/>
      <c r="CC64" s="18"/>
      <c r="CD64" s="19"/>
      <c r="CE64" s="17"/>
      <c r="CF64" s="18"/>
      <c r="CG64" s="20"/>
      <c r="CH64" s="24"/>
      <c r="CI64" s="18"/>
      <c r="CJ64" s="52"/>
      <c r="CK64" s="53"/>
      <c r="CL64" s="18"/>
      <c r="CM64" s="19"/>
      <c r="CN64" s="17"/>
      <c r="CO64" s="18"/>
      <c r="CP64" s="20"/>
      <c r="CQ64" s="24"/>
      <c r="CR64" s="18"/>
      <c r="CS64" s="52"/>
      <c r="CT64" s="53"/>
      <c r="CU64" s="18"/>
      <c r="CV64" s="19"/>
      <c r="CW64" s="17"/>
      <c r="CX64" s="18"/>
      <c r="CY64" s="20"/>
      <c r="CZ64" s="24"/>
      <c r="DA64" s="18"/>
      <c r="DB64" s="52"/>
      <c r="DC64" s="53"/>
      <c r="DD64" s="18"/>
      <c r="DE64" s="19"/>
    </row>
    <row r="65" spans="1:109" ht="20.25" customHeight="1">
      <c r="A65" s="25" t="s">
        <v>41</v>
      </c>
      <c r="B65" s="26">
        <v>3841</v>
      </c>
      <c r="C65" s="18">
        <v>-22.8</v>
      </c>
      <c r="D65" s="20">
        <v>3818</v>
      </c>
      <c r="E65" s="27">
        <v>1955</v>
      </c>
      <c r="F65" s="18">
        <v>-7.6</v>
      </c>
      <c r="G65" s="52">
        <v>1947</v>
      </c>
      <c r="H65" s="55">
        <v>1886</v>
      </c>
      <c r="I65" s="18">
        <v>-15.2</v>
      </c>
      <c r="J65" s="19">
        <v>1871</v>
      </c>
      <c r="K65" s="26">
        <v>3840</v>
      </c>
      <c r="L65" s="18">
        <v>-23.8</v>
      </c>
      <c r="M65" s="20">
        <v>3816</v>
      </c>
      <c r="N65" s="27">
        <v>1949</v>
      </c>
      <c r="O65" s="18">
        <v>-7.9</v>
      </c>
      <c r="P65" s="52">
        <v>1941</v>
      </c>
      <c r="Q65" s="55">
        <v>1891</v>
      </c>
      <c r="R65" s="18">
        <v>-15.8</v>
      </c>
      <c r="S65" s="19">
        <v>1875</v>
      </c>
      <c r="T65" s="26">
        <v>3839</v>
      </c>
      <c r="U65" s="18">
        <v>-24.7</v>
      </c>
      <c r="V65" s="20">
        <v>3814</v>
      </c>
      <c r="W65" s="27">
        <v>1950</v>
      </c>
      <c r="X65" s="18">
        <v>-8.2</v>
      </c>
      <c r="Y65" s="52">
        <v>1942</v>
      </c>
      <c r="Z65" s="55">
        <v>1889</v>
      </c>
      <c r="AA65" s="18">
        <v>-16.5</v>
      </c>
      <c r="AB65" s="19">
        <v>1873</v>
      </c>
      <c r="AC65" s="26">
        <v>3850</v>
      </c>
      <c r="AD65" s="115">
        <v>-25.7</v>
      </c>
      <c r="AE65" s="20">
        <v>3824</v>
      </c>
      <c r="AF65" s="27">
        <v>1956</v>
      </c>
      <c r="AG65" s="115">
        <v>-8.6</v>
      </c>
      <c r="AH65" s="52">
        <v>1947</v>
      </c>
      <c r="AI65" s="55">
        <v>1894</v>
      </c>
      <c r="AJ65" s="115">
        <v>-17.1</v>
      </c>
      <c r="AK65" s="19">
        <v>1877</v>
      </c>
      <c r="AL65" s="26">
        <v>3858</v>
      </c>
      <c r="AM65" s="115">
        <v>-26.6</v>
      </c>
      <c r="AN65" s="20">
        <v>3831</v>
      </c>
      <c r="AO65" s="27">
        <v>1958</v>
      </c>
      <c r="AP65" s="115">
        <v>-8.9</v>
      </c>
      <c r="AQ65" s="52">
        <v>1949</v>
      </c>
      <c r="AR65" s="55">
        <v>1900</v>
      </c>
      <c r="AS65" s="115">
        <v>-17.7</v>
      </c>
      <c r="AT65" s="19">
        <v>1882</v>
      </c>
      <c r="AU65" s="26">
        <v>3862</v>
      </c>
      <c r="AV65" s="115">
        <v>-27.6</v>
      </c>
      <c r="AW65" s="20">
        <v>3834</v>
      </c>
      <c r="AX65" s="27">
        <v>1956</v>
      </c>
      <c r="AY65" s="115">
        <v>-9.2</v>
      </c>
      <c r="AZ65" s="52">
        <v>1947</v>
      </c>
      <c r="BA65" s="55">
        <v>1906</v>
      </c>
      <c r="BB65" s="115">
        <v>-18.4</v>
      </c>
      <c r="BC65" s="19">
        <v>1888</v>
      </c>
      <c r="BD65" s="26">
        <v>3778</v>
      </c>
      <c r="BE65" s="18">
        <v>-28.5</v>
      </c>
      <c r="BF65" s="20">
        <v>3750</v>
      </c>
      <c r="BG65" s="27">
        <v>1929</v>
      </c>
      <c r="BH65" s="18">
        <v>-9.5</v>
      </c>
      <c r="BI65" s="52">
        <v>1920</v>
      </c>
      <c r="BJ65" s="55">
        <v>1849</v>
      </c>
      <c r="BK65" s="18">
        <v>-19</v>
      </c>
      <c r="BL65" s="19">
        <v>1830</v>
      </c>
      <c r="BM65" s="26">
        <v>3878</v>
      </c>
      <c r="BN65" s="18">
        <v>-29.5</v>
      </c>
      <c r="BO65" s="20">
        <v>3849</v>
      </c>
      <c r="BP65" s="27">
        <v>1974</v>
      </c>
      <c r="BQ65" s="18">
        <v>-9.8</v>
      </c>
      <c r="BR65" s="52">
        <v>1964</v>
      </c>
      <c r="BS65" s="55">
        <v>1904</v>
      </c>
      <c r="BT65" s="18">
        <v>-19.6</v>
      </c>
      <c r="BU65" s="19">
        <v>1884</v>
      </c>
      <c r="BV65" s="26">
        <v>3889</v>
      </c>
      <c r="BW65" s="18">
        <v>-30.4</v>
      </c>
      <c r="BX65" s="20">
        <v>3859</v>
      </c>
      <c r="BY65" s="27">
        <v>1984</v>
      </c>
      <c r="BZ65" s="56">
        <v>-10.1</v>
      </c>
      <c r="CA65" s="54">
        <v>1974</v>
      </c>
      <c r="CB65" s="55">
        <v>1905</v>
      </c>
      <c r="CC65" s="18">
        <v>-20.3</v>
      </c>
      <c r="CD65" s="19">
        <v>1885</v>
      </c>
      <c r="CE65" s="26">
        <v>3889</v>
      </c>
      <c r="CF65" s="18">
        <v>-31.4</v>
      </c>
      <c r="CG65" s="20">
        <v>3858</v>
      </c>
      <c r="CH65" s="27">
        <v>1982</v>
      </c>
      <c r="CI65" s="18">
        <v>-10.5</v>
      </c>
      <c r="CJ65" s="52">
        <v>1972</v>
      </c>
      <c r="CK65" s="55">
        <v>1907</v>
      </c>
      <c r="CL65" s="18">
        <v>-20.9</v>
      </c>
      <c r="CM65" s="19">
        <v>1886</v>
      </c>
      <c r="CN65" s="26">
        <v>3893</v>
      </c>
      <c r="CO65" s="18">
        <v>-32.3</v>
      </c>
      <c r="CP65" s="20">
        <v>3861</v>
      </c>
      <c r="CQ65" s="27">
        <v>1981</v>
      </c>
      <c r="CR65" s="18">
        <v>-10.8</v>
      </c>
      <c r="CS65" s="52">
        <v>1970</v>
      </c>
      <c r="CT65" s="55">
        <v>1912</v>
      </c>
      <c r="CU65" s="18">
        <v>-21.5</v>
      </c>
      <c r="CV65" s="19">
        <v>1891</v>
      </c>
      <c r="CW65" s="26">
        <v>3915</v>
      </c>
      <c r="CX65" s="18">
        <v>-33.3</v>
      </c>
      <c r="CY65" s="20">
        <v>3882</v>
      </c>
      <c r="CZ65" s="27">
        <v>1989</v>
      </c>
      <c r="DA65" s="18">
        <v>-11.1</v>
      </c>
      <c r="DB65" s="52">
        <v>1978</v>
      </c>
      <c r="DC65" s="55">
        <v>1926</v>
      </c>
      <c r="DD65" s="18">
        <v>-22.2</v>
      </c>
      <c r="DE65" s="19">
        <v>1904</v>
      </c>
    </row>
    <row r="66" spans="1:135" ht="20.25" customHeight="1" thickBot="1">
      <c r="A66" s="31" t="s">
        <v>42</v>
      </c>
      <c r="B66" s="32">
        <v>1619</v>
      </c>
      <c r="C66" s="186">
        <v>125.2</v>
      </c>
      <c r="D66" s="187">
        <v>1744</v>
      </c>
      <c r="E66" s="33">
        <v>821</v>
      </c>
      <c r="F66" s="34">
        <v>148.4</v>
      </c>
      <c r="G66" s="63">
        <v>969</v>
      </c>
      <c r="H66" s="59">
        <v>798</v>
      </c>
      <c r="I66" s="34">
        <v>-23.2</v>
      </c>
      <c r="J66" s="35">
        <v>775</v>
      </c>
      <c r="K66" s="32">
        <v>1616</v>
      </c>
      <c r="L66" s="186">
        <v>130.4</v>
      </c>
      <c r="M66" s="187">
        <v>1746</v>
      </c>
      <c r="N66" s="33">
        <v>821</v>
      </c>
      <c r="O66" s="34">
        <v>154.6</v>
      </c>
      <c r="P66" s="63">
        <v>976</v>
      </c>
      <c r="Q66" s="188">
        <v>795</v>
      </c>
      <c r="R66" s="186">
        <v>-24.2</v>
      </c>
      <c r="S66" s="35">
        <v>771</v>
      </c>
      <c r="T66" s="32">
        <v>1619</v>
      </c>
      <c r="U66" s="186">
        <v>135.6</v>
      </c>
      <c r="V66" s="187">
        <v>1755</v>
      </c>
      <c r="W66" s="33">
        <v>822</v>
      </c>
      <c r="X66" s="34">
        <v>160.8</v>
      </c>
      <c r="Y66" s="63">
        <v>983</v>
      </c>
      <c r="Z66" s="59">
        <v>797</v>
      </c>
      <c r="AA66" s="34">
        <v>-25.1</v>
      </c>
      <c r="AB66" s="35">
        <v>772</v>
      </c>
      <c r="AC66" s="32">
        <v>1609</v>
      </c>
      <c r="AD66" s="189">
        <v>140.9</v>
      </c>
      <c r="AE66" s="187">
        <v>1750</v>
      </c>
      <c r="AF66" s="33">
        <v>816</v>
      </c>
      <c r="AG66" s="117">
        <v>167</v>
      </c>
      <c r="AH66" s="63">
        <v>983</v>
      </c>
      <c r="AI66" s="188">
        <v>793</v>
      </c>
      <c r="AJ66" s="189">
        <v>-26.1</v>
      </c>
      <c r="AK66" s="35">
        <v>767</v>
      </c>
      <c r="AL66" s="32">
        <v>1605</v>
      </c>
      <c r="AM66" s="189">
        <v>146.1</v>
      </c>
      <c r="AN66" s="187">
        <v>1751</v>
      </c>
      <c r="AO66" s="33">
        <v>810</v>
      </c>
      <c r="AP66" s="117">
        <v>173.1</v>
      </c>
      <c r="AQ66" s="63">
        <v>983</v>
      </c>
      <c r="AR66" s="59">
        <v>795</v>
      </c>
      <c r="AS66" s="117">
        <v>-27.1</v>
      </c>
      <c r="AT66" s="35">
        <v>768</v>
      </c>
      <c r="AU66" s="32">
        <v>1615</v>
      </c>
      <c r="AV66" s="189">
        <v>151.3</v>
      </c>
      <c r="AW66" s="187">
        <v>1766</v>
      </c>
      <c r="AX66" s="33">
        <v>816</v>
      </c>
      <c r="AY66" s="117">
        <v>179.3</v>
      </c>
      <c r="AZ66" s="63">
        <v>995</v>
      </c>
      <c r="BA66" s="59">
        <v>799</v>
      </c>
      <c r="BB66" s="117">
        <v>-28</v>
      </c>
      <c r="BC66" s="35">
        <v>771</v>
      </c>
      <c r="BD66" s="32">
        <v>1572</v>
      </c>
      <c r="BE66" s="186">
        <v>156.5</v>
      </c>
      <c r="BF66" s="187">
        <v>1729</v>
      </c>
      <c r="BG66" s="33">
        <v>790</v>
      </c>
      <c r="BH66" s="34">
        <v>185.5</v>
      </c>
      <c r="BI66" s="63">
        <v>976</v>
      </c>
      <c r="BJ66" s="59">
        <v>782</v>
      </c>
      <c r="BK66" s="34">
        <v>-29</v>
      </c>
      <c r="BL66" s="35">
        <v>753</v>
      </c>
      <c r="BM66" s="32">
        <v>1599</v>
      </c>
      <c r="BN66" s="186">
        <v>161.7</v>
      </c>
      <c r="BO66" s="187">
        <v>1761</v>
      </c>
      <c r="BP66" s="33">
        <v>802</v>
      </c>
      <c r="BQ66" s="34">
        <v>191.7</v>
      </c>
      <c r="BR66" s="63">
        <v>994</v>
      </c>
      <c r="BS66" s="188">
        <v>797</v>
      </c>
      <c r="BT66" s="186">
        <v>-30</v>
      </c>
      <c r="BU66" s="35">
        <v>767</v>
      </c>
      <c r="BV66" s="32">
        <v>1593</v>
      </c>
      <c r="BW66" s="186">
        <v>166.9</v>
      </c>
      <c r="BX66" s="187">
        <v>1760</v>
      </c>
      <c r="BY66" s="33">
        <v>798</v>
      </c>
      <c r="BZ66" s="190">
        <v>197.9</v>
      </c>
      <c r="CA66" s="191">
        <v>996</v>
      </c>
      <c r="CB66" s="59">
        <v>795</v>
      </c>
      <c r="CC66" s="34">
        <v>-30.9</v>
      </c>
      <c r="CD66" s="35">
        <v>764</v>
      </c>
      <c r="CE66" s="32">
        <v>1595</v>
      </c>
      <c r="CF66" s="186">
        <v>172.2</v>
      </c>
      <c r="CG66" s="187">
        <v>1767</v>
      </c>
      <c r="CH66" s="33">
        <v>799</v>
      </c>
      <c r="CI66" s="34">
        <v>204.1</v>
      </c>
      <c r="CJ66" s="63">
        <v>1003</v>
      </c>
      <c r="CK66" s="59">
        <v>796</v>
      </c>
      <c r="CL66" s="34">
        <v>-31.9</v>
      </c>
      <c r="CM66" s="35">
        <v>764</v>
      </c>
      <c r="CN66" s="32">
        <v>1602</v>
      </c>
      <c r="CO66" s="186">
        <v>177.4</v>
      </c>
      <c r="CP66" s="187">
        <v>1779</v>
      </c>
      <c r="CQ66" s="192">
        <v>800</v>
      </c>
      <c r="CR66" s="186">
        <v>210.2</v>
      </c>
      <c r="CS66" s="193">
        <v>1010</v>
      </c>
      <c r="CT66" s="188">
        <v>802</v>
      </c>
      <c r="CU66" s="186">
        <v>-32.9</v>
      </c>
      <c r="CV66" s="35">
        <v>769</v>
      </c>
      <c r="CW66" s="32">
        <v>1602</v>
      </c>
      <c r="CX66" s="186">
        <v>182.6</v>
      </c>
      <c r="CY66" s="187">
        <v>1785</v>
      </c>
      <c r="CZ66" s="33">
        <v>800</v>
      </c>
      <c r="DA66" s="34">
        <v>216.4</v>
      </c>
      <c r="DB66" s="63">
        <v>1016</v>
      </c>
      <c r="DC66" s="59">
        <v>802</v>
      </c>
      <c r="DD66" s="34">
        <v>-33.8</v>
      </c>
      <c r="DE66" s="35">
        <v>768</v>
      </c>
      <c r="EA66" s="62"/>
      <c r="EB66" s="62"/>
      <c r="EC66" s="62"/>
      <c r="ED66" s="62"/>
      <c r="EE66" s="62"/>
    </row>
  </sheetData>
  <sheetProtection/>
  <mergeCells count="12">
    <mergeCell ref="B1:J1"/>
    <mergeCell ref="K1:S1"/>
    <mergeCell ref="T1:AB1"/>
    <mergeCell ref="AC1:AK1"/>
    <mergeCell ref="AL1:AT1"/>
    <mergeCell ref="AU1:BC1"/>
    <mergeCell ref="BD1:BL1"/>
    <mergeCell ref="BM1:BU1"/>
    <mergeCell ref="CE1:CM1"/>
    <mergeCell ref="CN1:CV1"/>
    <mergeCell ref="CW1:DE1"/>
    <mergeCell ref="BV1:CD1"/>
  </mergeCells>
  <printOptions horizontalCentered="1"/>
  <pageMargins left="0.984251968503937" right="0.5511811023622047" top="0.9055118110236221" bottom="0.2755905511811024" header="0.5118110236220472" footer="0.2755905511811024"/>
  <pageSetup horizontalDpi="600" verticalDpi="600" orientation="portrait" pageOrder="overThenDown" paperSize="9" scale="45" r:id="rId1"/>
  <headerFooter alignWithMargins="0">
    <oddHeader>&amp;C平成27年国勢調査結果(確報値）による補間補正人口</oddHeader>
  </headerFooter>
  <colBreaks count="11" manualBreakCount="11">
    <brk id="10" max="65" man="1"/>
    <brk id="19" max="65" man="1"/>
    <brk id="28" max="65" man="1"/>
    <brk id="37" max="65" man="1"/>
    <brk id="46" max="65" man="1"/>
    <brk id="55" max="65" man="1"/>
    <brk id="64" max="65" man="1"/>
    <brk id="73" max="65" man="1"/>
    <brk id="82" max="65" man="1"/>
    <brk id="91" max="65" man="1"/>
    <brk id="100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H72"/>
  <sheetViews>
    <sheetView view="pageBreakPreview" zoomScale="55" zoomScaleNormal="75" zoomScaleSheetLayoutView="55" zoomScalePageLayoutView="0" workbookViewId="0" topLeftCell="A1">
      <pane xSplit="1" topLeftCell="CS1" activePane="topRight" state="frozen"/>
      <selection pane="topLeft" activeCell="DA16" sqref="DA16"/>
      <selection pane="topRight" activeCell="DA16" sqref="DA16"/>
    </sheetView>
  </sheetViews>
  <sheetFormatPr defaultColWidth="15.625" defaultRowHeight="18" customHeight="1"/>
  <cols>
    <col min="1" max="1" width="15.625" style="11" customWidth="1"/>
    <col min="2" max="2" width="15.625" style="2" customWidth="1"/>
    <col min="3" max="3" width="22.375" style="128" bestFit="1" customWidth="1"/>
    <col min="4" max="5" width="15.625" style="2" customWidth="1"/>
    <col min="6" max="6" width="22.375" style="128" bestFit="1" customWidth="1"/>
    <col min="7" max="8" width="15.625" style="2" customWidth="1"/>
    <col min="9" max="9" width="20.625" style="128" bestFit="1" customWidth="1"/>
    <col min="10" max="10" width="15.625" style="2" customWidth="1"/>
    <col min="11" max="11" width="15.625" style="11" customWidth="1"/>
    <col min="12" max="12" width="22.375" style="128" bestFit="1" customWidth="1"/>
    <col min="13" max="14" width="15.625" style="2" customWidth="1"/>
    <col min="15" max="15" width="22.375" style="128" bestFit="1" customWidth="1"/>
    <col min="16" max="17" width="15.625" style="2" customWidth="1"/>
    <col min="18" max="18" width="20.625" style="128" bestFit="1" customWidth="1"/>
    <col min="19" max="20" width="15.625" style="2" customWidth="1"/>
    <col min="21" max="21" width="22.375" style="128" bestFit="1" customWidth="1"/>
    <col min="22" max="23" width="15.625" style="2" customWidth="1"/>
    <col min="24" max="24" width="22.375" style="128" bestFit="1" customWidth="1"/>
    <col min="25" max="26" width="15.625" style="2" customWidth="1"/>
    <col min="27" max="27" width="20.625" style="128" bestFit="1" customWidth="1"/>
    <col min="28" max="29" width="15.625" style="2" customWidth="1"/>
    <col min="30" max="30" width="22.375" style="128" bestFit="1" customWidth="1"/>
    <col min="31" max="32" width="15.625" style="2" customWidth="1"/>
    <col min="33" max="33" width="22.375" style="128" bestFit="1" customWidth="1"/>
    <col min="34" max="35" width="15.625" style="2" customWidth="1"/>
    <col min="36" max="36" width="20.625" style="128" bestFit="1" customWidth="1"/>
    <col min="37" max="38" width="15.625" style="2" customWidth="1"/>
    <col min="39" max="39" width="22.375" style="128" bestFit="1" customWidth="1"/>
    <col min="40" max="41" width="15.625" style="2" customWidth="1"/>
    <col min="42" max="42" width="22.375" style="128" bestFit="1" customWidth="1"/>
    <col min="43" max="44" width="15.625" style="2" customWidth="1"/>
    <col min="45" max="45" width="20.625" style="128" bestFit="1" customWidth="1"/>
    <col min="46" max="47" width="15.625" style="2" customWidth="1"/>
    <col min="48" max="48" width="22.375" style="128" bestFit="1" customWidth="1"/>
    <col min="49" max="50" width="15.625" style="2" customWidth="1"/>
    <col min="51" max="51" width="22.375" style="128" bestFit="1" customWidth="1"/>
    <col min="52" max="53" width="15.625" style="2" customWidth="1"/>
    <col min="54" max="54" width="20.625" style="128" bestFit="1" customWidth="1"/>
    <col min="55" max="56" width="15.625" style="2" customWidth="1"/>
    <col min="57" max="57" width="22.375" style="128" bestFit="1" customWidth="1"/>
    <col min="58" max="59" width="15.625" style="2" customWidth="1"/>
    <col min="60" max="60" width="22.375" style="128" bestFit="1" customWidth="1"/>
    <col min="61" max="62" width="15.625" style="2" customWidth="1"/>
    <col min="63" max="63" width="20.625" style="128" bestFit="1" customWidth="1"/>
    <col min="64" max="65" width="15.625" style="2" customWidth="1"/>
    <col min="66" max="66" width="22.375" style="128" bestFit="1" customWidth="1"/>
    <col min="67" max="68" width="15.625" style="2" customWidth="1"/>
    <col min="69" max="69" width="22.375" style="128" bestFit="1" customWidth="1"/>
    <col min="70" max="71" width="15.625" style="2" customWidth="1"/>
    <col min="72" max="72" width="20.625" style="128" bestFit="1" customWidth="1"/>
    <col min="73" max="74" width="15.625" style="2" customWidth="1"/>
    <col min="75" max="75" width="22.375" style="128" bestFit="1" customWidth="1"/>
    <col min="76" max="77" width="15.625" style="2" customWidth="1"/>
    <col min="78" max="78" width="22.375" style="128" bestFit="1" customWidth="1"/>
    <col min="79" max="80" width="15.625" style="2" customWidth="1"/>
    <col min="81" max="81" width="20.625" style="128" bestFit="1" customWidth="1"/>
    <col min="82" max="83" width="15.625" style="2" customWidth="1"/>
    <col min="84" max="84" width="22.375" style="128" bestFit="1" customWidth="1"/>
    <col min="85" max="86" width="15.625" style="2" customWidth="1"/>
    <col min="87" max="87" width="22.375" style="128" bestFit="1" customWidth="1"/>
    <col min="88" max="89" width="15.625" style="2" customWidth="1"/>
    <col min="90" max="90" width="20.625" style="128" bestFit="1" customWidth="1"/>
    <col min="91" max="91" width="15.625" style="2" customWidth="1"/>
    <col min="92" max="92" width="15.625" style="128" customWidth="1"/>
    <col min="93" max="93" width="22.375" style="2" bestFit="1" customWidth="1"/>
    <col min="94" max="94" width="15.625" style="2" customWidth="1"/>
    <col min="95" max="95" width="15.625" style="128" customWidth="1"/>
    <col min="96" max="96" width="22.375" style="2" bestFit="1" customWidth="1"/>
    <col min="97" max="97" width="15.625" style="2" customWidth="1"/>
    <col min="98" max="98" width="15.625" style="128" customWidth="1"/>
    <col min="99" max="99" width="20.625" style="128" bestFit="1" customWidth="1"/>
    <col min="100" max="101" width="15.625" style="2" customWidth="1"/>
    <col min="102" max="102" width="22.375" style="128" bestFit="1" customWidth="1"/>
    <col min="103" max="104" width="15.625" style="2" customWidth="1"/>
    <col min="105" max="105" width="22.375" style="128" bestFit="1" customWidth="1"/>
    <col min="106" max="107" width="15.625" style="2" customWidth="1"/>
    <col min="108" max="108" width="20.625" style="128" bestFit="1" customWidth="1"/>
    <col min="109" max="16384" width="15.625" style="2" customWidth="1"/>
  </cols>
  <sheetData>
    <row r="1" spans="1:109" ht="20.25" customHeight="1">
      <c r="A1" s="1"/>
      <c r="B1" s="219">
        <v>41548</v>
      </c>
      <c r="C1" s="220"/>
      <c r="D1" s="220"/>
      <c r="E1" s="220"/>
      <c r="F1" s="220"/>
      <c r="G1" s="220"/>
      <c r="H1" s="220"/>
      <c r="I1" s="220"/>
      <c r="J1" s="221"/>
      <c r="K1" s="219">
        <v>41579</v>
      </c>
      <c r="L1" s="220"/>
      <c r="M1" s="220"/>
      <c r="N1" s="220"/>
      <c r="O1" s="220"/>
      <c r="P1" s="220"/>
      <c r="Q1" s="220"/>
      <c r="R1" s="220"/>
      <c r="S1" s="221"/>
      <c r="T1" s="219">
        <v>41609</v>
      </c>
      <c r="U1" s="220"/>
      <c r="V1" s="220"/>
      <c r="W1" s="220"/>
      <c r="X1" s="220"/>
      <c r="Y1" s="220"/>
      <c r="Z1" s="220"/>
      <c r="AA1" s="220"/>
      <c r="AB1" s="221"/>
      <c r="AC1" s="219">
        <v>41640</v>
      </c>
      <c r="AD1" s="220"/>
      <c r="AE1" s="220"/>
      <c r="AF1" s="220"/>
      <c r="AG1" s="220"/>
      <c r="AH1" s="220"/>
      <c r="AI1" s="220"/>
      <c r="AJ1" s="220"/>
      <c r="AK1" s="221"/>
      <c r="AL1" s="219">
        <v>41671</v>
      </c>
      <c r="AM1" s="220"/>
      <c r="AN1" s="220"/>
      <c r="AO1" s="220"/>
      <c r="AP1" s="220"/>
      <c r="AQ1" s="220"/>
      <c r="AR1" s="220"/>
      <c r="AS1" s="220"/>
      <c r="AT1" s="221"/>
      <c r="AU1" s="219">
        <v>41699</v>
      </c>
      <c r="AV1" s="220"/>
      <c r="AW1" s="220"/>
      <c r="AX1" s="220"/>
      <c r="AY1" s="220"/>
      <c r="AZ1" s="220"/>
      <c r="BA1" s="220"/>
      <c r="BB1" s="220"/>
      <c r="BC1" s="221"/>
      <c r="BD1" s="219">
        <v>41730</v>
      </c>
      <c r="BE1" s="220"/>
      <c r="BF1" s="220"/>
      <c r="BG1" s="220"/>
      <c r="BH1" s="220"/>
      <c r="BI1" s="220"/>
      <c r="BJ1" s="220"/>
      <c r="BK1" s="220"/>
      <c r="BL1" s="221"/>
      <c r="BM1" s="219">
        <v>41760</v>
      </c>
      <c r="BN1" s="220"/>
      <c r="BO1" s="220"/>
      <c r="BP1" s="220"/>
      <c r="BQ1" s="220"/>
      <c r="BR1" s="220"/>
      <c r="BS1" s="220"/>
      <c r="BT1" s="220"/>
      <c r="BU1" s="221"/>
      <c r="BV1" s="219">
        <v>41791</v>
      </c>
      <c r="BW1" s="220"/>
      <c r="BX1" s="220"/>
      <c r="BY1" s="220"/>
      <c r="BZ1" s="220"/>
      <c r="CA1" s="220"/>
      <c r="CB1" s="220"/>
      <c r="CC1" s="220"/>
      <c r="CD1" s="221"/>
      <c r="CE1" s="219">
        <v>41821</v>
      </c>
      <c r="CF1" s="220"/>
      <c r="CG1" s="220"/>
      <c r="CH1" s="220"/>
      <c r="CI1" s="220"/>
      <c r="CJ1" s="220"/>
      <c r="CK1" s="220"/>
      <c r="CL1" s="220"/>
      <c r="CM1" s="221"/>
      <c r="CN1" s="219">
        <v>41852</v>
      </c>
      <c r="CO1" s="220"/>
      <c r="CP1" s="220"/>
      <c r="CQ1" s="220"/>
      <c r="CR1" s="220"/>
      <c r="CS1" s="220"/>
      <c r="CT1" s="220"/>
      <c r="CU1" s="220"/>
      <c r="CV1" s="221"/>
      <c r="CW1" s="219">
        <v>41883</v>
      </c>
      <c r="CX1" s="220"/>
      <c r="CY1" s="220"/>
      <c r="CZ1" s="220"/>
      <c r="DA1" s="220"/>
      <c r="DB1" s="220"/>
      <c r="DC1" s="220"/>
      <c r="DD1" s="220"/>
      <c r="DE1" s="221"/>
    </row>
    <row r="2" spans="1:109" ht="20.25" customHeight="1">
      <c r="A2" s="3"/>
      <c r="B2" s="39"/>
      <c r="C2" s="125" t="s">
        <v>43</v>
      </c>
      <c r="D2" s="40"/>
      <c r="E2" s="41"/>
      <c r="F2" s="125" t="s">
        <v>44</v>
      </c>
      <c r="G2" s="42"/>
      <c r="H2" s="40"/>
      <c r="I2" s="125" t="s">
        <v>45</v>
      </c>
      <c r="J2" s="43"/>
      <c r="K2" s="39"/>
      <c r="L2" s="125" t="s">
        <v>43</v>
      </c>
      <c r="M2" s="40"/>
      <c r="N2" s="41"/>
      <c r="O2" s="125" t="s">
        <v>44</v>
      </c>
      <c r="P2" s="42"/>
      <c r="Q2" s="40"/>
      <c r="R2" s="125" t="s">
        <v>45</v>
      </c>
      <c r="S2" s="43"/>
      <c r="T2" s="39"/>
      <c r="U2" s="125" t="s">
        <v>43</v>
      </c>
      <c r="V2" s="40"/>
      <c r="W2" s="41"/>
      <c r="X2" s="125" t="s">
        <v>44</v>
      </c>
      <c r="Y2" s="42"/>
      <c r="Z2" s="40"/>
      <c r="AA2" s="125" t="s">
        <v>45</v>
      </c>
      <c r="AB2" s="43"/>
      <c r="AC2" s="39"/>
      <c r="AD2" s="125" t="s">
        <v>43</v>
      </c>
      <c r="AE2" s="40"/>
      <c r="AF2" s="41"/>
      <c r="AG2" s="125" t="s">
        <v>44</v>
      </c>
      <c r="AH2" s="42"/>
      <c r="AI2" s="40"/>
      <c r="AJ2" s="125" t="s">
        <v>45</v>
      </c>
      <c r="AK2" s="43"/>
      <c r="AL2" s="39"/>
      <c r="AM2" s="125" t="s">
        <v>43</v>
      </c>
      <c r="AN2" s="40"/>
      <c r="AO2" s="41"/>
      <c r="AP2" s="125" t="s">
        <v>44</v>
      </c>
      <c r="AQ2" s="42"/>
      <c r="AR2" s="40"/>
      <c r="AS2" s="125" t="s">
        <v>45</v>
      </c>
      <c r="AT2" s="43"/>
      <c r="AU2" s="39"/>
      <c r="AV2" s="125" t="s">
        <v>43</v>
      </c>
      <c r="AW2" s="40"/>
      <c r="AX2" s="41"/>
      <c r="AY2" s="125" t="s">
        <v>44</v>
      </c>
      <c r="AZ2" s="42"/>
      <c r="BA2" s="40"/>
      <c r="BB2" s="125" t="s">
        <v>45</v>
      </c>
      <c r="BC2" s="43"/>
      <c r="BD2" s="39"/>
      <c r="BE2" s="125" t="s">
        <v>43</v>
      </c>
      <c r="BF2" s="40"/>
      <c r="BG2" s="41"/>
      <c r="BH2" s="125" t="s">
        <v>44</v>
      </c>
      <c r="BI2" s="42"/>
      <c r="BJ2" s="40"/>
      <c r="BK2" s="125" t="s">
        <v>45</v>
      </c>
      <c r="BL2" s="43"/>
      <c r="BM2" s="39"/>
      <c r="BN2" s="125" t="s">
        <v>43</v>
      </c>
      <c r="BO2" s="40"/>
      <c r="BP2" s="41"/>
      <c r="BQ2" s="125" t="s">
        <v>44</v>
      </c>
      <c r="BR2" s="42"/>
      <c r="BS2" s="40"/>
      <c r="BT2" s="125" t="s">
        <v>45</v>
      </c>
      <c r="BU2" s="43"/>
      <c r="BV2" s="39"/>
      <c r="BW2" s="125" t="s">
        <v>43</v>
      </c>
      <c r="BX2" s="40"/>
      <c r="BY2" s="41"/>
      <c r="BZ2" s="125" t="s">
        <v>44</v>
      </c>
      <c r="CA2" s="42"/>
      <c r="CB2" s="40"/>
      <c r="CC2" s="125" t="s">
        <v>45</v>
      </c>
      <c r="CD2" s="43"/>
      <c r="CE2" s="39"/>
      <c r="CF2" s="125" t="s">
        <v>43</v>
      </c>
      <c r="CG2" s="40"/>
      <c r="CH2" s="41"/>
      <c r="CI2" s="125" t="s">
        <v>44</v>
      </c>
      <c r="CJ2" s="42"/>
      <c r="CK2" s="40"/>
      <c r="CL2" s="125" t="s">
        <v>45</v>
      </c>
      <c r="CM2" s="43"/>
      <c r="CN2" s="39"/>
      <c r="CO2" s="125" t="s">
        <v>43</v>
      </c>
      <c r="CP2" s="40"/>
      <c r="CQ2" s="41"/>
      <c r="CR2" s="125" t="s">
        <v>44</v>
      </c>
      <c r="CS2" s="42"/>
      <c r="CT2" s="40"/>
      <c r="CU2" s="125" t="s">
        <v>45</v>
      </c>
      <c r="CV2" s="43"/>
      <c r="CW2" s="39"/>
      <c r="CX2" s="125" t="s">
        <v>43</v>
      </c>
      <c r="CY2" s="40"/>
      <c r="CZ2" s="41"/>
      <c r="DA2" s="125" t="s">
        <v>44</v>
      </c>
      <c r="DB2" s="42"/>
      <c r="DC2" s="40"/>
      <c r="DD2" s="125" t="s">
        <v>45</v>
      </c>
      <c r="DE2" s="43"/>
    </row>
    <row r="3" spans="1:109" ht="20.25" customHeight="1">
      <c r="A3" s="3"/>
      <c r="B3" s="39"/>
      <c r="C3" s="125"/>
      <c r="D3" s="40"/>
      <c r="E3" s="41"/>
      <c r="F3" s="125"/>
      <c r="G3" s="42"/>
      <c r="H3" s="40"/>
      <c r="I3" s="125"/>
      <c r="J3" s="43"/>
      <c r="K3" s="39"/>
      <c r="L3" s="125"/>
      <c r="M3" s="40"/>
      <c r="N3" s="41"/>
      <c r="O3" s="125"/>
      <c r="P3" s="42"/>
      <c r="Q3" s="40"/>
      <c r="R3" s="125"/>
      <c r="S3" s="43"/>
      <c r="T3" s="39"/>
      <c r="U3" s="125"/>
      <c r="V3" s="40"/>
      <c r="W3" s="41"/>
      <c r="X3" s="125"/>
      <c r="Y3" s="42"/>
      <c r="Z3" s="40"/>
      <c r="AA3" s="125"/>
      <c r="AB3" s="43"/>
      <c r="AC3" s="39"/>
      <c r="AD3" s="125"/>
      <c r="AE3" s="40"/>
      <c r="AF3" s="41"/>
      <c r="AG3" s="125"/>
      <c r="AH3" s="42"/>
      <c r="AI3" s="40"/>
      <c r="AJ3" s="125"/>
      <c r="AK3" s="43"/>
      <c r="AL3" s="39"/>
      <c r="AM3" s="125"/>
      <c r="AN3" s="40"/>
      <c r="AO3" s="41"/>
      <c r="AP3" s="125"/>
      <c r="AQ3" s="42"/>
      <c r="AR3" s="40"/>
      <c r="AS3" s="125"/>
      <c r="AT3" s="43"/>
      <c r="AU3" s="39"/>
      <c r="AV3" s="125"/>
      <c r="AW3" s="40"/>
      <c r="AX3" s="41"/>
      <c r="AY3" s="125"/>
      <c r="AZ3" s="42"/>
      <c r="BA3" s="40"/>
      <c r="BB3" s="125"/>
      <c r="BC3" s="43"/>
      <c r="BD3" s="39"/>
      <c r="BE3" s="125"/>
      <c r="BF3" s="40"/>
      <c r="BG3" s="41"/>
      <c r="BH3" s="125"/>
      <c r="BI3" s="42"/>
      <c r="BJ3" s="40"/>
      <c r="BK3" s="125"/>
      <c r="BL3" s="43"/>
      <c r="BM3" s="39"/>
      <c r="BN3" s="125"/>
      <c r="BO3" s="40"/>
      <c r="BP3" s="41"/>
      <c r="BQ3" s="125"/>
      <c r="BR3" s="42"/>
      <c r="BS3" s="40"/>
      <c r="BT3" s="125"/>
      <c r="BU3" s="43"/>
      <c r="BV3" s="39"/>
      <c r="BW3" s="125"/>
      <c r="BX3" s="40"/>
      <c r="BY3" s="41"/>
      <c r="BZ3" s="125"/>
      <c r="CA3" s="42"/>
      <c r="CB3" s="40"/>
      <c r="CC3" s="125"/>
      <c r="CD3" s="43"/>
      <c r="CE3" s="39"/>
      <c r="CF3" s="125"/>
      <c r="CG3" s="40"/>
      <c r="CH3" s="41"/>
      <c r="CI3" s="125"/>
      <c r="CJ3" s="42"/>
      <c r="CK3" s="40"/>
      <c r="CL3" s="125"/>
      <c r="CM3" s="43"/>
      <c r="CN3" s="39"/>
      <c r="CO3" s="125"/>
      <c r="CP3" s="40"/>
      <c r="CQ3" s="41"/>
      <c r="CR3" s="125"/>
      <c r="CS3" s="42"/>
      <c r="CT3" s="40"/>
      <c r="CU3" s="125"/>
      <c r="CV3" s="43"/>
      <c r="CW3" s="39"/>
      <c r="CX3" s="125"/>
      <c r="CY3" s="40"/>
      <c r="CZ3" s="41"/>
      <c r="DA3" s="125"/>
      <c r="DB3" s="42"/>
      <c r="DC3" s="40"/>
      <c r="DD3" s="125"/>
      <c r="DE3" s="43"/>
    </row>
    <row r="4" spans="1:109" ht="20.25" customHeight="1">
      <c r="A4" s="7"/>
      <c r="B4" s="8" t="s">
        <v>47</v>
      </c>
      <c r="C4" s="129" t="s">
        <v>210</v>
      </c>
      <c r="D4" s="10" t="s">
        <v>48</v>
      </c>
      <c r="E4" s="45" t="s">
        <v>47</v>
      </c>
      <c r="F4" s="129" t="s">
        <v>211</v>
      </c>
      <c r="G4" s="44" t="s">
        <v>48</v>
      </c>
      <c r="H4" s="46" t="s">
        <v>47</v>
      </c>
      <c r="I4" s="129" t="s">
        <v>212</v>
      </c>
      <c r="J4" s="9" t="s">
        <v>48</v>
      </c>
      <c r="K4" s="8" t="s">
        <v>47</v>
      </c>
      <c r="L4" s="129" t="s">
        <v>213</v>
      </c>
      <c r="M4" s="10" t="s">
        <v>48</v>
      </c>
      <c r="N4" s="45" t="s">
        <v>47</v>
      </c>
      <c r="O4" s="129" t="s">
        <v>214</v>
      </c>
      <c r="P4" s="44" t="s">
        <v>48</v>
      </c>
      <c r="Q4" s="46" t="s">
        <v>47</v>
      </c>
      <c r="R4" s="129" t="s">
        <v>215</v>
      </c>
      <c r="S4" s="9" t="s">
        <v>48</v>
      </c>
      <c r="T4" s="8" t="s">
        <v>47</v>
      </c>
      <c r="U4" s="129" t="s">
        <v>216</v>
      </c>
      <c r="V4" s="10" t="s">
        <v>48</v>
      </c>
      <c r="W4" s="45" t="s">
        <v>47</v>
      </c>
      <c r="X4" s="129" t="s">
        <v>217</v>
      </c>
      <c r="Y4" s="44" t="s">
        <v>48</v>
      </c>
      <c r="Z4" s="46" t="s">
        <v>47</v>
      </c>
      <c r="AA4" s="129" t="s">
        <v>218</v>
      </c>
      <c r="AB4" s="9" t="s">
        <v>48</v>
      </c>
      <c r="AC4" s="8" t="s">
        <v>47</v>
      </c>
      <c r="AD4" s="129" t="s">
        <v>219</v>
      </c>
      <c r="AE4" s="10" t="s">
        <v>48</v>
      </c>
      <c r="AF4" s="45" t="s">
        <v>47</v>
      </c>
      <c r="AG4" s="129" t="s">
        <v>220</v>
      </c>
      <c r="AH4" s="44" t="s">
        <v>48</v>
      </c>
      <c r="AI4" s="46" t="s">
        <v>47</v>
      </c>
      <c r="AJ4" s="129" t="s">
        <v>221</v>
      </c>
      <c r="AK4" s="9" t="s">
        <v>48</v>
      </c>
      <c r="AL4" s="8" t="s">
        <v>47</v>
      </c>
      <c r="AM4" s="129" t="s">
        <v>222</v>
      </c>
      <c r="AN4" s="10" t="s">
        <v>48</v>
      </c>
      <c r="AO4" s="45" t="s">
        <v>47</v>
      </c>
      <c r="AP4" s="129" t="s">
        <v>223</v>
      </c>
      <c r="AQ4" s="44" t="s">
        <v>48</v>
      </c>
      <c r="AR4" s="46" t="s">
        <v>47</v>
      </c>
      <c r="AS4" s="129" t="s">
        <v>224</v>
      </c>
      <c r="AT4" s="9" t="s">
        <v>48</v>
      </c>
      <c r="AU4" s="8" t="s">
        <v>47</v>
      </c>
      <c r="AV4" s="129" t="s">
        <v>225</v>
      </c>
      <c r="AW4" s="10" t="s">
        <v>48</v>
      </c>
      <c r="AX4" s="45" t="s">
        <v>47</v>
      </c>
      <c r="AY4" s="129" t="s">
        <v>226</v>
      </c>
      <c r="AZ4" s="44" t="s">
        <v>48</v>
      </c>
      <c r="BA4" s="46" t="s">
        <v>47</v>
      </c>
      <c r="BB4" s="129" t="s">
        <v>227</v>
      </c>
      <c r="BC4" s="9" t="s">
        <v>48</v>
      </c>
      <c r="BD4" s="8" t="s">
        <v>47</v>
      </c>
      <c r="BE4" s="129" t="s">
        <v>228</v>
      </c>
      <c r="BF4" s="10" t="s">
        <v>48</v>
      </c>
      <c r="BG4" s="45" t="s">
        <v>47</v>
      </c>
      <c r="BH4" s="129" t="s">
        <v>229</v>
      </c>
      <c r="BI4" s="44" t="s">
        <v>48</v>
      </c>
      <c r="BJ4" s="46" t="s">
        <v>47</v>
      </c>
      <c r="BK4" s="129" t="s">
        <v>230</v>
      </c>
      <c r="BL4" s="9" t="s">
        <v>48</v>
      </c>
      <c r="BM4" s="8" t="s">
        <v>47</v>
      </c>
      <c r="BN4" s="129" t="s">
        <v>231</v>
      </c>
      <c r="BO4" s="10" t="s">
        <v>48</v>
      </c>
      <c r="BP4" s="45" t="s">
        <v>47</v>
      </c>
      <c r="BQ4" s="129" t="s">
        <v>232</v>
      </c>
      <c r="BR4" s="44" t="s">
        <v>48</v>
      </c>
      <c r="BS4" s="46" t="s">
        <v>47</v>
      </c>
      <c r="BT4" s="129" t="s">
        <v>233</v>
      </c>
      <c r="BU4" s="9" t="s">
        <v>48</v>
      </c>
      <c r="BV4" s="8" t="s">
        <v>47</v>
      </c>
      <c r="BW4" s="129" t="s">
        <v>234</v>
      </c>
      <c r="BX4" s="10" t="s">
        <v>48</v>
      </c>
      <c r="BY4" s="45" t="s">
        <v>47</v>
      </c>
      <c r="BZ4" s="129" t="s">
        <v>235</v>
      </c>
      <c r="CA4" s="44" t="s">
        <v>48</v>
      </c>
      <c r="CB4" s="46" t="s">
        <v>47</v>
      </c>
      <c r="CC4" s="129" t="s">
        <v>236</v>
      </c>
      <c r="CD4" s="9" t="s">
        <v>48</v>
      </c>
      <c r="CE4" s="8" t="s">
        <v>47</v>
      </c>
      <c r="CF4" s="129" t="s">
        <v>237</v>
      </c>
      <c r="CG4" s="10" t="s">
        <v>48</v>
      </c>
      <c r="CH4" s="45" t="s">
        <v>47</v>
      </c>
      <c r="CI4" s="129" t="s">
        <v>238</v>
      </c>
      <c r="CJ4" s="44" t="s">
        <v>48</v>
      </c>
      <c r="CK4" s="46" t="s">
        <v>47</v>
      </c>
      <c r="CL4" s="129" t="s">
        <v>239</v>
      </c>
      <c r="CM4" s="9" t="s">
        <v>48</v>
      </c>
      <c r="CN4" s="8" t="s">
        <v>47</v>
      </c>
      <c r="CO4" s="129" t="s">
        <v>240</v>
      </c>
      <c r="CP4" s="10" t="s">
        <v>48</v>
      </c>
      <c r="CQ4" s="45" t="s">
        <v>47</v>
      </c>
      <c r="CR4" s="129" t="s">
        <v>241</v>
      </c>
      <c r="CS4" s="44" t="s">
        <v>48</v>
      </c>
      <c r="CT4" s="46" t="s">
        <v>47</v>
      </c>
      <c r="CU4" s="129" t="s">
        <v>242</v>
      </c>
      <c r="CV4" s="9" t="s">
        <v>48</v>
      </c>
      <c r="CW4" s="8" t="s">
        <v>47</v>
      </c>
      <c r="CX4" s="129" t="s">
        <v>243</v>
      </c>
      <c r="CY4" s="10" t="s">
        <v>48</v>
      </c>
      <c r="CZ4" s="45" t="s">
        <v>47</v>
      </c>
      <c r="DA4" s="129" t="s">
        <v>244</v>
      </c>
      <c r="DB4" s="44" t="s">
        <v>48</v>
      </c>
      <c r="DC4" s="46" t="s">
        <v>47</v>
      </c>
      <c r="DD4" s="129" t="s">
        <v>245</v>
      </c>
      <c r="DE4" s="9" t="s">
        <v>48</v>
      </c>
    </row>
    <row r="5" spans="1:109" s="16" customFormat="1" ht="20.25" customHeight="1">
      <c r="A5" s="12" t="s">
        <v>0</v>
      </c>
      <c r="B5" s="13">
        <v>1416587</v>
      </c>
      <c r="C5" s="123">
        <v>2422.2</v>
      </c>
      <c r="D5" s="15">
        <v>1419009</v>
      </c>
      <c r="E5" s="48">
        <v>695132</v>
      </c>
      <c r="F5" s="123">
        <v>1615.2</v>
      </c>
      <c r="G5" s="49">
        <v>696747</v>
      </c>
      <c r="H5" s="50">
        <v>721455</v>
      </c>
      <c r="I5" s="123">
        <v>807</v>
      </c>
      <c r="J5" s="14">
        <v>722262</v>
      </c>
      <c r="K5" s="13">
        <v>1417771</v>
      </c>
      <c r="L5" s="123">
        <v>2489.5</v>
      </c>
      <c r="M5" s="15">
        <v>1420261</v>
      </c>
      <c r="N5" s="48">
        <v>695808</v>
      </c>
      <c r="O5" s="123">
        <v>1660.1</v>
      </c>
      <c r="P5" s="49">
        <v>697468</v>
      </c>
      <c r="Q5" s="50">
        <v>721963</v>
      </c>
      <c r="R5" s="123">
        <v>829.4</v>
      </c>
      <c r="S5" s="14">
        <v>722792</v>
      </c>
      <c r="T5" s="13">
        <v>1418696</v>
      </c>
      <c r="U5" s="123">
        <v>2556.8</v>
      </c>
      <c r="V5" s="15">
        <v>1421253</v>
      </c>
      <c r="W5" s="48">
        <v>696281</v>
      </c>
      <c r="X5" s="123">
        <v>1704.9</v>
      </c>
      <c r="Y5" s="49">
        <v>697986</v>
      </c>
      <c r="Z5" s="50">
        <v>722415</v>
      </c>
      <c r="AA5" s="123">
        <v>851.8</v>
      </c>
      <c r="AB5" s="14">
        <v>723267</v>
      </c>
      <c r="AC5" s="13">
        <v>1419383</v>
      </c>
      <c r="AD5" s="123">
        <v>2624.1</v>
      </c>
      <c r="AE5" s="15">
        <v>1422007</v>
      </c>
      <c r="AF5" s="48">
        <v>696667</v>
      </c>
      <c r="AG5" s="123">
        <v>1749.8</v>
      </c>
      <c r="AH5" s="49">
        <v>698417</v>
      </c>
      <c r="AI5" s="50">
        <v>722716</v>
      </c>
      <c r="AJ5" s="123">
        <v>874.3</v>
      </c>
      <c r="AK5" s="14">
        <v>723590</v>
      </c>
      <c r="AL5" s="13">
        <v>1419890</v>
      </c>
      <c r="AM5" s="123">
        <v>2691.3</v>
      </c>
      <c r="AN5" s="15">
        <v>1422581</v>
      </c>
      <c r="AO5" s="48">
        <v>696934</v>
      </c>
      <c r="AP5" s="123">
        <v>1794.7</v>
      </c>
      <c r="AQ5" s="49">
        <v>698729</v>
      </c>
      <c r="AR5" s="50">
        <v>722956</v>
      </c>
      <c r="AS5" s="123">
        <v>896.7</v>
      </c>
      <c r="AT5" s="14">
        <v>723853</v>
      </c>
      <c r="AU5" s="13">
        <v>1420005</v>
      </c>
      <c r="AV5" s="123">
        <v>2758.6</v>
      </c>
      <c r="AW5" s="15">
        <v>1422764</v>
      </c>
      <c r="AX5" s="48">
        <v>697085</v>
      </c>
      <c r="AY5" s="123">
        <v>1839.5</v>
      </c>
      <c r="AZ5" s="49">
        <v>698925</v>
      </c>
      <c r="BA5" s="50">
        <v>722920</v>
      </c>
      <c r="BB5" s="123">
        <v>919.1</v>
      </c>
      <c r="BC5" s="14">
        <v>723839</v>
      </c>
      <c r="BD5" s="13">
        <v>1414149</v>
      </c>
      <c r="BE5" s="123">
        <v>2825.9</v>
      </c>
      <c r="BF5" s="15">
        <v>1416975</v>
      </c>
      <c r="BG5" s="48">
        <v>693677</v>
      </c>
      <c r="BH5" s="123">
        <v>1884.4</v>
      </c>
      <c r="BI5" s="49">
        <v>695561</v>
      </c>
      <c r="BJ5" s="50">
        <v>720472</v>
      </c>
      <c r="BK5" s="123">
        <v>941.5</v>
      </c>
      <c r="BL5" s="14">
        <v>721414</v>
      </c>
      <c r="BM5" s="13">
        <v>1418575</v>
      </c>
      <c r="BN5" s="123">
        <v>2893.2</v>
      </c>
      <c r="BO5" s="15">
        <v>1421468</v>
      </c>
      <c r="BP5" s="48">
        <v>696133</v>
      </c>
      <c r="BQ5" s="123">
        <v>1929.3</v>
      </c>
      <c r="BR5" s="49">
        <v>698062</v>
      </c>
      <c r="BS5" s="50">
        <v>722442</v>
      </c>
      <c r="BT5" s="123">
        <v>963.9</v>
      </c>
      <c r="BU5" s="14">
        <v>723406</v>
      </c>
      <c r="BV5" s="13">
        <v>1419398</v>
      </c>
      <c r="BW5" s="123">
        <v>2960.5</v>
      </c>
      <c r="BX5" s="15">
        <v>1422359</v>
      </c>
      <c r="BY5" s="48">
        <v>696554</v>
      </c>
      <c r="BZ5" s="123">
        <v>1974.1</v>
      </c>
      <c r="CA5" s="49">
        <v>698528</v>
      </c>
      <c r="CB5" s="50">
        <v>722844</v>
      </c>
      <c r="CC5" s="123">
        <v>986.3</v>
      </c>
      <c r="CD5" s="14">
        <v>723830</v>
      </c>
      <c r="CE5" s="13">
        <v>1419929</v>
      </c>
      <c r="CF5" s="123">
        <v>3027.8</v>
      </c>
      <c r="CG5" s="15">
        <v>1422957</v>
      </c>
      <c r="CH5" s="48">
        <v>696821</v>
      </c>
      <c r="CI5" s="123">
        <v>2019</v>
      </c>
      <c r="CJ5" s="49">
        <v>698840</v>
      </c>
      <c r="CK5" s="50">
        <v>723108</v>
      </c>
      <c r="CL5" s="123">
        <v>1008.8</v>
      </c>
      <c r="CM5" s="14">
        <v>724117</v>
      </c>
      <c r="CN5" s="13">
        <v>1421001</v>
      </c>
      <c r="CO5" s="123">
        <v>3095</v>
      </c>
      <c r="CP5" s="15">
        <v>1424096</v>
      </c>
      <c r="CQ5" s="48">
        <v>697438</v>
      </c>
      <c r="CR5" s="123">
        <v>2063.9</v>
      </c>
      <c r="CS5" s="49">
        <v>699502</v>
      </c>
      <c r="CT5" s="50">
        <v>723563</v>
      </c>
      <c r="CU5" s="123">
        <v>1031.2</v>
      </c>
      <c r="CV5" s="14">
        <v>724594</v>
      </c>
      <c r="CW5" s="13">
        <v>1421798</v>
      </c>
      <c r="CX5" s="123">
        <v>3162.3</v>
      </c>
      <c r="CY5" s="15">
        <v>1424960</v>
      </c>
      <c r="CZ5" s="48">
        <v>697952</v>
      </c>
      <c r="DA5" s="123">
        <v>2108.7</v>
      </c>
      <c r="DB5" s="49">
        <v>700061</v>
      </c>
      <c r="DC5" s="50">
        <v>723846</v>
      </c>
      <c r="DD5" s="123">
        <v>1053.6</v>
      </c>
      <c r="DE5" s="14">
        <v>724900</v>
      </c>
    </row>
    <row r="6" spans="1:109" s="89" customFormat="1" ht="20.25" customHeight="1">
      <c r="A6" s="86"/>
      <c r="B6" s="82"/>
      <c r="C6" s="108"/>
      <c r="D6" s="88"/>
      <c r="E6" s="85"/>
      <c r="F6" s="108"/>
      <c r="G6" s="84"/>
      <c r="H6" s="83"/>
      <c r="I6" s="108"/>
      <c r="J6" s="87"/>
      <c r="K6" s="82"/>
      <c r="L6" s="108"/>
      <c r="M6" s="88"/>
      <c r="N6" s="85"/>
      <c r="O6" s="108"/>
      <c r="P6" s="84"/>
      <c r="Q6" s="83"/>
      <c r="R6" s="108"/>
      <c r="S6" s="87"/>
      <c r="T6" s="82"/>
      <c r="U6" s="108"/>
      <c r="V6" s="88"/>
      <c r="W6" s="85"/>
      <c r="X6" s="108"/>
      <c r="Y6" s="84"/>
      <c r="Z6" s="83"/>
      <c r="AA6" s="108"/>
      <c r="AB6" s="87"/>
      <c r="AC6" s="82"/>
      <c r="AD6" s="108"/>
      <c r="AE6" s="88"/>
      <c r="AF6" s="85"/>
      <c r="AG6" s="108"/>
      <c r="AH6" s="84"/>
      <c r="AI6" s="83"/>
      <c r="AJ6" s="108"/>
      <c r="AK6" s="87"/>
      <c r="AL6" s="82"/>
      <c r="AM6" s="108"/>
      <c r="AN6" s="88"/>
      <c r="AO6" s="85"/>
      <c r="AP6" s="108"/>
      <c r="AQ6" s="84"/>
      <c r="AR6" s="83"/>
      <c r="AS6" s="108"/>
      <c r="AT6" s="87"/>
      <c r="AU6" s="82"/>
      <c r="AV6" s="108"/>
      <c r="AW6" s="88"/>
      <c r="AX6" s="85"/>
      <c r="AY6" s="108"/>
      <c r="AZ6" s="84"/>
      <c r="BA6" s="83"/>
      <c r="BB6" s="108"/>
      <c r="BC6" s="87"/>
      <c r="BD6" s="82"/>
      <c r="BE6" s="108"/>
      <c r="BF6" s="88"/>
      <c r="BG6" s="85"/>
      <c r="BH6" s="108"/>
      <c r="BI6" s="84"/>
      <c r="BJ6" s="83"/>
      <c r="BK6" s="108"/>
      <c r="BL6" s="87"/>
      <c r="BM6" s="82"/>
      <c r="BN6" s="108"/>
      <c r="BO6" s="88"/>
      <c r="BP6" s="85"/>
      <c r="BQ6" s="108"/>
      <c r="BR6" s="84"/>
      <c r="BS6" s="83"/>
      <c r="BT6" s="108"/>
      <c r="BU6" s="87"/>
      <c r="BV6" s="82"/>
      <c r="BW6" s="108"/>
      <c r="BX6" s="88"/>
      <c r="BY6" s="85"/>
      <c r="BZ6" s="108"/>
      <c r="CA6" s="84"/>
      <c r="CB6" s="83"/>
      <c r="CC6" s="108"/>
      <c r="CD6" s="87"/>
      <c r="CE6" s="82"/>
      <c r="CF6" s="108"/>
      <c r="CG6" s="88"/>
      <c r="CH6" s="85"/>
      <c r="CI6" s="108"/>
      <c r="CJ6" s="84"/>
      <c r="CK6" s="83"/>
      <c r="CL6" s="108"/>
      <c r="CM6" s="87"/>
      <c r="CN6" s="82"/>
      <c r="CO6" s="108"/>
      <c r="CP6" s="88"/>
      <c r="CQ6" s="85"/>
      <c r="CR6" s="108"/>
      <c r="CS6" s="84"/>
      <c r="CT6" s="83"/>
      <c r="CU6" s="108"/>
      <c r="CV6" s="87"/>
      <c r="CW6" s="82"/>
      <c r="CX6" s="108"/>
      <c r="CY6" s="88"/>
      <c r="CZ6" s="85"/>
      <c r="DA6" s="108"/>
      <c r="DB6" s="84"/>
      <c r="DC6" s="83"/>
      <c r="DD6" s="108"/>
      <c r="DE6" s="87"/>
    </row>
    <row r="7" spans="1:109" s="16" customFormat="1" ht="20.25" customHeight="1">
      <c r="A7" s="23" t="s">
        <v>1</v>
      </c>
      <c r="B7" s="17">
        <v>1096427</v>
      </c>
      <c r="C7" s="18">
        <v>2653.2</v>
      </c>
      <c r="D7" s="20">
        <v>1099080</v>
      </c>
      <c r="E7" s="24">
        <v>536082</v>
      </c>
      <c r="F7" s="18">
        <v>1590</v>
      </c>
      <c r="G7" s="52">
        <v>537672</v>
      </c>
      <c r="H7" s="53">
        <v>560345</v>
      </c>
      <c r="I7" s="18">
        <v>1063.2</v>
      </c>
      <c r="J7" s="19">
        <v>561408</v>
      </c>
      <c r="K7" s="17">
        <v>1097245</v>
      </c>
      <c r="L7" s="18">
        <v>2726.9</v>
      </c>
      <c r="M7" s="20">
        <v>1099972</v>
      </c>
      <c r="N7" s="24">
        <v>536589</v>
      </c>
      <c r="O7" s="18">
        <v>1634.2</v>
      </c>
      <c r="P7" s="52">
        <v>538223</v>
      </c>
      <c r="Q7" s="53">
        <v>560656</v>
      </c>
      <c r="R7" s="18">
        <v>1092.7</v>
      </c>
      <c r="S7" s="19">
        <v>561749</v>
      </c>
      <c r="T7" s="17">
        <v>1098070</v>
      </c>
      <c r="U7" s="18">
        <v>2800.6</v>
      </c>
      <c r="V7" s="20">
        <v>1100871</v>
      </c>
      <c r="W7" s="24">
        <v>537022</v>
      </c>
      <c r="X7" s="18">
        <v>1678.3</v>
      </c>
      <c r="Y7" s="52">
        <v>538700</v>
      </c>
      <c r="Z7" s="53">
        <v>561048</v>
      </c>
      <c r="AA7" s="18">
        <v>1122.3</v>
      </c>
      <c r="AB7" s="19">
        <v>562170</v>
      </c>
      <c r="AC7" s="17">
        <v>1098531</v>
      </c>
      <c r="AD7" s="18">
        <v>2874.3</v>
      </c>
      <c r="AE7" s="20">
        <v>1101405</v>
      </c>
      <c r="AF7" s="24">
        <v>537323</v>
      </c>
      <c r="AG7" s="18">
        <v>1722.5</v>
      </c>
      <c r="AH7" s="52">
        <v>539046</v>
      </c>
      <c r="AI7" s="53">
        <v>561208</v>
      </c>
      <c r="AJ7" s="18">
        <v>1151.8</v>
      </c>
      <c r="AK7" s="19">
        <v>562360</v>
      </c>
      <c r="AL7" s="17">
        <v>1098759</v>
      </c>
      <c r="AM7" s="18">
        <v>2948</v>
      </c>
      <c r="AN7" s="20">
        <v>1101707</v>
      </c>
      <c r="AO7" s="24">
        <v>537459</v>
      </c>
      <c r="AP7" s="18">
        <v>1766.7</v>
      </c>
      <c r="AQ7" s="52">
        <v>539226</v>
      </c>
      <c r="AR7" s="53">
        <v>561300</v>
      </c>
      <c r="AS7" s="18">
        <v>1181.3</v>
      </c>
      <c r="AT7" s="19">
        <v>562481</v>
      </c>
      <c r="AU7" s="17">
        <v>1098847</v>
      </c>
      <c r="AV7" s="18">
        <v>3021.7</v>
      </c>
      <c r="AW7" s="20">
        <v>1101869</v>
      </c>
      <c r="AX7" s="24">
        <v>537569</v>
      </c>
      <c r="AY7" s="18">
        <v>1810.8</v>
      </c>
      <c r="AZ7" s="52">
        <v>539380</v>
      </c>
      <c r="BA7" s="53">
        <v>561278</v>
      </c>
      <c r="BB7" s="18">
        <v>1210.9</v>
      </c>
      <c r="BC7" s="19">
        <v>562489</v>
      </c>
      <c r="BD7" s="17">
        <v>1094241</v>
      </c>
      <c r="BE7" s="18">
        <v>3095.4</v>
      </c>
      <c r="BF7" s="20">
        <v>1097336</v>
      </c>
      <c r="BG7" s="24">
        <v>534882</v>
      </c>
      <c r="BH7" s="18">
        <v>1855</v>
      </c>
      <c r="BI7" s="52">
        <v>536737</v>
      </c>
      <c r="BJ7" s="53">
        <v>559359</v>
      </c>
      <c r="BK7" s="18">
        <v>1240.4</v>
      </c>
      <c r="BL7" s="19">
        <v>560599</v>
      </c>
      <c r="BM7" s="17">
        <v>1097454</v>
      </c>
      <c r="BN7" s="18">
        <v>3169.1</v>
      </c>
      <c r="BO7" s="20">
        <v>1100623</v>
      </c>
      <c r="BP7" s="24">
        <v>536772</v>
      </c>
      <c r="BQ7" s="18">
        <v>1899.2</v>
      </c>
      <c r="BR7" s="52">
        <v>538671</v>
      </c>
      <c r="BS7" s="53">
        <v>560682</v>
      </c>
      <c r="BT7" s="18">
        <v>1269.9</v>
      </c>
      <c r="BU7" s="19">
        <v>561952</v>
      </c>
      <c r="BV7" s="17">
        <v>1098046</v>
      </c>
      <c r="BW7" s="18">
        <v>3242.8</v>
      </c>
      <c r="BX7" s="20">
        <v>1101289</v>
      </c>
      <c r="BY7" s="24">
        <v>537067</v>
      </c>
      <c r="BZ7" s="18">
        <v>1943.3</v>
      </c>
      <c r="CA7" s="52">
        <v>539010</v>
      </c>
      <c r="CB7" s="53">
        <v>560979</v>
      </c>
      <c r="CC7" s="18">
        <v>1299.5</v>
      </c>
      <c r="CD7" s="19">
        <v>562279</v>
      </c>
      <c r="CE7" s="17">
        <v>1098391</v>
      </c>
      <c r="CF7" s="18">
        <v>3316.5</v>
      </c>
      <c r="CG7" s="20">
        <v>1101708</v>
      </c>
      <c r="CH7" s="24">
        <v>537235</v>
      </c>
      <c r="CI7" s="18">
        <v>1987.5</v>
      </c>
      <c r="CJ7" s="52">
        <v>539223</v>
      </c>
      <c r="CK7" s="53">
        <v>561156</v>
      </c>
      <c r="CL7" s="18">
        <v>1329</v>
      </c>
      <c r="CM7" s="19">
        <v>562485</v>
      </c>
      <c r="CN7" s="17">
        <v>1099187</v>
      </c>
      <c r="CO7" s="18">
        <v>3390.2</v>
      </c>
      <c r="CP7" s="20">
        <v>1102577</v>
      </c>
      <c r="CQ7" s="24">
        <v>537710</v>
      </c>
      <c r="CR7" s="18">
        <v>2031.7</v>
      </c>
      <c r="CS7" s="52">
        <v>539742</v>
      </c>
      <c r="CT7" s="53">
        <v>561477</v>
      </c>
      <c r="CU7" s="18">
        <v>1358.5</v>
      </c>
      <c r="CV7" s="19">
        <v>562836</v>
      </c>
      <c r="CW7" s="17">
        <v>1099755</v>
      </c>
      <c r="CX7" s="18">
        <v>3463.9</v>
      </c>
      <c r="CY7" s="20">
        <v>1103219</v>
      </c>
      <c r="CZ7" s="24">
        <v>538113</v>
      </c>
      <c r="DA7" s="18">
        <v>2075.8</v>
      </c>
      <c r="DB7" s="52">
        <v>540189</v>
      </c>
      <c r="DC7" s="53">
        <v>561642</v>
      </c>
      <c r="DD7" s="18">
        <v>1388.1</v>
      </c>
      <c r="DE7" s="19">
        <v>563030</v>
      </c>
    </row>
    <row r="8" spans="1:109" s="16" customFormat="1" ht="20.25" customHeight="1">
      <c r="A8" s="23"/>
      <c r="B8" s="17"/>
      <c r="C8" s="18"/>
      <c r="D8" s="20"/>
      <c r="E8" s="24"/>
      <c r="F8" s="18"/>
      <c r="G8" s="52"/>
      <c r="H8" s="53"/>
      <c r="I8" s="18"/>
      <c r="J8" s="19"/>
      <c r="K8" s="17"/>
      <c r="L8" s="18"/>
      <c r="M8" s="20"/>
      <c r="N8" s="24"/>
      <c r="O8" s="18"/>
      <c r="P8" s="52"/>
      <c r="Q8" s="53"/>
      <c r="R8" s="18"/>
      <c r="S8" s="19"/>
      <c r="T8" s="17"/>
      <c r="U8" s="18"/>
      <c r="V8" s="20"/>
      <c r="W8" s="24"/>
      <c r="X8" s="18"/>
      <c r="Y8" s="52"/>
      <c r="Z8" s="53"/>
      <c r="AA8" s="18"/>
      <c r="AB8" s="19"/>
      <c r="AC8" s="17"/>
      <c r="AD8" s="18"/>
      <c r="AE8" s="20"/>
      <c r="AF8" s="24"/>
      <c r="AG8" s="18"/>
      <c r="AH8" s="52"/>
      <c r="AI8" s="53"/>
      <c r="AJ8" s="18"/>
      <c r="AK8" s="19"/>
      <c r="AL8" s="17"/>
      <c r="AM8" s="18"/>
      <c r="AN8" s="20"/>
      <c r="AO8" s="24"/>
      <c r="AP8" s="18"/>
      <c r="AQ8" s="52"/>
      <c r="AR8" s="53"/>
      <c r="AS8" s="18"/>
      <c r="AT8" s="19"/>
      <c r="AU8" s="17"/>
      <c r="AV8" s="18"/>
      <c r="AW8" s="20"/>
      <c r="AX8" s="24"/>
      <c r="AY8" s="18"/>
      <c r="AZ8" s="52"/>
      <c r="BA8" s="53"/>
      <c r="BB8" s="18"/>
      <c r="BC8" s="19"/>
      <c r="BD8" s="17"/>
      <c r="BE8" s="18"/>
      <c r="BF8" s="20"/>
      <c r="BG8" s="24"/>
      <c r="BH8" s="18"/>
      <c r="BI8" s="52"/>
      <c r="BJ8" s="53"/>
      <c r="BK8" s="18"/>
      <c r="BL8" s="19"/>
      <c r="BM8" s="17"/>
      <c r="BN8" s="18"/>
      <c r="BO8" s="20"/>
      <c r="BP8" s="24"/>
      <c r="BQ8" s="18"/>
      <c r="BR8" s="52"/>
      <c r="BS8" s="53"/>
      <c r="BT8" s="18"/>
      <c r="BU8" s="19"/>
      <c r="BV8" s="17"/>
      <c r="BW8" s="18"/>
      <c r="BX8" s="20"/>
      <c r="BY8" s="24"/>
      <c r="BZ8" s="18"/>
      <c r="CA8" s="52"/>
      <c r="CB8" s="53"/>
      <c r="CC8" s="18"/>
      <c r="CD8" s="19"/>
      <c r="CE8" s="17"/>
      <c r="CF8" s="18"/>
      <c r="CG8" s="20"/>
      <c r="CH8" s="24"/>
      <c r="CI8" s="18"/>
      <c r="CJ8" s="52"/>
      <c r="CK8" s="53"/>
      <c r="CL8" s="18"/>
      <c r="CM8" s="19"/>
      <c r="CN8" s="17"/>
      <c r="CO8" s="18"/>
      <c r="CP8" s="20"/>
      <c r="CQ8" s="24"/>
      <c r="CR8" s="18"/>
      <c r="CS8" s="52"/>
      <c r="CT8" s="53"/>
      <c r="CU8" s="18"/>
      <c r="CV8" s="19"/>
      <c r="CW8" s="17"/>
      <c r="CX8" s="18"/>
      <c r="CY8" s="20"/>
      <c r="CZ8" s="24"/>
      <c r="DA8" s="18"/>
      <c r="DB8" s="52"/>
      <c r="DC8" s="53"/>
      <c r="DD8" s="18"/>
      <c r="DE8" s="19"/>
    </row>
    <row r="9" spans="1:109" ht="20.25" customHeight="1">
      <c r="A9" s="25" t="s">
        <v>2</v>
      </c>
      <c r="B9" s="26">
        <v>319931</v>
      </c>
      <c r="C9" s="18">
        <v>-1275</v>
      </c>
      <c r="D9" s="20">
        <v>318656</v>
      </c>
      <c r="E9" s="27">
        <v>153918</v>
      </c>
      <c r="F9" s="18">
        <v>-426</v>
      </c>
      <c r="G9" s="52">
        <v>153492</v>
      </c>
      <c r="H9" s="55">
        <v>166013</v>
      </c>
      <c r="I9" s="18">
        <v>-849</v>
      </c>
      <c r="J9" s="19">
        <v>165164</v>
      </c>
      <c r="K9" s="26">
        <v>320147</v>
      </c>
      <c r="L9" s="18">
        <v>-1310.4</v>
      </c>
      <c r="M9" s="20">
        <v>318837</v>
      </c>
      <c r="N9" s="27">
        <v>154051</v>
      </c>
      <c r="O9" s="18">
        <v>-437.8</v>
      </c>
      <c r="P9" s="52">
        <v>153613</v>
      </c>
      <c r="Q9" s="55">
        <v>166096</v>
      </c>
      <c r="R9" s="18">
        <v>-872.6</v>
      </c>
      <c r="S9" s="19">
        <v>165223</v>
      </c>
      <c r="T9" s="26">
        <v>320373</v>
      </c>
      <c r="U9" s="18">
        <v>-1345.8</v>
      </c>
      <c r="V9" s="20">
        <v>319027</v>
      </c>
      <c r="W9" s="27">
        <v>154212</v>
      </c>
      <c r="X9" s="18">
        <v>-449.7</v>
      </c>
      <c r="Y9" s="52">
        <v>153762</v>
      </c>
      <c r="Z9" s="55">
        <v>166161</v>
      </c>
      <c r="AA9" s="18">
        <v>-896.2</v>
      </c>
      <c r="AB9" s="19">
        <v>165265</v>
      </c>
      <c r="AC9" s="26">
        <v>320488</v>
      </c>
      <c r="AD9" s="18">
        <v>-1381.3</v>
      </c>
      <c r="AE9" s="20">
        <v>319107</v>
      </c>
      <c r="AF9" s="27">
        <v>154272</v>
      </c>
      <c r="AG9" s="18">
        <v>-461.5</v>
      </c>
      <c r="AH9" s="52">
        <v>153811</v>
      </c>
      <c r="AI9" s="55">
        <v>166216</v>
      </c>
      <c r="AJ9" s="18">
        <v>-919.8</v>
      </c>
      <c r="AK9" s="19">
        <v>165296</v>
      </c>
      <c r="AL9" s="26">
        <v>320485</v>
      </c>
      <c r="AM9" s="18">
        <v>-1416.7</v>
      </c>
      <c r="AN9" s="20">
        <v>319068</v>
      </c>
      <c r="AO9" s="27">
        <v>154240</v>
      </c>
      <c r="AP9" s="18">
        <v>-473.3</v>
      </c>
      <c r="AQ9" s="52">
        <v>153767</v>
      </c>
      <c r="AR9" s="55">
        <v>166245</v>
      </c>
      <c r="AS9" s="18">
        <v>-943.3</v>
      </c>
      <c r="AT9" s="19">
        <v>165302</v>
      </c>
      <c r="AU9" s="26">
        <v>320375</v>
      </c>
      <c r="AV9" s="18">
        <v>-1452.1</v>
      </c>
      <c r="AW9" s="20">
        <v>318923</v>
      </c>
      <c r="AX9" s="27">
        <v>154226</v>
      </c>
      <c r="AY9" s="18">
        <v>-485.2</v>
      </c>
      <c r="AZ9" s="52">
        <v>153741</v>
      </c>
      <c r="BA9" s="55">
        <v>166149</v>
      </c>
      <c r="BB9" s="18">
        <v>-966.9</v>
      </c>
      <c r="BC9" s="19">
        <v>165182</v>
      </c>
      <c r="BD9" s="26">
        <v>319680</v>
      </c>
      <c r="BE9" s="18">
        <v>-1487.5</v>
      </c>
      <c r="BF9" s="20">
        <v>318193</v>
      </c>
      <c r="BG9" s="27">
        <v>153831</v>
      </c>
      <c r="BH9" s="18">
        <v>-497</v>
      </c>
      <c r="BI9" s="52">
        <v>153334</v>
      </c>
      <c r="BJ9" s="55">
        <v>165849</v>
      </c>
      <c r="BK9" s="18">
        <v>-990.5</v>
      </c>
      <c r="BL9" s="19">
        <v>164859</v>
      </c>
      <c r="BM9" s="26">
        <v>320109</v>
      </c>
      <c r="BN9" s="18">
        <v>-1522.9</v>
      </c>
      <c r="BO9" s="20">
        <v>318586</v>
      </c>
      <c r="BP9" s="27">
        <v>154161</v>
      </c>
      <c r="BQ9" s="18">
        <v>-508.8</v>
      </c>
      <c r="BR9" s="52">
        <v>153652</v>
      </c>
      <c r="BS9" s="55">
        <v>165948</v>
      </c>
      <c r="BT9" s="18">
        <v>-1014.1</v>
      </c>
      <c r="BU9" s="19">
        <v>164934</v>
      </c>
      <c r="BV9" s="26">
        <v>320346</v>
      </c>
      <c r="BW9" s="18">
        <v>-1558.3</v>
      </c>
      <c r="BX9" s="20">
        <v>318788</v>
      </c>
      <c r="BY9" s="27">
        <v>154321</v>
      </c>
      <c r="BZ9" s="18">
        <v>-520.7</v>
      </c>
      <c r="CA9" s="52">
        <v>153800</v>
      </c>
      <c r="CB9" s="55">
        <v>166025</v>
      </c>
      <c r="CC9" s="18">
        <v>-1037.7</v>
      </c>
      <c r="CD9" s="19">
        <v>164987</v>
      </c>
      <c r="CE9" s="26">
        <v>320379</v>
      </c>
      <c r="CF9" s="18">
        <v>-1593.8</v>
      </c>
      <c r="CG9" s="20">
        <v>318785</v>
      </c>
      <c r="CH9" s="27">
        <v>154351</v>
      </c>
      <c r="CI9" s="18">
        <v>-532.5</v>
      </c>
      <c r="CJ9" s="52">
        <v>153819</v>
      </c>
      <c r="CK9" s="55">
        <v>166028</v>
      </c>
      <c r="CL9" s="18">
        <v>-1061.3</v>
      </c>
      <c r="CM9" s="19">
        <v>164967</v>
      </c>
      <c r="CN9" s="26">
        <v>320551</v>
      </c>
      <c r="CO9" s="18">
        <v>-1629.2</v>
      </c>
      <c r="CP9" s="20">
        <v>318922</v>
      </c>
      <c r="CQ9" s="27">
        <v>154514</v>
      </c>
      <c r="CR9" s="18">
        <v>-544.3</v>
      </c>
      <c r="CS9" s="52">
        <v>153970</v>
      </c>
      <c r="CT9" s="55">
        <v>166037</v>
      </c>
      <c r="CU9" s="18">
        <v>-1084.8</v>
      </c>
      <c r="CV9" s="19">
        <v>164952</v>
      </c>
      <c r="CW9" s="26">
        <v>320581</v>
      </c>
      <c r="CX9" s="18">
        <v>-1664.6</v>
      </c>
      <c r="CY9" s="20">
        <v>318916</v>
      </c>
      <c r="CZ9" s="27">
        <v>154560</v>
      </c>
      <c r="DA9" s="18">
        <v>-556.2</v>
      </c>
      <c r="DB9" s="52">
        <v>154004</v>
      </c>
      <c r="DC9" s="55">
        <v>166021</v>
      </c>
      <c r="DD9" s="18">
        <v>-1108.4</v>
      </c>
      <c r="DE9" s="19">
        <v>164913</v>
      </c>
    </row>
    <row r="10" spans="1:109" ht="20.25" customHeight="1">
      <c r="A10" s="25" t="s">
        <v>3</v>
      </c>
      <c r="B10" s="26">
        <v>94139</v>
      </c>
      <c r="C10" s="18">
        <v>262.8</v>
      </c>
      <c r="D10" s="20">
        <v>94402</v>
      </c>
      <c r="E10" s="27">
        <v>45642</v>
      </c>
      <c r="F10" s="18">
        <v>314.4</v>
      </c>
      <c r="G10" s="52">
        <v>45956</v>
      </c>
      <c r="H10" s="55">
        <v>48497</v>
      </c>
      <c r="I10" s="18">
        <v>-51.6</v>
      </c>
      <c r="J10" s="19">
        <v>48445</v>
      </c>
      <c r="K10" s="26">
        <v>94180</v>
      </c>
      <c r="L10" s="18">
        <v>270.1</v>
      </c>
      <c r="M10" s="20">
        <v>94450</v>
      </c>
      <c r="N10" s="27">
        <v>45678</v>
      </c>
      <c r="O10" s="18">
        <v>323.1</v>
      </c>
      <c r="P10" s="52">
        <v>46001</v>
      </c>
      <c r="Q10" s="55">
        <v>48502</v>
      </c>
      <c r="R10" s="18">
        <v>-53</v>
      </c>
      <c r="S10" s="19">
        <v>48449</v>
      </c>
      <c r="T10" s="26">
        <v>94312</v>
      </c>
      <c r="U10" s="18">
        <v>277.4</v>
      </c>
      <c r="V10" s="20">
        <v>94589</v>
      </c>
      <c r="W10" s="27">
        <v>45735</v>
      </c>
      <c r="X10" s="18">
        <v>331.9</v>
      </c>
      <c r="Y10" s="52">
        <v>46067</v>
      </c>
      <c r="Z10" s="55">
        <v>48577</v>
      </c>
      <c r="AA10" s="18">
        <v>-54.5</v>
      </c>
      <c r="AB10" s="19">
        <v>48523</v>
      </c>
      <c r="AC10" s="26">
        <v>94409</v>
      </c>
      <c r="AD10" s="18">
        <v>284.7</v>
      </c>
      <c r="AE10" s="20">
        <v>94694</v>
      </c>
      <c r="AF10" s="27">
        <v>45813</v>
      </c>
      <c r="AG10" s="18">
        <v>340.6</v>
      </c>
      <c r="AH10" s="52">
        <v>46154</v>
      </c>
      <c r="AI10" s="55">
        <v>48596</v>
      </c>
      <c r="AJ10" s="18">
        <v>-55.9</v>
      </c>
      <c r="AK10" s="19">
        <v>48540</v>
      </c>
      <c r="AL10" s="26">
        <v>94492</v>
      </c>
      <c r="AM10" s="18">
        <v>292</v>
      </c>
      <c r="AN10" s="20">
        <v>94784</v>
      </c>
      <c r="AO10" s="27">
        <v>45840</v>
      </c>
      <c r="AP10" s="18">
        <v>349.3</v>
      </c>
      <c r="AQ10" s="52">
        <v>46189</v>
      </c>
      <c r="AR10" s="55">
        <v>48652</v>
      </c>
      <c r="AS10" s="18">
        <v>-57.3</v>
      </c>
      <c r="AT10" s="19">
        <v>48595</v>
      </c>
      <c r="AU10" s="26">
        <v>94533</v>
      </c>
      <c r="AV10" s="18">
        <v>299.3</v>
      </c>
      <c r="AW10" s="20">
        <v>94832</v>
      </c>
      <c r="AX10" s="27">
        <v>45862</v>
      </c>
      <c r="AY10" s="18">
        <v>358.1</v>
      </c>
      <c r="AZ10" s="52">
        <v>46220</v>
      </c>
      <c r="BA10" s="55">
        <v>48671</v>
      </c>
      <c r="BB10" s="18">
        <v>-58.8</v>
      </c>
      <c r="BC10" s="19">
        <v>48612</v>
      </c>
      <c r="BD10" s="26">
        <v>94202</v>
      </c>
      <c r="BE10" s="18">
        <v>306.6</v>
      </c>
      <c r="BF10" s="20">
        <v>94509</v>
      </c>
      <c r="BG10" s="27">
        <v>45666</v>
      </c>
      <c r="BH10" s="18">
        <v>366.8</v>
      </c>
      <c r="BI10" s="52">
        <v>46033</v>
      </c>
      <c r="BJ10" s="55">
        <v>48536</v>
      </c>
      <c r="BK10" s="18">
        <v>-60.2</v>
      </c>
      <c r="BL10" s="19">
        <v>48476</v>
      </c>
      <c r="BM10" s="26">
        <v>94558</v>
      </c>
      <c r="BN10" s="18">
        <v>313.9</v>
      </c>
      <c r="BO10" s="20">
        <v>94872</v>
      </c>
      <c r="BP10" s="27">
        <v>45861</v>
      </c>
      <c r="BQ10" s="18">
        <v>375.5</v>
      </c>
      <c r="BR10" s="52">
        <v>46237</v>
      </c>
      <c r="BS10" s="55">
        <v>48697</v>
      </c>
      <c r="BT10" s="18">
        <v>-61.6</v>
      </c>
      <c r="BU10" s="19">
        <v>48635</v>
      </c>
      <c r="BV10" s="26">
        <v>94722</v>
      </c>
      <c r="BW10" s="18">
        <v>321.2</v>
      </c>
      <c r="BX10" s="20">
        <v>95043</v>
      </c>
      <c r="BY10" s="27">
        <v>45936</v>
      </c>
      <c r="BZ10" s="18">
        <v>384.3</v>
      </c>
      <c r="CA10" s="52">
        <v>46320</v>
      </c>
      <c r="CB10" s="55">
        <v>48786</v>
      </c>
      <c r="CC10" s="18">
        <v>-63.1</v>
      </c>
      <c r="CD10" s="19">
        <v>48723</v>
      </c>
      <c r="CE10" s="26">
        <v>94739</v>
      </c>
      <c r="CF10" s="18">
        <v>328.5</v>
      </c>
      <c r="CG10" s="20">
        <v>95068</v>
      </c>
      <c r="CH10" s="27">
        <v>45937</v>
      </c>
      <c r="CI10" s="18">
        <v>393</v>
      </c>
      <c r="CJ10" s="52">
        <v>46330</v>
      </c>
      <c r="CK10" s="55">
        <v>48802</v>
      </c>
      <c r="CL10" s="18">
        <v>-64.5</v>
      </c>
      <c r="CM10" s="19">
        <v>48738</v>
      </c>
      <c r="CN10" s="26">
        <v>94792</v>
      </c>
      <c r="CO10" s="18">
        <v>335.8</v>
      </c>
      <c r="CP10" s="20">
        <v>95128</v>
      </c>
      <c r="CQ10" s="27">
        <v>45962</v>
      </c>
      <c r="CR10" s="18">
        <v>401.7</v>
      </c>
      <c r="CS10" s="52">
        <v>46364</v>
      </c>
      <c r="CT10" s="55">
        <v>48830</v>
      </c>
      <c r="CU10" s="18">
        <v>-65.9</v>
      </c>
      <c r="CV10" s="19">
        <v>48764</v>
      </c>
      <c r="CW10" s="26">
        <v>94774</v>
      </c>
      <c r="CX10" s="18">
        <v>343.1</v>
      </c>
      <c r="CY10" s="20">
        <v>95117</v>
      </c>
      <c r="CZ10" s="27">
        <v>45978</v>
      </c>
      <c r="DA10" s="18">
        <v>410.5</v>
      </c>
      <c r="DB10" s="52">
        <v>46389</v>
      </c>
      <c r="DC10" s="55">
        <v>48796</v>
      </c>
      <c r="DD10" s="18">
        <v>-67.4</v>
      </c>
      <c r="DE10" s="19">
        <v>48729</v>
      </c>
    </row>
    <row r="11" spans="1:109" ht="20.25" customHeight="1">
      <c r="A11" s="25" t="s">
        <v>4</v>
      </c>
      <c r="B11" s="26">
        <v>47003</v>
      </c>
      <c r="C11" s="18">
        <v>88.2</v>
      </c>
      <c r="D11" s="20">
        <v>47091</v>
      </c>
      <c r="E11" s="27">
        <v>23416</v>
      </c>
      <c r="F11" s="18">
        <v>43.2</v>
      </c>
      <c r="G11" s="52">
        <v>23459</v>
      </c>
      <c r="H11" s="55">
        <v>23587</v>
      </c>
      <c r="I11" s="18">
        <v>45</v>
      </c>
      <c r="J11" s="19">
        <v>23632</v>
      </c>
      <c r="K11" s="26">
        <v>47026</v>
      </c>
      <c r="L11" s="18">
        <v>90.7</v>
      </c>
      <c r="M11" s="20">
        <v>47117</v>
      </c>
      <c r="N11" s="27">
        <v>23422</v>
      </c>
      <c r="O11" s="18">
        <v>44.4</v>
      </c>
      <c r="P11" s="52">
        <v>23466</v>
      </c>
      <c r="Q11" s="55">
        <v>23604</v>
      </c>
      <c r="R11" s="18">
        <v>46.3</v>
      </c>
      <c r="S11" s="19">
        <v>23650</v>
      </c>
      <c r="T11" s="26">
        <v>47038</v>
      </c>
      <c r="U11" s="18">
        <v>93.1</v>
      </c>
      <c r="V11" s="20">
        <v>47131</v>
      </c>
      <c r="W11" s="27">
        <v>23420</v>
      </c>
      <c r="X11" s="18">
        <v>45.6</v>
      </c>
      <c r="Y11" s="52">
        <v>23466</v>
      </c>
      <c r="Z11" s="55">
        <v>23618</v>
      </c>
      <c r="AA11" s="18">
        <v>47.5</v>
      </c>
      <c r="AB11" s="19">
        <v>23666</v>
      </c>
      <c r="AC11" s="26">
        <v>47099</v>
      </c>
      <c r="AD11" s="18">
        <v>95.6</v>
      </c>
      <c r="AE11" s="20">
        <v>47195</v>
      </c>
      <c r="AF11" s="27">
        <v>23466</v>
      </c>
      <c r="AG11" s="18">
        <v>46.8</v>
      </c>
      <c r="AH11" s="52">
        <v>23513</v>
      </c>
      <c r="AI11" s="55">
        <v>23633</v>
      </c>
      <c r="AJ11" s="18">
        <v>48.8</v>
      </c>
      <c r="AK11" s="19">
        <v>23682</v>
      </c>
      <c r="AL11" s="26">
        <v>47106</v>
      </c>
      <c r="AM11" s="18">
        <v>98</v>
      </c>
      <c r="AN11" s="20">
        <v>47204</v>
      </c>
      <c r="AO11" s="27">
        <v>23483</v>
      </c>
      <c r="AP11" s="18">
        <v>48</v>
      </c>
      <c r="AQ11" s="52">
        <v>23531</v>
      </c>
      <c r="AR11" s="55">
        <v>23623</v>
      </c>
      <c r="AS11" s="18">
        <v>50</v>
      </c>
      <c r="AT11" s="19">
        <v>23673</v>
      </c>
      <c r="AU11" s="26">
        <v>47061</v>
      </c>
      <c r="AV11" s="18">
        <v>100.5</v>
      </c>
      <c r="AW11" s="20">
        <v>47162</v>
      </c>
      <c r="AX11" s="27">
        <v>23459</v>
      </c>
      <c r="AY11" s="18">
        <v>49.2</v>
      </c>
      <c r="AZ11" s="52">
        <v>23508</v>
      </c>
      <c r="BA11" s="55">
        <v>23602</v>
      </c>
      <c r="BB11" s="18">
        <v>51.3</v>
      </c>
      <c r="BC11" s="19">
        <v>23653</v>
      </c>
      <c r="BD11" s="26">
        <v>46164</v>
      </c>
      <c r="BE11" s="18">
        <v>102.9</v>
      </c>
      <c r="BF11" s="20">
        <v>46267</v>
      </c>
      <c r="BG11" s="27">
        <v>22955</v>
      </c>
      <c r="BH11" s="18">
        <v>50.4</v>
      </c>
      <c r="BI11" s="52">
        <v>23005</v>
      </c>
      <c r="BJ11" s="55">
        <v>23209</v>
      </c>
      <c r="BK11" s="18">
        <v>52.5</v>
      </c>
      <c r="BL11" s="19">
        <v>23262</v>
      </c>
      <c r="BM11" s="26">
        <v>46769</v>
      </c>
      <c r="BN11" s="18">
        <v>105.4</v>
      </c>
      <c r="BO11" s="20">
        <v>46874</v>
      </c>
      <c r="BP11" s="27">
        <v>23303</v>
      </c>
      <c r="BQ11" s="18">
        <v>51.6</v>
      </c>
      <c r="BR11" s="52">
        <v>23355</v>
      </c>
      <c r="BS11" s="55">
        <v>23466</v>
      </c>
      <c r="BT11" s="18">
        <v>53.8</v>
      </c>
      <c r="BU11" s="19">
        <v>23520</v>
      </c>
      <c r="BV11" s="26">
        <v>46827</v>
      </c>
      <c r="BW11" s="18">
        <v>107.8</v>
      </c>
      <c r="BX11" s="20">
        <v>46935</v>
      </c>
      <c r="BY11" s="27">
        <v>23335</v>
      </c>
      <c r="BZ11" s="18">
        <v>52.8</v>
      </c>
      <c r="CA11" s="52">
        <v>23388</v>
      </c>
      <c r="CB11" s="55">
        <v>23492</v>
      </c>
      <c r="CC11" s="18">
        <v>55</v>
      </c>
      <c r="CD11" s="19">
        <v>23547</v>
      </c>
      <c r="CE11" s="26">
        <v>46844</v>
      </c>
      <c r="CF11" s="18">
        <v>110.3</v>
      </c>
      <c r="CG11" s="20">
        <v>46954</v>
      </c>
      <c r="CH11" s="27">
        <v>23329</v>
      </c>
      <c r="CI11" s="18">
        <v>54</v>
      </c>
      <c r="CJ11" s="52">
        <v>23383</v>
      </c>
      <c r="CK11" s="55">
        <v>23515</v>
      </c>
      <c r="CL11" s="18">
        <v>56.3</v>
      </c>
      <c r="CM11" s="19">
        <v>23571</v>
      </c>
      <c r="CN11" s="26">
        <v>46947</v>
      </c>
      <c r="CO11" s="18">
        <v>112.7</v>
      </c>
      <c r="CP11" s="20">
        <v>47060</v>
      </c>
      <c r="CQ11" s="27">
        <v>23382</v>
      </c>
      <c r="CR11" s="18">
        <v>55.2</v>
      </c>
      <c r="CS11" s="52">
        <v>23437</v>
      </c>
      <c r="CT11" s="55">
        <v>23565</v>
      </c>
      <c r="CU11" s="18">
        <v>57.5</v>
      </c>
      <c r="CV11" s="19">
        <v>23623</v>
      </c>
      <c r="CW11" s="26">
        <v>47037</v>
      </c>
      <c r="CX11" s="18">
        <v>115.2</v>
      </c>
      <c r="CY11" s="20">
        <v>47152</v>
      </c>
      <c r="CZ11" s="27">
        <v>23430</v>
      </c>
      <c r="DA11" s="18">
        <v>56.4</v>
      </c>
      <c r="DB11" s="52">
        <v>23486</v>
      </c>
      <c r="DC11" s="55">
        <v>23607</v>
      </c>
      <c r="DD11" s="18">
        <v>58.8</v>
      </c>
      <c r="DE11" s="19">
        <v>23666</v>
      </c>
    </row>
    <row r="12" spans="1:109" ht="20.25" customHeight="1">
      <c r="A12" s="25" t="s">
        <v>5</v>
      </c>
      <c r="B12" s="26">
        <v>112631</v>
      </c>
      <c r="C12" s="18">
        <v>1002</v>
      </c>
      <c r="D12" s="20">
        <v>113633</v>
      </c>
      <c r="E12" s="27">
        <v>55015</v>
      </c>
      <c r="F12" s="18">
        <v>414</v>
      </c>
      <c r="G12" s="52">
        <v>55429</v>
      </c>
      <c r="H12" s="55">
        <v>57616</v>
      </c>
      <c r="I12" s="18">
        <v>588</v>
      </c>
      <c r="J12" s="19">
        <v>58204</v>
      </c>
      <c r="K12" s="26">
        <v>112768</v>
      </c>
      <c r="L12" s="18">
        <v>1029.8</v>
      </c>
      <c r="M12" s="20">
        <v>113798</v>
      </c>
      <c r="N12" s="27">
        <v>55100</v>
      </c>
      <c r="O12" s="18">
        <v>425.5</v>
      </c>
      <c r="P12" s="52">
        <v>55526</v>
      </c>
      <c r="Q12" s="55">
        <v>57668</v>
      </c>
      <c r="R12" s="18">
        <v>604.3</v>
      </c>
      <c r="S12" s="19">
        <v>58272</v>
      </c>
      <c r="T12" s="26">
        <v>112832</v>
      </c>
      <c r="U12" s="18">
        <v>1057.7</v>
      </c>
      <c r="V12" s="20">
        <v>113890</v>
      </c>
      <c r="W12" s="27">
        <v>55151</v>
      </c>
      <c r="X12" s="18">
        <v>437</v>
      </c>
      <c r="Y12" s="52">
        <v>55588</v>
      </c>
      <c r="Z12" s="55">
        <v>57681</v>
      </c>
      <c r="AA12" s="18">
        <v>620.7</v>
      </c>
      <c r="AB12" s="19">
        <v>58302</v>
      </c>
      <c r="AC12" s="26">
        <v>112742</v>
      </c>
      <c r="AD12" s="18">
        <v>1085.5</v>
      </c>
      <c r="AE12" s="20">
        <v>113828</v>
      </c>
      <c r="AF12" s="27">
        <v>55081</v>
      </c>
      <c r="AG12" s="18">
        <v>448.5</v>
      </c>
      <c r="AH12" s="52">
        <v>55530</v>
      </c>
      <c r="AI12" s="55">
        <v>57661</v>
      </c>
      <c r="AJ12" s="18">
        <v>637</v>
      </c>
      <c r="AK12" s="19">
        <v>58298</v>
      </c>
      <c r="AL12" s="26">
        <v>112742</v>
      </c>
      <c r="AM12" s="18">
        <v>1113.3</v>
      </c>
      <c r="AN12" s="20">
        <v>113855</v>
      </c>
      <c r="AO12" s="27">
        <v>55089</v>
      </c>
      <c r="AP12" s="18">
        <v>460</v>
      </c>
      <c r="AQ12" s="52">
        <v>55549</v>
      </c>
      <c r="AR12" s="55">
        <v>57653</v>
      </c>
      <c r="AS12" s="18">
        <v>653.3</v>
      </c>
      <c r="AT12" s="19">
        <v>58306</v>
      </c>
      <c r="AU12" s="26">
        <v>112859</v>
      </c>
      <c r="AV12" s="18">
        <v>1141.2</v>
      </c>
      <c r="AW12" s="20">
        <v>114000</v>
      </c>
      <c r="AX12" s="27">
        <v>55146</v>
      </c>
      <c r="AY12" s="18">
        <v>471.5</v>
      </c>
      <c r="AZ12" s="52">
        <v>55618</v>
      </c>
      <c r="BA12" s="55">
        <v>57713</v>
      </c>
      <c r="BB12" s="18">
        <v>669.7</v>
      </c>
      <c r="BC12" s="19">
        <v>58383</v>
      </c>
      <c r="BD12" s="26">
        <v>112418</v>
      </c>
      <c r="BE12" s="18">
        <v>1169</v>
      </c>
      <c r="BF12" s="20">
        <v>113587</v>
      </c>
      <c r="BG12" s="27">
        <v>54863</v>
      </c>
      <c r="BH12" s="18">
        <v>483</v>
      </c>
      <c r="BI12" s="52">
        <v>55346</v>
      </c>
      <c r="BJ12" s="55">
        <v>57555</v>
      </c>
      <c r="BK12" s="18">
        <v>686</v>
      </c>
      <c r="BL12" s="19">
        <v>58241</v>
      </c>
      <c r="BM12" s="26">
        <v>112302</v>
      </c>
      <c r="BN12" s="18">
        <v>1196.8</v>
      </c>
      <c r="BO12" s="20">
        <v>113499</v>
      </c>
      <c r="BP12" s="27">
        <v>54773</v>
      </c>
      <c r="BQ12" s="18">
        <v>494.5</v>
      </c>
      <c r="BR12" s="52">
        <v>55268</v>
      </c>
      <c r="BS12" s="55">
        <v>57529</v>
      </c>
      <c r="BT12" s="18">
        <v>702.3</v>
      </c>
      <c r="BU12" s="19">
        <v>58231</v>
      </c>
      <c r="BV12" s="26">
        <v>112285</v>
      </c>
      <c r="BW12" s="18">
        <v>1224.7</v>
      </c>
      <c r="BX12" s="20">
        <v>113510</v>
      </c>
      <c r="BY12" s="27">
        <v>54748</v>
      </c>
      <c r="BZ12" s="18">
        <v>506</v>
      </c>
      <c r="CA12" s="52">
        <v>55254</v>
      </c>
      <c r="CB12" s="55">
        <v>57537</v>
      </c>
      <c r="CC12" s="18">
        <v>718.7</v>
      </c>
      <c r="CD12" s="19">
        <v>58256</v>
      </c>
      <c r="CE12" s="26">
        <v>112278</v>
      </c>
      <c r="CF12" s="18">
        <v>1252.5</v>
      </c>
      <c r="CG12" s="20">
        <v>113531</v>
      </c>
      <c r="CH12" s="27">
        <v>54737</v>
      </c>
      <c r="CI12" s="18">
        <v>517.5</v>
      </c>
      <c r="CJ12" s="52">
        <v>55255</v>
      </c>
      <c r="CK12" s="55">
        <v>57541</v>
      </c>
      <c r="CL12" s="18">
        <v>735</v>
      </c>
      <c r="CM12" s="19">
        <v>58276</v>
      </c>
      <c r="CN12" s="26">
        <v>112375</v>
      </c>
      <c r="CO12" s="18">
        <v>1280.3</v>
      </c>
      <c r="CP12" s="20">
        <v>113655</v>
      </c>
      <c r="CQ12" s="27">
        <v>54775</v>
      </c>
      <c r="CR12" s="18">
        <v>529</v>
      </c>
      <c r="CS12" s="52">
        <v>55304</v>
      </c>
      <c r="CT12" s="55">
        <v>57600</v>
      </c>
      <c r="CU12" s="18">
        <v>751.3</v>
      </c>
      <c r="CV12" s="19">
        <v>58351</v>
      </c>
      <c r="CW12" s="26">
        <v>112505</v>
      </c>
      <c r="CX12" s="18">
        <v>1308.2</v>
      </c>
      <c r="CY12" s="20">
        <v>113813</v>
      </c>
      <c r="CZ12" s="27">
        <v>54853</v>
      </c>
      <c r="DA12" s="18">
        <v>540.5</v>
      </c>
      <c r="DB12" s="52">
        <v>55394</v>
      </c>
      <c r="DC12" s="55">
        <v>57652</v>
      </c>
      <c r="DD12" s="18">
        <v>767.7</v>
      </c>
      <c r="DE12" s="19">
        <v>58420</v>
      </c>
    </row>
    <row r="13" spans="1:109" ht="20.25" customHeight="1">
      <c r="A13" s="25" t="s">
        <v>6</v>
      </c>
      <c r="B13" s="26">
        <v>61203</v>
      </c>
      <c r="C13" s="18">
        <v>120</v>
      </c>
      <c r="D13" s="20">
        <v>61323</v>
      </c>
      <c r="E13" s="27">
        <v>30483</v>
      </c>
      <c r="F13" s="18">
        <v>0.6</v>
      </c>
      <c r="G13" s="52">
        <v>30484</v>
      </c>
      <c r="H13" s="55">
        <v>30720</v>
      </c>
      <c r="I13" s="18">
        <v>119.4</v>
      </c>
      <c r="J13" s="19">
        <v>30839</v>
      </c>
      <c r="K13" s="26">
        <v>61227</v>
      </c>
      <c r="L13" s="18">
        <v>123.3</v>
      </c>
      <c r="M13" s="20">
        <v>61350</v>
      </c>
      <c r="N13" s="27">
        <v>30483</v>
      </c>
      <c r="O13" s="18">
        <v>0.6</v>
      </c>
      <c r="P13" s="52">
        <v>30484</v>
      </c>
      <c r="Q13" s="55">
        <v>30744</v>
      </c>
      <c r="R13" s="18">
        <v>122.7</v>
      </c>
      <c r="S13" s="19">
        <v>30867</v>
      </c>
      <c r="T13" s="26">
        <v>61271</v>
      </c>
      <c r="U13" s="18">
        <v>126.7</v>
      </c>
      <c r="V13" s="20">
        <v>61398</v>
      </c>
      <c r="W13" s="27">
        <v>30495</v>
      </c>
      <c r="X13" s="18">
        <v>0.6</v>
      </c>
      <c r="Y13" s="52">
        <v>30496</v>
      </c>
      <c r="Z13" s="55">
        <v>30776</v>
      </c>
      <c r="AA13" s="18">
        <v>126</v>
      </c>
      <c r="AB13" s="19">
        <v>30902</v>
      </c>
      <c r="AC13" s="26">
        <v>61287</v>
      </c>
      <c r="AD13" s="18">
        <v>130</v>
      </c>
      <c r="AE13" s="20">
        <v>61417</v>
      </c>
      <c r="AF13" s="27">
        <v>30522</v>
      </c>
      <c r="AG13" s="18">
        <v>0.7</v>
      </c>
      <c r="AH13" s="52">
        <v>30523</v>
      </c>
      <c r="AI13" s="55">
        <v>30765</v>
      </c>
      <c r="AJ13" s="18">
        <v>129.4</v>
      </c>
      <c r="AK13" s="19">
        <v>30894</v>
      </c>
      <c r="AL13" s="26">
        <v>61333</v>
      </c>
      <c r="AM13" s="18">
        <v>133.3</v>
      </c>
      <c r="AN13" s="20">
        <v>61466</v>
      </c>
      <c r="AO13" s="27">
        <v>30551</v>
      </c>
      <c r="AP13" s="18">
        <v>0.7</v>
      </c>
      <c r="AQ13" s="52">
        <v>30552</v>
      </c>
      <c r="AR13" s="55">
        <v>30782</v>
      </c>
      <c r="AS13" s="18">
        <v>132.7</v>
      </c>
      <c r="AT13" s="19">
        <v>30915</v>
      </c>
      <c r="AU13" s="26">
        <v>61290</v>
      </c>
      <c r="AV13" s="18">
        <v>136.7</v>
      </c>
      <c r="AW13" s="20">
        <v>61427</v>
      </c>
      <c r="AX13" s="27">
        <v>30549</v>
      </c>
      <c r="AY13" s="18">
        <v>0.7</v>
      </c>
      <c r="AZ13" s="52">
        <v>30550</v>
      </c>
      <c r="BA13" s="55">
        <v>30741</v>
      </c>
      <c r="BB13" s="18">
        <v>136</v>
      </c>
      <c r="BC13" s="19">
        <v>30877</v>
      </c>
      <c r="BD13" s="26">
        <v>60862</v>
      </c>
      <c r="BE13" s="18">
        <v>140</v>
      </c>
      <c r="BF13" s="20">
        <v>61002</v>
      </c>
      <c r="BG13" s="27">
        <v>30292</v>
      </c>
      <c r="BH13" s="18">
        <v>0.7</v>
      </c>
      <c r="BI13" s="52">
        <v>30293</v>
      </c>
      <c r="BJ13" s="55">
        <v>30570</v>
      </c>
      <c r="BK13" s="18">
        <v>139.3</v>
      </c>
      <c r="BL13" s="19">
        <v>30709</v>
      </c>
      <c r="BM13" s="26">
        <v>61315</v>
      </c>
      <c r="BN13" s="18">
        <v>143.3</v>
      </c>
      <c r="BO13" s="20">
        <v>61458</v>
      </c>
      <c r="BP13" s="27">
        <v>30573</v>
      </c>
      <c r="BQ13" s="18">
        <v>0.7</v>
      </c>
      <c r="BR13" s="52">
        <v>30574</v>
      </c>
      <c r="BS13" s="55">
        <v>30742</v>
      </c>
      <c r="BT13" s="18">
        <v>142.6</v>
      </c>
      <c r="BU13" s="19">
        <v>30885</v>
      </c>
      <c r="BV13" s="26">
        <v>61353</v>
      </c>
      <c r="BW13" s="18">
        <v>146.7</v>
      </c>
      <c r="BX13" s="20">
        <v>61500</v>
      </c>
      <c r="BY13" s="27">
        <v>30592</v>
      </c>
      <c r="BZ13" s="18">
        <v>0.7</v>
      </c>
      <c r="CA13" s="52">
        <v>30593</v>
      </c>
      <c r="CB13" s="55">
        <v>30761</v>
      </c>
      <c r="CC13" s="18">
        <v>145.9</v>
      </c>
      <c r="CD13" s="19">
        <v>30907</v>
      </c>
      <c r="CE13" s="26">
        <v>61408</v>
      </c>
      <c r="CF13" s="18">
        <v>150</v>
      </c>
      <c r="CG13" s="20">
        <v>61558</v>
      </c>
      <c r="CH13" s="27">
        <v>30623</v>
      </c>
      <c r="CI13" s="18">
        <v>0.8</v>
      </c>
      <c r="CJ13" s="52">
        <v>30624</v>
      </c>
      <c r="CK13" s="55">
        <v>30785</v>
      </c>
      <c r="CL13" s="18">
        <v>149.3</v>
      </c>
      <c r="CM13" s="19">
        <v>30934</v>
      </c>
      <c r="CN13" s="26">
        <v>61448</v>
      </c>
      <c r="CO13" s="18">
        <v>153.3</v>
      </c>
      <c r="CP13" s="20">
        <v>61601</v>
      </c>
      <c r="CQ13" s="27">
        <v>30637</v>
      </c>
      <c r="CR13" s="18">
        <v>0.8</v>
      </c>
      <c r="CS13" s="52">
        <v>30638</v>
      </c>
      <c r="CT13" s="55">
        <v>30811</v>
      </c>
      <c r="CU13" s="18">
        <v>152.6</v>
      </c>
      <c r="CV13" s="19">
        <v>30964</v>
      </c>
      <c r="CW13" s="26">
        <v>61444</v>
      </c>
      <c r="CX13" s="18">
        <v>156.7</v>
      </c>
      <c r="CY13" s="20">
        <v>61601</v>
      </c>
      <c r="CZ13" s="27">
        <v>30652</v>
      </c>
      <c r="DA13" s="18">
        <v>0.8</v>
      </c>
      <c r="DB13" s="52">
        <v>30653</v>
      </c>
      <c r="DC13" s="55">
        <v>30792</v>
      </c>
      <c r="DD13" s="18">
        <v>155.9</v>
      </c>
      <c r="DE13" s="19">
        <v>30948</v>
      </c>
    </row>
    <row r="14" spans="1:109" ht="20.25" customHeight="1">
      <c r="A14" s="25" t="s">
        <v>7</v>
      </c>
      <c r="B14" s="26">
        <v>58196</v>
      </c>
      <c r="C14" s="18">
        <v>-40.2</v>
      </c>
      <c r="D14" s="20">
        <v>58156</v>
      </c>
      <c r="E14" s="27">
        <v>29191</v>
      </c>
      <c r="F14" s="18">
        <v>-37.8</v>
      </c>
      <c r="G14" s="52">
        <v>29153</v>
      </c>
      <c r="H14" s="55">
        <v>29005</v>
      </c>
      <c r="I14" s="18">
        <v>-2.4</v>
      </c>
      <c r="J14" s="19">
        <v>29003</v>
      </c>
      <c r="K14" s="26">
        <v>58266</v>
      </c>
      <c r="L14" s="18">
        <v>-41.3</v>
      </c>
      <c r="M14" s="20">
        <v>58225</v>
      </c>
      <c r="N14" s="27">
        <v>29237</v>
      </c>
      <c r="O14" s="18">
        <v>-38.9</v>
      </c>
      <c r="P14" s="52">
        <v>29198</v>
      </c>
      <c r="Q14" s="55">
        <v>29029</v>
      </c>
      <c r="R14" s="18">
        <v>-2.5</v>
      </c>
      <c r="S14" s="19">
        <v>29027</v>
      </c>
      <c r="T14" s="26">
        <v>58326</v>
      </c>
      <c r="U14" s="18">
        <v>-42.4</v>
      </c>
      <c r="V14" s="20">
        <v>58284</v>
      </c>
      <c r="W14" s="27">
        <v>29262</v>
      </c>
      <c r="X14" s="18">
        <v>-39.9</v>
      </c>
      <c r="Y14" s="52">
        <v>29222</v>
      </c>
      <c r="Z14" s="55">
        <v>29064</v>
      </c>
      <c r="AA14" s="18">
        <v>-2.5</v>
      </c>
      <c r="AB14" s="19">
        <v>29062</v>
      </c>
      <c r="AC14" s="26">
        <v>58366</v>
      </c>
      <c r="AD14" s="18">
        <v>-43.6</v>
      </c>
      <c r="AE14" s="20">
        <v>58322</v>
      </c>
      <c r="AF14" s="27">
        <v>29278</v>
      </c>
      <c r="AG14" s="18">
        <v>-41</v>
      </c>
      <c r="AH14" s="52">
        <v>29237</v>
      </c>
      <c r="AI14" s="55">
        <v>29088</v>
      </c>
      <c r="AJ14" s="18">
        <v>-2.6</v>
      </c>
      <c r="AK14" s="19">
        <v>29085</v>
      </c>
      <c r="AL14" s="26">
        <v>58386</v>
      </c>
      <c r="AM14" s="18">
        <v>-44.7</v>
      </c>
      <c r="AN14" s="20">
        <v>58341</v>
      </c>
      <c r="AO14" s="27">
        <v>29308</v>
      </c>
      <c r="AP14" s="18">
        <v>-42</v>
      </c>
      <c r="AQ14" s="52">
        <v>29266</v>
      </c>
      <c r="AR14" s="55">
        <v>29078</v>
      </c>
      <c r="AS14" s="18">
        <v>-2.7</v>
      </c>
      <c r="AT14" s="19">
        <v>29075</v>
      </c>
      <c r="AU14" s="26">
        <v>58394</v>
      </c>
      <c r="AV14" s="18">
        <v>-45.8</v>
      </c>
      <c r="AW14" s="20">
        <v>58348</v>
      </c>
      <c r="AX14" s="27">
        <v>29322</v>
      </c>
      <c r="AY14" s="18">
        <v>-43.1</v>
      </c>
      <c r="AZ14" s="52">
        <v>29279</v>
      </c>
      <c r="BA14" s="55">
        <v>29072</v>
      </c>
      <c r="BB14" s="18">
        <v>-2.7</v>
      </c>
      <c r="BC14" s="19">
        <v>29069</v>
      </c>
      <c r="BD14" s="26">
        <v>58133</v>
      </c>
      <c r="BE14" s="18">
        <v>-46.9</v>
      </c>
      <c r="BF14" s="20">
        <v>58086</v>
      </c>
      <c r="BG14" s="27">
        <v>29182</v>
      </c>
      <c r="BH14" s="18">
        <v>-44.1</v>
      </c>
      <c r="BI14" s="52">
        <v>29138</v>
      </c>
      <c r="BJ14" s="55">
        <v>28951</v>
      </c>
      <c r="BK14" s="18">
        <v>-2.8</v>
      </c>
      <c r="BL14" s="19">
        <v>28948</v>
      </c>
      <c r="BM14" s="26">
        <v>58306</v>
      </c>
      <c r="BN14" s="18">
        <v>-48</v>
      </c>
      <c r="BO14" s="20">
        <v>58258</v>
      </c>
      <c r="BP14" s="27">
        <v>29280</v>
      </c>
      <c r="BQ14" s="18">
        <v>-45.2</v>
      </c>
      <c r="BR14" s="52">
        <v>29235</v>
      </c>
      <c r="BS14" s="55">
        <v>29026</v>
      </c>
      <c r="BT14" s="18">
        <v>-2.9</v>
      </c>
      <c r="BU14" s="19">
        <v>29023</v>
      </c>
      <c r="BV14" s="26">
        <v>58340</v>
      </c>
      <c r="BW14" s="18">
        <v>-49.1</v>
      </c>
      <c r="BX14" s="20">
        <v>58291</v>
      </c>
      <c r="BY14" s="27">
        <v>29300</v>
      </c>
      <c r="BZ14" s="18">
        <v>-46.2</v>
      </c>
      <c r="CA14" s="52">
        <v>29254</v>
      </c>
      <c r="CB14" s="55">
        <v>29040</v>
      </c>
      <c r="CC14" s="18">
        <v>-2.9</v>
      </c>
      <c r="CD14" s="19">
        <v>29037</v>
      </c>
      <c r="CE14" s="26">
        <v>58355</v>
      </c>
      <c r="CF14" s="18">
        <v>-50.3</v>
      </c>
      <c r="CG14" s="20">
        <v>58305</v>
      </c>
      <c r="CH14" s="27">
        <v>29327</v>
      </c>
      <c r="CI14" s="18">
        <v>-47.3</v>
      </c>
      <c r="CJ14" s="52">
        <v>29280</v>
      </c>
      <c r="CK14" s="55">
        <v>29028</v>
      </c>
      <c r="CL14" s="18">
        <v>-3</v>
      </c>
      <c r="CM14" s="19">
        <v>29025</v>
      </c>
      <c r="CN14" s="26">
        <v>58319</v>
      </c>
      <c r="CO14" s="18">
        <v>-51.4</v>
      </c>
      <c r="CP14" s="20">
        <v>58268</v>
      </c>
      <c r="CQ14" s="27">
        <v>29298</v>
      </c>
      <c r="CR14" s="18">
        <v>-48.3</v>
      </c>
      <c r="CS14" s="52">
        <v>29250</v>
      </c>
      <c r="CT14" s="55">
        <v>29021</v>
      </c>
      <c r="CU14" s="18">
        <v>-3.1</v>
      </c>
      <c r="CV14" s="19">
        <v>29018</v>
      </c>
      <c r="CW14" s="26">
        <v>58427</v>
      </c>
      <c r="CX14" s="18">
        <v>-52.5</v>
      </c>
      <c r="CY14" s="20">
        <v>58375</v>
      </c>
      <c r="CZ14" s="27">
        <v>29368</v>
      </c>
      <c r="DA14" s="18">
        <v>-49.4</v>
      </c>
      <c r="DB14" s="52">
        <v>29319</v>
      </c>
      <c r="DC14" s="55">
        <v>29059</v>
      </c>
      <c r="DD14" s="18">
        <v>-3.1</v>
      </c>
      <c r="DE14" s="19">
        <v>29056</v>
      </c>
    </row>
    <row r="15" spans="1:109" ht="20.25" customHeight="1">
      <c r="A15" s="25" t="s">
        <v>8</v>
      </c>
      <c r="B15" s="26">
        <v>132381</v>
      </c>
      <c r="C15" s="18">
        <v>3139.2</v>
      </c>
      <c r="D15" s="20">
        <v>135520</v>
      </c>
      <c r="E15" s="27">
        <v>64224</v>
      </c>
      <c r="F15" s="18">
        <v>1488</v>
      </c>
      <c r="G15" s="52">
        <v>65712</v>
      </c>
      <c r="H15" s="55">
        <v>68157</v>
      </c>
      <c r="I15" s="18">
        <v>1651.2</v>
      </c>
      <c r="J15" s="19">
        <v>69808</v>
      </c>
      <c r="K15" s="26">
        <v>132558</v>
      </c>
      <c r="L15" s="18">
        <v>3226.4</v>
      </c>
      <c r="M15" s="20">
        <v>135784</v>
      </c>
      <c r="N15" s="27">
        <v>64322</v>
      </c>
      <c r="O15" s="18">
        <v>1529.3</v>
      </c>
      <c r="P15" s="52">
        <v>65851</v>
      </c>
      <c r="Q15" s="55">
        <v>68236</v>
      </c>
      <c r="R15" s="18">
        <v>1697.1</v>
      </c>
      <c r="S15" s="19">
        <v>69933</v>
      </c>
      <c r="T15" s="26">
        <v>132665</v>
      </c>
      <c r="U15" s="18">
        <v>3313.6</v>
      </c>
      <c r="V15" s="20">
        <v>135979</v>
      </c>
      <c r="W15" s="27">
        <v>64370</v>
      </c>
      <c r="X15" s="18">
        <v>1570.7</v>
      </c>
      <c r="Y15" s="52">
        <v>65941</v>
      </c>
      <c r="Z15" s="55">
        <v>68295</v>
      </c>
      <c r="AA15" s="18">
        <v>1742.9</v>
      </c>
      <c r="AB15" s="19">
        <v>70038</v>
      </c>
      <c r="AC15" s="26">
        <v>132723</v>
      </c>
      <c r="AD15" s="18">
        <v>3400.8</v>
      </c>
      <c r="AE15" s="20">
        <v>136124</v>
      </c>
      <c r="AF15" s="27">
        <v>64403</v>
      </c>
      <c r="AG15" s="18">
        <v>1612</v>
      </c>
      <c r="AH15" s="52">
        <v>66015</v>
      </c>
      <c r="AI15" s="55">
        <v>68320</v>
      </c>
      <c r="AJ15" s="18">
        <v>1788.8</v>
      </c>
      <c r="AK15" s="19">
        <v>70109</v>
      </c>
      <c r="AL15" s="26">
        <v>132687</v>
      </c>
      <c r="AM15" s="18">
        <v>3488</v>
      </c>
      <c r="AN15" s="20">
        <v>136175</v>
      </c>
      <c r="AO15" s="27">
        <v>64400</v>
      </c>
      <c r="AP15" s="18">
        <v>1653.3</v>
      </c>
      <c r="AQ15" s="52">
        <v>66053</v>
      </c>
      <c r="AR15" s="55">
        <v>68287</v>
      </c>
      <c r="AS15" s="18">
        <v>1834.7</v>
      </c>
      <c r="AT15" s="19">
        <v>70122</v>
      </c>
      <c r="AU15" s="26">
        <v>132789</v>
      </c>
      <c r="AV15" s="18">
        <v>3575.2</v>
      </c>
      <c r="AW15" s="20">
        <v>136364</v>
      </c>
      <c r="AX15" s="27">
        <v>64441</v>
      </c>
      <c r="AY15" s="18">
        <v>1694.7</v>
      </c>
      <c r="AZ15" s="52">
        <v>66136</v>
      </c>
      <c r="BA15" s="55">
        <v>68348</v>
      </c>
      <c r="BB15" s="18">
        <v>1880.5</v>
      </c>
      <c r="BC15" s="19">
        <v>70229</v>
      </c>
      <c r="BD15" s="26">
        <v>132490</v>
      </c>
      <c r="BE15" s="18">
        <v>3662.4</v>
      </c>
      <c r="BF15" s="20">
        <v>136152</v>
      </c>
      <c r="BG15" s="27">
        <v>64264</v>
      </c>
      <c r="BH15" s="18">
        <v>1736</v>
      </c>
      <c r="BI15" s="52">
        <v>66000</v>
      </c>
      <c r="BJ15" s="55">
        <v>68226</v>
      </c>
      <c r="BK15" s="18">
        <v>1926.4</v>
      </c>
      <c r="BL15" s="19">
        <v>70152</v>
      </c>
      <c r="BM15" s="26">
        <v>132532</v>
      </c>
      <c r="BN15" s="18">
        <v>3749.6</v>
      </c>
      <c r="BO15" s="20">
        <v>136282</v>
      </c>
      <c r="BP15" s="27">
        <v>64266</v>
      </c>
      <c r="BQ15" s="18">
        <v>1777.3</v>
      </c>
      <c r="BR15" s="52">
        <v>66043</v>
      </c>
      <c r="BS15" s="55">
        <v>68266</v>
      </c>
      <c r="BT15" s="18">
        <v>1972.3</v>
      </c>
      <c r="BU15" s="19">
        <v>70238</v>
      </c>
      <c r="BV15" s="26">
        <v>132486</v>
      </c>
      <c r="BW15" s="18">
        <v>3836.8</v>
      </c>
      <c r="BX15" s="20">
        <v>136323</v>
      </c>
      <c r="BY15" s="27">
        <v>64246</v>
      </c>
      <c r="BZ15" s="18">
        <v>1818.7</v>
      </c>
      <c r="CA15" s="52">
        <v>66065</v>
      </c>
      <c r="CB15" s="55">
        <v>68240</v>
      </c>
      <c r="CC15" s="18">
        <v>2018.1</v>
      </c>
      <c r="CD15" s="19">
        <v>70258</v>
      </c>
      <c r="CE15" s="26">
        <v>132496</v>
      </c>
      <c r="CF15" s="18">
        <v>3924</v>
      </c>
      <c r="CG15" s="20">
        <v>136420</v>
      </c>
      <c r="CH15" s="27">
        <v>64242</v>
      </c>
      <c r="CI15" s="18">
        <v>1860</v>
      </c>
      <c r="CJ15" s="52">
        <v>66102</v>
      </c>
      <c r="CK15" s="55">
        <v>68254</v>
      </c>
      <c r="CL15" s="18">
        <v>2064</v>
      </c>
      <c r="CM15" s="19">
        <v>70318</v>
      </c>
      <c r="CN15" s="26">
        <v>132599</v>
      </c>
      <c r="CO15" s="18">
        <v>4011.2</v>
      </c>
      <c r="CP15" s="20">
        <v>136610</v>
      </c>
      <c r="CQ15" s="27">
        <v>64304</v>
      </c>
      <c r="CR15" s="18">
        <v>1901.3</v>
      </c>
      <c r="CS15" s="52">
        <v>66205</v>
      </c>
      <c r="CT15" s="55">
        <v>68295</v>
      </c>
      <c r="CU15" s="18">
        <v>2109.9</v>
      </c>
      <c r="CV15" s="19">
        <v>70405</v>
      </c>
      <c r="CW15" s="26">
        <v>132583</v>
      </c>
      <c r="CX15" s="18">
        <v>4098.4</v>
      </c>
      <c r="CY15" s="20">
        <v>136681</v>
      </c>
      <c r="CZ15" s="27">
        <v>64286</v>
      </c>
      <c r="DA15" s="18">
        <v>1942.7</v>
      </c>
      <c r="DB15" s="52">
        <v>66229</v>
      </c>
      <c r="DC15" s="55">
        <v>68297</v>
      </c>
      <c r="DD15" s="18">
        <v>2155.7</v>
      </c>
      <c r="DE15" s="19">
        <v>70453</v>
      </c>
    </row>
    <row r="16" spans="1:109" ht="20.25" customHeight="1">
      <c r="A16" s="25" t="s">
        <v>51</v>
      </c>
      <c r="B16" s="26">
        <v>59947</v>
      </c>
      <c r="C16" s="18">
        <v>-319.2</v>
      </c>
      <c r="D16" s="20">
        <v>59628</v>
      </c>
      <c r="E16" s="27">
        <v>29178</v>
      </c>
      <c r="F16" s="18">
        <v>-124.2</v>
      </c>
      <c r="G16" s="52">
        <v>29054</v>
      </c>
      <c r="H16" s="55">
        <v>30769</v>
      </c>
      <c r="I16" s="18">
        <v>-195</v>
      </c>
      <c r="J16" s="19">
        <v>30574</v>
      </c>
      <c r="K16" s="26">
        <v>59999</v>
      </c>
      <c r="L16" s="18">
        <v>-328.1</v>
      </c>
      <c r="M16" s="20">
        <v>59671</v>
      </c>
      <c r="N16" s="27">
        <v>29209</v>
      </c>
      <c r="O16" s="18">
        <v>-127.7</v>
      </c>
      <c r="P16" s="52">
        <v>29081</v>
      </c>
      <c r="Q16" s="55">
        <v>30790</v>
      </c>
      <c r="R16" s="18">
        <v>-200.4</v>
      </c>
      <c r="S16" s="19">
        <v>30590</v>
      </c>
      <c r="T16" s="26">
        <v>60066</v>
      </c>
      <c r="U16" s="18">
        <v>-336.9</v>
      </c>
      <c r="V16" s="20">
        <v>59729</v>
      </c>
      <c r="W16" s="27">
        <v>29238</v>
      </c>
      <c r="X16" s="18">
        <v>-131.1</v>
      </c>
      <c r="Y16" s="52">
        <v>29107</v>
      </c>
      <c r="Z16" s="55">
        <v>30828</v>
      </c>
      <c r="AA16" s="18">
        <v>-205.8</v>
      </c>
      <c r="AB16" s="19">
        <v>30622</v>
      </c>
      <c r="AC16" s="26">
        <v>60190</v>
      </c>
      <c r="AD16" s="18">
        <v>-345.8</v>
      </c>
      <c r="AE16" s="20">
        <v>59844</v>
      </c>
      <c r="AF16" s="27">
        <v>29296</v>
      </c>
      <c r="AG16" s="18">
        <v>-134.6</v>
      </c>
      <c r="AH16" s="52">
        <v>29161</v>
      </c>
      <c r="AI16" s="55">
        <v>30894</v>
      </c>
      <c r="AJ16" s="18">
        <v>-211.3</v>
      </c>
      <c r="AK16" s="19">
        <v>30683</v>
      </c>
      <c r="AL16" s="26">
        <v>60284</v>
      </c>
      <c r="AM16" s="18">
        <v>-354.7</v>
      </c>
      <c r="AN16" s="20">
        <v>59929</v>
      </c>
      <c r="AO16" s="27">
        <v>29348</v>
      </c>
      <c r="AP16" s="18">
        <v>-138</v>
      </c>
      <c r="AQ16" s="52">
        <v>29210</v>
      </c>
      <c r="AR16" s="55">
        <v>30936</v>
      </c>
      <c r="AS16" s="18">
        <v>-216.7</v>
      </c>
      <c r="AT16" s="19">
        <v>30719</v>
      </c>
      <c r="AU16" s="26">
        <v>60336</v>
      </c>
      <c r="AV16" s="18">
        <v>-363.5</v>
      </c>
      <c r="AW16" s="20">
        <v>59973</v>
      </c>
      <c r="AX16" s="27">
        <v>29378</v>
      </c>
      <c r="AY16" s="18">
        <v>-141.5</v>
      </c>
      <c r="AZ16" s="52">
        <v>29237</v>
      </c>
      <c r="BA16" s="55">
        <v>30958</v>
      </c>
      <c r="BB16" s="18">
        <v>-222.1</v>
      </c>
      <c r="BC16" s="19">
        <v>30736</v>
      </c>
      <c r="BD16" s="26">
        <v>60062</v>
      </c>
      <c r="BE16" s="18">
        <v>-372.4</v>
      </c>
      <c r="BF16" s="20">
        <v>59690</v>
      </c>
      <c r="BG16" s="27">
        <v>29208</v>
      </c>
      <c r="BH16" s="18">
        <v>-144.9</v>
      </c>
      <c r="BI16" s="52">
        <v>29063</v>
      </c>
      <c r="BJ16" s="55">
        <v>30854</v>
      </c>
      <c r="BK16" s="18">
        <v>-227.5</v>
      </c>
      <c r="BL16" s="19">
        <v>30627</v>
      </c>
      <c r="BM16" s="26">
        <v>60454</v>
      </c>
      <c r="BN16" s="18">
        <v>-381.3</v>
      </c>
      <c r="BO16" s="20">
        <v>60073</v>
      </c>
      <c r="BP16" s="27">
        <v>29422</v>
      </c>
      <c r="BQ16" s="18">
        <v>-148.4</v>
      </c>
      <c r="BR16" s="52">
        <v>29274</v>
      </c>
      <c r="BS16" s="55">
        <v>31032</v>
      </c>
      <c r="BT16" s="18">
        <v>-232.9</v>
      </c>
      <c r="BU16" s="19">
        <v>30799</v>
      </c>
      <c r="BV16" s="26">
        <v>60508</v>
      </c>
      <c r="BW16" s="18">
        <v>-390.1</v>
      </c>
      <c r="BX16" s="20">
        <v>60118</v>
      </c>
      <c r="BY16" s="27">
        <v>29444</v>
      </c>
      <c r="BZ16" s="18">
        <v>-151.8</v>
      </c>
      <c r="CA16" s="52">
        <v>29292</v>
      </c>
      <c r="CB16" s="55">
        <v>31064</v>
      </c>
      <c r="CC16" s="18">
        <v>-238.3</v>
      </c>
      <c r="CD16" s="19">
        <v>30826</v>
      </c>
      <c r="CE16" s="26">
        <v>60570</v>
      </c>
      <c r="CF16" s="18">
        <v>-399</v>
      </c>
      <c r="CG16" s="20">
        <v>60171</v>
      </c>
      <c r="CH16" s="27">
        <v>29496</v>
      </c>
      <c r="CI16" s="18">
        <v>-155.3</v>
      </c>
      <c r="CJ16" s="52">
        <v>29341</v>
      </c>
      <c r="CK16" s="55">
        <v>31074</v>
      </c>
      <c r="CL16" s="18">
        <v>-243.8</v>
      </c>
      <c r="CM16" s="19">
        <v>30830</v>
      </c>
      <c r="CN16" s="26">
        <v>60668</v>
      </c>
      <c r="CO16" s="18">
        <v>-407.9</v>
      </c>
      <c r="CP16" s="20">
        <v>60260</v>
      </c>
      <c r="CQ16" s="27">
        <v>29545</v>
      </c>
      <c r="CR16" s="18">
        <v>-158.7</v>
      </c>
      <c r="CS16" s="52">
        <v>29386</v>
      </c>
      <c r="CT16" s="55">
        <v>31123</v>
      </c>
      <c r="CU16" s="18">
        <v>-249.2</v>
      </c>
      <c r="CV16" s="19">
        <v>30874</v>
      </c>
      <c r="CW16" s="26">
        <v>60771</v>
      </c>
      <c r="CX16" s="18">
        <v>-416.7</v>
      </c>
      <c r="CY16" s="20">
        <v>60354</v>
      </c>
      <c r="CZ16" s="27">
        <v>29609</v>
      </c>
      <c r="DA16" s="18">
        <v>-162.2</v>
      </c>
      <c r="DB16" s="52">
        <v>29447</v>
      </c>
      <c r="DC16" s="55">
        <v>31162</v>
      </c>
      <c r="DD16" s="18">
        <v>-254.6</v>
      </c>
      <c r="DE16" s="19">
        <v>30907</v>
      </c>
    </row>
    <row r="17" spans="1:109" ht="20.25" customHeight="1">
      <c r="A17" s="25" t="s">
        <v>50</v>
      </c>
      <c r="B17" s="26">
        <v>118626</v>
      </c>
      <c r="C17" s="18">
        <v>-504</v>
      </c>
      <c r="D17" s="20">
        <v>118122</v>
      </c>
      <c r="E17" s="27">
        <v>59096</v>
      </c>
      <c r="F17" s="18">
        <v>-174</v>
      </c>
      <c r="G17" s="52">
        <v>58922</v>
      </c>
      <c r="H17" s="55">
        <v>59530</v>
      </c>
      <c r="I17" s="18">
        <v>-330</v>
      </c>
      <c r="J17" s="19">
        <v>59200</v>
      </c>
      <c r="K17" s="26">
        <v>118665</v>
      </c>
      <c r="L17" s="18">
        <v>-518</v>
      </c>
      <c r="M17" s="20">
        <v>118147</v>
      </c>
      <c r="N17" s="27">
        <v>59139</v>
      </c>
      <c r="O17" s="18">
        <v>-178.8</v>
      </c>
      <c r="P17" s="52">
        <v>58960</v>
      </c>
      <c r="Q17" s="55">
        <v>59526</v>
      </c>
      <c r="R17" s="18">
        <v>-339.2</v>
      </c>
      <c r="S17" s="19">
        <v>59187</v>
      </c>
      <c r="T17" s="26">
        <v>118702</v>
      </c>
      <c r="U17" s="18">
        <v>-532</v>
      </c>
      <c r="V17" s="20">
        <v>118170</v>
      </c>
      <c r="W17" s="27">
        <v>59139</v>
      </c>
      <c r="X17" s="18">
        <v>-183.7</v>
      </c>
      <c r="Y17" s="52">
        <v>58955</v>
      </c>
      <c r="Z17" s="55">
        <v>59563</v>
      </c>
      <c r="AA17" s="18">
        <v>-348.3</v>
      </c>
      <c r="AB17" s="19">
        <v>59215</v>
      </c>
      <c r="AC17" s="26">
        <v>118721</v>
      </c>
      <c r="AD17" s="18">
        <v>-546</v>
      </c>
      <c r="AE17" s="20">
        <v>118175</v>
      </c>
      <c r="AF17" s="27">
        <v>59165</v>
      </c>
      <c r="AG17" s="18">
        <v>-188.5</v>
      </c>
      <c r="AH17" s="52">
        <v>58977</v>
      </c>
      <c r="AI17" s="55">
        <v>59556</v>
      </c>
      <c r="AJ17" s="18">
        <v>-357.5</v>
      </c>
      <c r="AK17" s="19">
        <v>59199</v>
      </c>
      <c r="AL17" s="26">
        <v>118775</v>
      </c>
      <c r="AM17" s="18">
        <v>-560</v>
      </c>
      <c r="AN17" s="20">
        <v>118215</v>
      </c>
      <c r="AO17" s="27">
        <v>59174</v>
      </c>
      <c r="AP17" s="18">
        <v>-193.3</v>
      </c>
      <c r="AQ17" s="52">
        <v>58981</v>
      </c>
      <c r="AR17" s="55">
        <v>59601</v>
      </c>
      <c r="AS17" s="18">
        <v>-366.7</v>
      </c>
      <c r="AT17" s="19">
        <v>59234</v>
      </c>
      <c r="AU17" s="26">
        <v>118771</v>
      </c>
      <c r="AV17" s="18">
        <v>-574</v>
      </c>
      <c r="AW17" s="20">
        <v>118197</v>
      </c>
      <c r="AX17" s="27">
        <v>59176</v>
      </c>
      <c r="AY17" s="18">
        <v>-198.2</v>
      </c>
      <c r="AZ17" s="52">
        <v>58978</v>
      </c>
      <c r="BA17" s="55">
        <v>59595</v>
      </c>
      <c r="BB17" s="18">
        <v>-375.8</v>
      </c>
      <c r="BC17" s="19">
        <v>59219</v>
      </c>
      <c r="BD17" s="26">
        <v>118452</v>
      </c>
      <c r="BE17" s="18">
        <v>-588</v>
      </c>
      <c r="BF17" s="20">
        <v>117864</v>
      </c>
      <c r="BG17" s="27">
        <v>58973</v>
      </c>
      <c r="BH17" s="18">
        <v>-203</v>
      </c>
      <c r="BI17" s="52">
        <v>58770</v>
      </c>
      <c r="BJ17" s="55">
        <v>59479</v>
      </c>
      <c r="BK17" s="18">
        <v>-385</v>
      </c>
      <c r="BL17" s="19">
        <v>59094</v>
      </c>
      <c r="BM17" s="26">
        <v>118747</v>
      </c>
      <c r="BN17" s="18">
        <v>-602</v>
      </c>
      <c r="BO17" s="20">
        <v>118145</v>
      </c>
      <c r="BP17" s="27">
        <v>59170</v>
      </c>
      <c r="BQ17" s="18">
        <v>-207.8</v>
      </c>
      <c r="BR17" s="52">
        <v>58962</v>
      </c>
      <c r="BS17" s="55">
        <v>59577</v>
      </c>
      <c r="BT17" s="18">
        <v>-394.2</v>
      </c>
      <c r="BU17" s="19">
        <v>59183</v>
      </c>
      <c r="BV17" s="26">
        <v>118789</v>
      </c>
      <c r="BW17" s="18">
        <v>-616</v>
      </c>
      <c r="BX17" s="20">
        <v>118173</v>
      </c>
      <c r="BY17" s="27">
        <v>59195</v>
      </c>
      <c r="BZ17" s="18">
        <v>-212.7</v>
      </c>
      <c r="CA17" s="52">
        <v>58982</v>
      </c>
      <c r="CB17" s="55">
        <v>59594</v>
      </c>
      <c r="CC17" s="18">
        <v>-403.3</v>
      </c>
      <c r="CD17" s="19">
        <v>59191</v>
      </c>
      <c r="CE17" s="26">
        <v>118882</v>
      </c>
      <c r="CF17" s="18">
        <v>-630</v>
      </c>
      <c r="CG17" s="20">
        <v>118252</v>
      </c>
      <c r="CH17" s="27">
        <v>59219</v>
      </c>
      <c r="CI17" s="18">
        <v>-217.5</v>
      </c>
      <c r="CJ17" s="52">
        <v>59002</v>
      </c>
      <c r="CK17" s="55">
        <v>59663</v>
      </c>
      <c r="CL17" s="18">
        <v>-412.5</v>
      </c>
      <c r="CM17" s="19">
        <v>59251</v>
      </c>
      <c r="CN17" s="26">
        <v>118971</v>
      </c>
      <c r="CO17" s="18">
        <v>-644</v>
      </c>
      <c r="CP17" s="20">
        <v>118327</v>
      </c>
      <c r="CQ17" s="27">
        <v>59268</v>
      </c>
      <c r="CR17" s="18">
        <v>-222.3</v>
      </c>
      <c r="CS17" s="52">
        <v>59046</v>
      </c>
      <c r="CT17" s="55">
        <v>59703</v>
      </c>
      <c r="CU17" s="18">
        <v>-421.7</v>
      </c>
      <c r="CV17" s="19">
        <v>59281</v>
      </c>
      <c r="CW17" s="26">
        <v>119086</v>
      </c>
      <c r="CX17" s="18">
        <v>-658</v>
      </c>
      <c r="CY17" s="20">
        <v>118428</v>
      </c>
      <c r="CZ17" s="27">
        <v>59344</v>
      </c>
      <c r="DA17" s="18">
        <v>-227.2</v>
      </c>
      <c r="DB17" s="52">
        <v>59117</v>
      </c>
      <c r="DC17" s="55">
        <v>59742</v>
      </c>
      <c r="DD17" s="18">
        <v>-430.8</v>
      </c>
      <c r="DE17" s="19">
        <v>59311</v>
      </c>
    </row>
    <row r="18" spans="1:133" ht="20.25" customHeight="1">
      <c r="A18" s="25" t="s">
        <v>52</v>
      </c>
      <c r="B18" s="26">
        <v>51885</v>
      </c>
      <c r="C18" s="18">
        <v>-102</v>
      </c>
      <c r="D18" s="20">
        <v>51783</v>
      </c>
      <c r="E18" s="27">
        <v>25477</v>
      </c>
      <c r="F18" s="18">
        <v>-43.2</v>
      </c>
      <c r="G18" s="52">
        <v>25434</v>
      </c>
      <c r="H18" s="55">
        <v>26408</v>
      </c>
      <c r="I18" s="18">
        <v>-58.8</v>
      </c>
      <c r="J18" s="19">
        <v>26349</v>
      </c>
      <c r="K18" s="26">
        <v>51856</v>
      </c>
      <c r="L18" s="18">
        <v>-104.8</v>
      </c>
      <c r="M18" s="20">
        <v>51751</v>
      </c>
      <c r="N18" s="27">
        <v>25461</v>
      </c>
      <c r="O18" s="18">
        <v>-44.4</v>
      </c>
      <c r="P18" s="52">
        <v>25417</v>
      </c>
      <c r="Q18" s="55">
        <v>26395</v>
      </c>
      <c r="R18" s="18">
        <v>-60.4</v>
      </c>
      <c r="S18" s="19">
        <v>26335</v>
      </c>
      <c r="T18" s="26">
        <v>51868</v>
      </c>
      <c r="U18" s="18">
        <v>-107.7</v>
      </c>
      <c r="V18" s="20">
        <v>51760</v>
      </c>
      <c r="W18" s="27">
        <v>25469</v>
      </c>
      <c r="X18" s="18">
        <v>-45.6</v>
      </c>
      <c r="Y18" s="52">
        <v>25423</v>
      </c>
      <c r="Z18" s="55">
        <v>26399</v>
      </c>
      <c r="AA18" s="18">
        <v>-62.1</v>
      </c>
      <c r="AB18" s="19">
        <v>26337</v>
      </c>
      <c r="AC18" s="26">
        <v>51859</v>
      </c>
      <c r="AD18" s="18">
        <v>-110.5</v>
      </c>
      <c r="AE18" s="20">
        <v>51749</v>
      </c>
      <c r="AF18" s="27">
        <v>25472</v>
      </c>
      <c r="AG18" s="18">
        <v>-46.8</v>
      </c>
      <c r="AH18" s="52">
        <v>25425</v>
      </c>
      <c r="AI18" s="55">
        <v>26387</v>
      </c>
      <c r="AJ18" s="18">
        <v>-63.7</v>
      </c>
      <c r="AK18" s="19">
        <v>26323</v>
      </c>
      <c r="AL18" s="26">
        <v>51865</v>
      </c>
      <c r="AM18" s="18">
        <v>-113.3</v>
      </c>
      <c r="AN18" s="20">
        <v>51752</v>
      </c>
      <c r="AO18" s="27">
        <v>25484</v>
      </c>
      <c r="AP18" s="18">
        <v>-48</v>
      </c>
      <c r="AQ18" s="52">
        <v>25436</v>
      </c>
      <c r="AR18" s="55">
        <v>26381</v>
      </c>
      <c r="AS18" s="18">
        <v>-65.3</v>
      </c>
      <c r="AT18" s="19">
        <v>26316</v>
      </c>
      <c r="AU18" s="26">
        <v>51828</v>
      </c>
      <c r="AV18" s="18">
        <v>-116.2</v>
      </c>
      <c r="AW18" s="20">
        <v>51712</v>
      </c>
      <c r="AX18" s="27">
        <v>25469</v>
      </c>
      <c r="AY18" s="18">
        <v>-49.2</v>
      </c>
      <c r="AZ18" s="52">
        <v>25420</v>
      </c>
      <c r="BA18" s="55">
        <v>26359</v>
      </c>
      <c r="BB18" s="18">
        <v>-67</v>
      </c>
      <c r="BC18" s="19">
        <v>26292</v>
      </c>
      <c r="BD18" s="26">
        <v>51157</v>
      </c>
      <c r="BE18" s="18">
        <v>-119</v>
      </c>
      <c r="BF18" s="20">
        <v>51038</v>
      </c>
      <c r="BG18" s="27">
        <v>25114</v>
      </c>
      <c r="BH18" s="18">
        <v>-50.4</v>
      </c>
      <c r="BI18" s="52">
        <v>25064</v>
      </c>
      <c r="BJ18" s="55">
        <v>26043</v>
      </c>
      <c r="BK18" s="18">
        <v>-68.6</v>
      </c>
      <c r="BL18" s="19">
        <v>25974</v>
      </c>
      <c r="BM18" s="26">
        <v>51572</v>
      </c>
      <c r="BN18" s="18">
        <v>-121.8</v>
      </c>
      <c r="BO18" s="20">
        <v>51450</v>
      </c>
      <c r="BP18" s="27">
        <v>25351</v>
      </c>
      <c r="BQ18" s="18">
        <v>-51.6</v>
      </c>
      <c r="BR18" s="52">
        <v>25299</v>
      </c>
      <c r="BS18" s="55">
        <v>26221</v>
      </c>
      <c r="BT18" s="18">
        <v>-70.2</v>
      </c>
      <c r="BU18" s="19">
        <v>26151</v>
      </c>
      <c r="BV18" s="26">
        <v>51566</v>
      </c>
      <c r="BW18" s="18">
        <v>-124.7</v>
      </c>
      <c r="BX18" s="20">
        <v>51441</v>
      </c>
      <c r="BY18" s="27">
        <v>25340</v>
      </c>
      <c r="BZ18" s="18">
        <v>-52.8</v>
      </c>
      <c r="CA18" s="52">
        <v>25287</v>
      </c>
      <c r="CB18" s="55">
        <v>26226</v>
      </c>
      <c r="CC18" s="18">
        <v>-71.9</v>
      </c>
      <c r="CD18" s="19">
        <v>26154</v>
      </c>
      <c r="CE18" s="26">
        <v>51576</v>
      </c>
      <c r="CF18" s="18">
        <v>-127.5</v>
      </c>
      <c r="CG18" s="20">
        <v>51449</v>
      </c>
      <c r="CH18" s="27">
        <v>25347</v>
      </c>
      <c r="CI18" s="18">
        <v>-54</v>
      </c>
      <c r="CJ18" s="52">
        <v>25293</v>
      </c>
      <c r="CK18" s="55">
        <v>26229</v>
      </c>
      <c r="CL18" s="18">
        <v>-73.5</v>
      </c>
      <c r="CM18" s="19">
        <v>26156</v>
      </c>
      <c r="CN18" s="26">
        <v>51583</v>
      </c>
      <c r="CO18" s="18">
        <v>-130.3</v>
      </c>
      <c r="CP18" s="20">
        <v>51453</v>
      </c>
      <c r="CQ18" s="27">
        <v>25359</v>
      </c>
      <c r="CR18" s="18">
        <v>-55.2</v>
      </c>
      <c r="CS18" s="52">
        <v>25304</v>
      </c>
      <c r="CT18" s="55">
        <v>26224</v>
      </c>
      <c r="CU18" s="18">
        <v>-75.1</v>
      </c>
      <c r="CV18" s="19">
        <v>26149</v>
      </c>
      <c r="CW18" s="26">
        <v>51619</v>
      </c>
      <c r="CX18" s="18">
        <v>-133.2</v>
      </c>
      <c r="CY18" s="20">
        <v>51486</v>
      </c>
      <c r="CZ18" s="27">
        <v>25366</v>
      </c>
      <c r="DA18" s="18">
        <v>-56.4</v>
      </c>
      <c r="DB18" s="52">
        <v>25310</v>
      </c>
      <c r="DC18" s="55">
        <v>26253</v>
      </c>
      <c r="DD18" s="18">
        <v>-76.8</v>
      </c>
      <c r="DE18" s="19">
        <v>26176</v>
      </c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</row>
    <row r="19" spans="1:109" ht="20.25" customHeight="1">
      <c r="A19" s="25" t="s">
        <v>54</v>
      </c>
      <c r="B19" s="26">
        <v>40485</v>
      </c>
      <c r="C19" s="18">
        <v>281.4</v>
      </c>
      <c r="D19" s="20">
        <v>40766</v>
      </c>
      <c r="E19" s="27">
        <v>20442</v>
      </c>
      <c r="F19" s="18">
        <v>135</v>
      </c>
      <c r="G19" s="54">
        <v>20577</v>
      </c>
      <c r="H19" s="55">
        <v>20043</v>
      </c>
      <c r="I19" s="18">
        <v>146.4</v>
      </c>
      <c r="J19" s="29">
        <v>20189</v>
      </c>
      <c r="K19" s="26">
        <v>40553</v>
      </c>
      <c r="L19" s="18">
        <v>289.2</v>
      </c>
      <c r="M19" s="20">
        <v>40842</v>
      </c>
      <c r="N19" s="27">
        <v>20487</v>
      </c>
      <c r="O19" s="18">
        <v>138.8</v>
      </c>
      <c r="P19" s="54">
        <v>20626</v>
      </c>
      <c r="Q19" s="55">
        <v>20066</v>
      </c>
      <c r="R19" s="18">
        <v>150.5</v>
      </c>
      <c r="S19" s="29">
        <v>20217</v>
      </c>
      <c r="T19" s="26">
        <v>40617</v>
      </c>
      <c r="U19" s="18">
        <v>297</v>
      </c>
      <c r="V19" s="20">
        <v>40914</v>
      </c>
      <c r="W19" s="27">
        <v>20531</v>
      </c>
      <c r="X19" s="18">
        <v>142.5</v>
      </c>
      <c r="Y19" s="54">
        <v>20674</v>
      </c>
      <c r="Z19" s="55">
        <v>20086</v>
      </c>
      <c r="AA19" s="18">
        <v>154.5</v>
      </c>
      <c r="AB19" s="29">
        <v>20241</v>
      </c>
      <c r="AC19" s="26">
        <v>40647</v>
      </c>
      <c r="AD19" s="18">
        <v>304.9</v>
      </c>
      <c r="AE19" s="20">
        <v>40952</v>
      </c>
      <c r="AF19" s="27">
        <v>20555</v>
      </c>
      <c r="AG19" s="18">
        <v>146.3</v>
      </c>
      <c r="AH19" s="54">
        <v>20701</v>
      </c>
      <c r="AI19" s="55">
        <v>20092</v>
      </c>
      <c r="AJ19" s="18">
        <v>158.6</v>
      </c>
      <c r="AK19" s="29">
        <v>20251</v>
      </c>
      <c r="AL19" s="26">
        <v>40604</v>
      </c>
      <c r="AM19" s="18">
        <v>312.7</v>
      </c>
      <c r="AN19" s="20">
        <v>40917</v>
      </c>
      <c r="AO19" s="27">
        <v>20542</v>
      </c>
      <c r="AP19" s="18">
        <v>150</v>
      </c>
      <c r="AQ19" s="54">
        <v>20692</v>
      </c>
      <c r="AR19" s="55">
        <v>20062</v>
      </c>
      <c r="AS19" s="18">
        <v>162.7</v>
      </c>
      <c r="AT19" s="29">
        <v>20225</v>
      </c>
      <c r="AU19" s="26">
        <v>40611</v>
      </c>
      <c r="AV19" s="18">
        <v>320.5</v>
      </c>
      <c r="AW19" s="20">
        <v>40932</v>
      </c>
      <c r="AX19" s="27">
        <v>20541</v>
      </c>
      <c r="AY19" s="18">
        <v>153.8</v>
      </c>
      <c r="AZ19" s="54">
        <v>20695</v>
      </c>
      <c r="BA19" s="55">
        <v>20070</v>
      </c>
      <c r="BB19" s="18">
        <v>166.7</v>
      </c>
      <c r="BC19" s="29">
        <v>20237</v>
      </c>
      <c r="BD19" s="26">
        <v>40621</v>
      </c>
      <c r="BE19" s="18">
        <v>328.3</v>
      </c>
      <c r="BF19" s="20">
        <v>40949</v>
      </c>
      <c r="BG19" s="27">
        <v>20534</v>
      </c>
      <c r="BH19" s="18">
        <v>157.5</v>
      </c>
      <c r="BI19" s="54">
        <v>20692</v>
      </c>
      <c r="BJ19" s="55">
        <v>20087</v>
      </c>
      <c r="BK19" s="18">
        <v>170.8</v>
      </c>
      <c r="BL19" s="29">
        <v>20258</v>
      </c>
      <c r="BM19" s="26">
        <v>40790</v>
      </c>
      <c r="BN19" s="18">
        <v>336.1</v>
      </c>
      <c r="BO19" s="20">
        <v>41126</v>
      </c>
      <c r="BP19" s="27">
        <v>20612</v>
      </c>
      <c r="BQ19" s="18">
        <v>161.3</v>
      </c>
      <c r="BR19" s="54">
        <v>20773</v>
      </c>
      <c r="BS19" s="55">
        <v>20178</v>
      </c>
      <c r="BT19" s="18">
        <v>174.9</v>
      </c>
      <c r="BU19" s="29">
        <v>20353</v>
      </c>
      <c r="BV19" s="26">
        <v>40824</v>
      </c>
      <c r="BW19" s="18">
        <v>343.9</v>
      </c>
      <c r="BX19" s="20">
        <v>41168</v>
      </c>
      <c r="BY19" s="27">
        <v>20610</v>
      </c>
      <c r="BZ19" s="18">
        <v>165</v>
      </c>
      <c r="CA19" s="54">
        <v>20775</v>
      </c>
      <c r="CB19" s="55">
        <v>20214</v>
      </c>
      <c r="CC19" s="18">
        <v>178.9</v>
      </c>
      <c r="CD19" s="29">
        <v>20393</v>
      </c>
      <c r="CE19" s="26">
        <v>40864</v>
      </c>
      <c r="CF19" s="18">
        <v>351.8</v>
      </c>
      <c r="CG19" s="20">
        <v>41216</v>
      </c>
      <c r="CH19" s="27">
        <v>20627</v>
      </c>
      <c r="CI19" s="18">
        <v>168.8</v>
      </c>
      <c r="CJ19" s="54">
        <v>20796</v>
      </c>
      <c r="CK19" s="55">
        <v>20237</v>
      </c>
      <c r="CL19" s="18">
        <v>183</v>
      </c>
      <c r="CM19" s="29">
        <v>20420</v>
      </c>
      <c r="CN19" s="26">
        <v>40934</v>
      </c>
      <c r="CO19" s="18">
        <v>359.6</v>
      </c>
      <c r="CP19" s="20">
        <v>41294</v>
      </c>
      <c r="CQ19" s="27">
        <v>20666</v>
      </c>
      <c r="CR19" s="18">
        <v>172.5</v>
      </c>
      <c r="CS19" s="54">
        <v>20839</v>
      </c>
      <c r="CT19" s="55">
        <v>20268</v>
      </c>
      <c r="CU19" s="18">
        <v>187.1</v>
      </c>
      <c r="CV19" s="29">
        <v>20455</v>
      </c>
      <c r="CW19" s="26">
        <v>40928</v>
      </c>
      <c r="CX19" s="18">
        <v>367.4</v>
      </c>
      <c r="CY19" s="20">
        <v>41295</v>
      </c>
      <c r="CZ19" s="27">
        <v>20667</v>
      </c>
      <c r="DA19" s="18">
        <v>176.3</v>
      </c>
      <c r="DB19" s="54">
        <v>20843</v>
      </c>
      <c r="DC19" s="55">
        <v>20261</v>
      </c>
      <c r="DD19" s="18">
        <v>191.1</v>
      </c>
      <c r="DE19" s="29">
        <v>20452</v>
      </c>
    </row>
    <row r="20" spans="1:109" ht="20.25" customHeight="1">
      <c r="A20" s="25"/>
      <c r="B20" s="26"/>
      <c r="C20" s="56"/>
      <c r="D20" s="30"/>
      <c r="E20" s="27"/>
      <c r="F20" s="56"/>
      <c r="G20" s="54"/>
      <c r="H20" s="55"/>
      <c r="I20" s="56"/>
      <c r="J20" s="29"/>
      <c r="K20" s="26"/>
      <c r="L20" s="56"/>
      <c r="M20" s="30"/>
      <c r="N20" s="27"/>
      <c r="O20" s="56"/>
      <c r="P20" s="54"/>
      <c r="Q20" s="55"/>
      <c r="R20" s="56"/>
      <c r="S20" s="29"/>
      <c r="T20" s="26"/>
      <c r="U20" s="56"/>
      <c r="V20" s="30"/>
      <c r="W20" s="27"/>
      <c r="X20" s="56"/>
      <c r="Y20" s="54"/>
      <c r="Z20" s="55"/>
      <c r="AA20" s="56"/>
      <c r="AB20" s="29"/>
      <c r="AC20" s="26"/>
      <c r="AD20" s="56"/>
      <c r="AE20" s="30"/>
      <c r="AF20" s="27"/>
      <c r="AG20" s="56"/>
      <c r="AH20" s="54"/>
      <c r="AI20" s="55"/>
      <c r="AJ20" s="56"/>
      <c r="AK20" s="29"/>
      <c r="AL20" s="26"/>
      <c r="AM20" s="56"/>
      <c r="AN20" s="30"/>
      <c r="AO20" s="27"/>
      <c r="AP20" s="56"/>
      <c r="AQ20" s="54"/>
      <c r="AR20" s="55"/>
      <c r="AS20" s="56"/>
      <c r="AT20" s="29"/>
      <c r="AU20" s="26"/>
      <c r="AV20" s="56"/>
      <c r="AW20" s="30"/>
      <c r="AX20" s="27"/>
      <c r="AY20" s="56"/>
      <c r="AZ20" s="54"/>
      <c r="BA20" s="55"/>
      <c r="BB20" s="56"/>
      <c r="BC20" s="29"/>
      <c r="BD20" s="26"/>
      <c r="BE20" s="56"/>
      <c r="BF20" s="30"/>
      <c r="BG20" s="27"/>
      <c r="BH20" s="56"/>
      <c r="BI20" s="54"/>
      <c r="BJ20" s="55"/>
      <c r="BK20" s="56"/>
      <c r="BL20" s="29"/>
      <c r="BM20" s="26"/>
      <c r="BN20" s="56"/>
      <c r="BO20" s="30"/>
      <c r="BP20" s="27"/>
      <c r="BQ20" s="56"/>
      <c r="BR20" s="54"/>
      <c r="BS20" s="55"/>
      <c r="BT20" s="56"/>
      <c r="BU20" s="29"/>
      <c r="BV20" s="26"/>
      <c r="BW20" s="56"/>
      <c r="BX20" s="30"/>
      <c r="BY20" s="27"/>
      <c r="BZ20" s="56"/>
      <c r="CA20" s="54"/>
      <c r="CB20" s="55"/>
      <c r="CC20" s="56"/>
      <c r="CD20" s="29"/>
      <c r="CE20" s="26"/>
      <c r="CF20" s="56"/>
      <c r="CG20" s="30"/>
      <c r="CH20" s="27"/>
      <c r="CI20" s="56"/>
      <c r="CJ20" s="54"/>
      <c r="CK20" s="55"/>
      <c r="CL20" s="56"/>
      <c r="CM20" s="29"/>
      <c r="CN20" s="26"/>
      <c r="CO20" s="56"/>
      <c r="CP20" s="30"/>
      <c r="CQ20" s="27"/>
      <c r="CR20" s="56"/>
      <c r="CS20" s="54"/>
      <c r="CT20" s="55"/>
      <c r="CU20" s="56"/>
      <c r="CV20" s="29"/>
      <c r="CW20" s="26"/>
      <c r="CX20" s="56"/>
      <c r="CY20" s="30"/>
      <c r="CZ20" s="27"/>
      <c r="DA20" s="56"/>
      <c r="DB20" s="54"/>
      <c r="DC20" s="55"/>
      <c r="DD20" s="56"/>
      <c r="DE20" s="29"/>
    </row>
    <row r="21" spans="1:109" s="16" customFormat="1" ht="20.25" customHeight="1">
      <c r="A21" s="23" t="s">
        <v>9</v>
      </c>
      <c r="B21" s="17">
        <v>320160</v>
      </c>
      <c r="C21" s="18">
        <v>-231</v>
      </c>
      <c r="D21" s="20">
        <v>319929</v>
      </c>
      <c r="E21" s="24">
        <v>159050</v>
      </c>
      <c r="F21" s="18">
        <v>25.2</v>
      </c>
      <c r="G21" s="52">
        <v>159075</v>
      </c>
      <c r="H21" s="53">
        <v>161110</v>
      </c>
      <c r="I21" s="18">
        <v>-256.2</v>
      </c>
      <c r="J21" s="19">
        <v>160854</v>
      </c>
      <c r="K21" s="17">
        <v>320526</v>
      </c>
      <c r="L21" s="18">
        <v>-237.4</v>
      </c>
      <c r="M21" s="20">
        <v>320289</v>
      </c>
      <c r="N21" s="24">
        <v>159219</v>
      </c>
      <c r="O21" s="18">
        <v>25.9</v>
      </c>
      <c r="P21" s="52">
        <v>159245</v>
      </c>
      <c r="Q21" s="53">
        <v>161307</v>
      </c>
      <c r="R21" s="18">
        <v>-263.3</v>
      </c>
      <c r="S21" s="19">
        <v>161044</v>
      </c>
      <c r="T21" s="17">
        <v>320626</v>
      </c>
      <c r="U21" s="18">
        <v>-243.8</v>
      </c>
      <c r="V21" s="20">
        <v>320382</v>
      </c>
      <c r="W21" s="24">
        <v>159259</v>
      </c>
      <c r="X21" s="18">
        <v>26.6</v>
      </c>
      <c r="Y21" s="52">
        <v>159286</v>
      </c>
      <c r="Z21" s="53">
        <v>161367</v>
      </c>
      <c r="AA21" s="18">
        <v>-270.4</v>
      </c>
      <c r="AB21" s="19">
        <v>161097</v>
      </c>
      <c r="AC21" s="17">
        <v>320852</v>
      </c>
      <c r="AD21" s="18">
        <v>-250.3</v>
      </c>
      <c r="AE21" s="20">
        <v>320602</v>
      </c>
      <c r="AF21" s="24">
        <v>159344</v>
      </c>
      <c r="AG21" s="18">
        <v>27.3</v>
      </c>
      <c r="AH21" s="52">
        <v>159371</v>
      </c>
      <c r="AI21" s="53">
        <v>161508</v>
      </c>
      <c r="AJ21" s="18">
        <v>-277.6</v>
      </c>
      <c r="AK21" s="19">
        <v>161230</v>
      </c>
      <c r="AL21" s="17">
        <v>321131</v>
      </c>
      <c r="AM21" s="18">
        <v>-256.7</v>
      </c>
      <c r="AN21" s="20">
        <v>320874</v>
      </c>
      <c r="AO21" s="24">
        <v>159475</v>
      </c>
      <c r="AP21" s="18">
        <v>28</v>
      </c>
      <c r="AQ21" s="52">
        <v>159503</v>
      </c>
      <c r="AR21" s="53">
        <v>161656</v>
      </c>
      <c r="AS21" s="18">
        <v>-284.7</v>
      </c>
      <c r="AT21" s="19">
        <v>161371</v>
      </c>
      <c r="AU21" s="17">
        <v>321158</v>
      </c>
      <c r="AV21" s="18">
        <v>-263.1</v>
      </c>
      <c r="AW21" s="20">
        <v>320895</v>
      </c>
      <c r="AX21" s="24">
        <v>159516</v>
      </c>
      <c r="AY21" s="18">
        <v>28.7</v>
      </c>
      <c r="AZ21" s="52">
        <v>159545</v>
      </c>
      <c r="BA21" s="53">
        <v>161642</v>
      </c>
      <c r="BB21" s="18">
        <v>-291.8</v>
      </c>
      <c r="BC21" s="19">
        <v>161350</v>
      </c>
      <c r="BD21" s="17">
        <v>319908</v>
      </c>
      <c r="BE21" s="18">
        <v>-269.5</v>
      </c>
      <c r="BF21" s="20">
        <v>319639</v>
      </c>
      <c r="BG21" s="24">
        <v>158795</v>
      </c>
      <c r="BH21" s="18">
        <v>29.4</v>
      </c>
      <c r="BI21" s="52">
        <v>158824</v>
      </c>
      <c r="BJ21" s="53">
        <v>161113</v>
      </c>
      <c r="BK21" s="18">
        <v>-298.9</v>
      </c>
      <c r="BL21" s="19">
        <v>160814</v>
      </c>
      <c r="BM21" s="17">
        <v>321121</v>
      </c>
      <c r="BN21" s="18">
        <v>-275.9</v>
      </c>
      <c r="BO21" s="20">
        <v>320845</v>
      </c>
      <c r="BP21" s="24">
        <v>159361</v>
      </c>
      <c r="BQ21" s="18">
        <v>30.1</v>
      </c>
      <c r="BR21" s="52">
        <v>159391</v>
      </c>
      <c r="BS21" s="53">
        <v>161760</v>
      </c>
      <c r="BT21" s="18">
        <v>-306</v>
      </c>
      <c r="BU21" s="19">
        <v>161454</v>
      </c>
      <c r="BV21" s="17">
        <v>321352</v>
      </c>
      <c r="BW21" s="18">
        <v>-282.3</v>
      </c>
      <c r="BX21" s="20">
        <v>321070</v>
      </c>
      <c r="BY21" s="24">
        <v>159487</v>
      </c>
      <c r="BZ21" s="18">
        <v>30.8</v>
      </c>
      <c r="CA21" s="52">
        <v>159518</v>
      </c>
      <c r="CB21" s="53">
        <v>161865</v>
      </c>
      <c r="CC21" s="18">
        <v>-313.1</v>
      </c>
      <c r="CD21" s="19">
        <v>161552</v>
      </c>
      <c r="CE21" s="17">
        <v>321538</v>
      </c>
      <c r="CF21" s="18">
        <v>-288.8</v>
      </c>
      <c r="CG21" s="20">
        <v>321249</v>
      </c>
      <c r="CH21" s="24">
        <v>159586</v>
      </c>
      <c r="CI21" s="18">
        <v>31.5</v>
      </c>
      <c r="CJ21" s="52">
        <v>159618</v>
      </c>
      <c r="CK21" s="53">
        <v>161952</v>
      </c>
      <c r="CL21" s="18">
        <v>-320.3</v>
      </c>
      <c r="CM21" s="19">
        <v>161632</v>
      </c>
      <c r="CN21" s="17">
        <v>321814</v>
      </c>
      <c r="CO21" s="18">
        <v>-295.2</v>
      </c>
      <c r="CP21" s="20">
        <v>321519</v>
      </c>
      <c r="CQ21" s="24">
        <v>159728</v>
      </c>
      <c r="CR21" s="18">
        <v>32.2</v>
      </c>
      <c r="CS21" s="52">
        <v>159760</v>
      </c>
      <c r="CT21" s="53">
        <v>162086</v>
      </c>
      <c r="CU21" s="18">
        <v>-327.4</v>
      </c>
      <c r="CV21" s="19">
        <v>161759</v>
      </c>
      <c r="CW21" s="17">
        <v>322043</v>
      </c>
      <c r="CX21" s="18">
        <v>-301.6</v>
      </c>
      <c r="CY21" s="20">
        <v>321741</v>
      </c>
      <c r="CZ21" s="24">
        <v>159839</v>
      </c>
      <c r="DA21" s="18">
        <v>32.9</v>
      </c>
      <c r="DB21" s="52">
        <v>159872</v>
      </c>
      <c r="DC21" s="53">
        <v>162204</v>
      </c>
      <c r="DD21" s="18">
        <v>-334.5</v>
      </c>
      <c r="DE21" s="19">
        <v>161870</v>
      </c>
    </row>
    <row r="22" spans="1:109" s="16" customFormat="1" ht="20.25" customHeight="1">
      <c r="A22" s="23"/>
      <c r="B22" s="17"/>
      <c r="C22" s="18"/>
      <c r="D22" s="20"/>
      <c r="E22" s="24"/>
      <c r="F22" s="18"/>
      <c r="G22" s="52"/>
      <c r="H22" s="53"/>
      <c r="I22" s="18"/>
      <c r="J22" s="19"/>
      <c r="K22" s="17"/>
      <c r="L22" s="18"/>
      <c r="M22" s="20"/>
      <c r="N22" s="24"/>
      <c r="O22" s="18"/>
      <c r="P22" s="52"/>
      <c r="Q22" s="53"/>
      <c r="R22" s="18"/>
      <c r="S22" s="19"/>
      <c r="T22" s="17"/>
      <c r="U22" s="18"/>
      <c r="V22" s="20"/>
      <c r="W22" s="24"/>
      <c r="X22" s="18"/>
      <c r="Y22" s="52"/>
      <c r="Z22" s="53"/>
      <c r="AA22" s="18"/>
      <c r="AB22" s="19"/>
      <c r="AC22" s="17"/>
      <c r="AD22" s="18"/>
      <c r="AE22" s="20"/>
      <c r="AF22" s="24"/>
      <c r="AG22" s="18"/>
      <c r="AH22" s="52"/>
      <c r="AI22" s="53"/>
      <c r="AJ22" s="18"/>
      <c r="AK22" s="19"/>
      <c r="AL22" s="17"/>
      <c r="AM22" s="18"/>
      <c r="AN22" s="20"/>
      <c r="AO22" s="24"/>
      <c r="AP22" s="18"/>
      <c r="AQ22" s="52"/>
      <c r="AR22" s="53"/>
      <c r="AS22" s="18"/>
      <c r="AT22" s="19"/>
      <c r="AU22" s="17"/>
      <c r="AV22" s="18"/>
      <c r="AW22" s="20"/>
      <c r="AX22" s="24"/>
      <c r="AY22" s="18"/>
      <c r="AZ22" s="52"/>
      <c r="BA22" s="53"/>
      <c r="BB22" s="18"/>
      <c r="BC22" s="19"/>
      <c r="BD22" s="17"/>
      <c r="BE22" s="18"/>
      <c r="BF22" s="20"/>
      <c r="BG22" s="24"/>
      <c r="BH22" s="18"/>
      <c r="BI22" s="52"/>
      <c r="BJ22" s="53"/>
      <c r="BK22" s="18"/>
      <c r="BL22" s="19"/>
      <c r="BM22" s="17"/>
      <c r="BN22" s="18"/>
      <c r="BO22" s="20"/>
      <c r="BP22" s="24"/>
      <c r="BQ22" s="18"/>
      <c r="BR22" s="52"/>
      <c r="BS22" s="53"/>
      <c r="BT22" s="18"/>
      <c r="BU22" s="19"/>
      <c r="BV22" s="17"/>
      <c r="BW22" s="18"/>
      <c r="BX22" s="20"/>
      <c r="BY22" s="24"/>
      <c r="BZ22" s="18"/>
      <c r="CA22" s="52"/>
      <c r="CB22" s="53"/>
      <c r="CC22" s="18"/>
      <c r="CD22" s="19"/>
      <c r="CE22" s="17"/>
      <c r="CF22" s="18"/>
      <c r="CG22" s="20"/>
      <c r="CH22" s="24"/>
      <c r="CI22" s="18"/>
      <c r="CJ22" s="52"/>
      <c r="CK22" s="53"/>
      <c r="CL22" s="18"/>
      <c r="CM22" s="19"/>
      <c r="CN22" s="17"/>
      <c r="CO22" s="18"/>
      <c r="CP22" s="20"/>
      <c r="CQ22" s="24"/>
      <c r="CR22" s="18"/>
      <c r="CS22" s="52"/>
      <c r="CT22" s="53"/>
      <c r="CU22" s="18"/>
      <c r="CV22" s="19"/>
      <c r="CW22" s="17"/>
      <c r="CX22" s="18"/>
      <c r="CY22" s="20"/>
      <c r="CZ22" s="24"/>
      <c r="DA22" s="18"/>
      <c r="DB22" s="52"/>
      <c r="DC22" s="53"/>
      <c r="DD22" s="18"/>
      <c r="DE22" s="19"/>
    </row>
    <row r="23" spans="1:109" s="16" customFormat="1" ht="20.25" customHeight="1">
      <c r="A23" s="23" t="s">
        <v>10</v>
      </c>
      <c r="B23" s="17">
        <v>64277</v>
      </c>
      <c r="C23" s="18">
        <v>232.2</v>
      </c>
      <c r="D23" s="20">
        <v>64509</v>
      </c>
      <c r="E23" s="24">
        <v>32399</v>
      </c>
      <c r="F23" s="18">
        <v>145.8</v>
      </c>
      <c r="G23" s="52">
        <v>32545</v>
      </c>
      <c r="H23" s="53">
        <v>31878</v>
      </c>
      <c r="I23" s="18">
        <v>86.4</v>
      </c>
      <c r="J23" s="19">
        <v>31964</v>
      </c>
      <c r="K23" s="17">
        <v>64301</v>
      </c>
      <c r="L23" s="18">
        <v>238.7</v>
      </c>
      <c r="M23" s="20">
        <v>64540</v>
      </c>
      <c r="N23" s="24">
        <v>32413</v>
      </c>
      <c r="O23" s="18">
        <v>149.9</v>
      </c>
      <c r="P23" s="52">
        <v>32563</v>
      </c>
      <c r="Q23" s="53">
        <v>31888</v>
      </c>
      <c r="R23" s="18">
        <v>88.8</v>
      </c>
      <c r="S23" s="19">
        <v>31977</v>
      </c>
      <c r="T23" s="17">
        <v>64272</v>
      </c>
      <c r="U23" s="18">
        <v>245.1</v>
      </c>
      <c r="V23" s="20">
        <v>64517</v>
      </c>
      <c r="W23" s="24">
        <v>32391</v>
      </c>
      <c r="X23" s="18">
        <v>153.9</v>
      </c>
      <c r="Y23" s="52">
        <v>32545</v>
      </c>
      <c r="Z23" s="53">
        <v>31881</v>
      </c>
      <c r="AA23" s="18">
        <v>91.2</v>
      </c>
      <c r="AB23" s="19">
        <v>31972</v>
      </c>
      <c r="AC23" s="17">
        <v>64242</v>
      </c>
      <c r="AD23" s="18">
        <v>251.6</v>
      </c>
      <c r="AE23" s="20">
        <v>64494</v>
      </c>
      <c r="AF23" s="24">
        <v>32363</v>
      </c>
      <c r="AG23" s="18">
        <v>158</v>
      </c>
      <c r="AH23" s="52">
        <v>32521</v>
      </c>
      <c r="AI23" s="53">
        <v>31879</v>
      </c>
      <c r="AJ23" s="18">
        <v>93.6</v>
      </c>
      <c r="AK23" s="19">
        <v>31973</v>
      </c>
      <c r="AL23" s="17">
        <v>64249</v>
      </c>
      <c r="AM23" s="18">
        <v>258</v>
      </c>
      <c r="AN23" s="20">
        <v>64507</v>
      </c>
      <c r="AO23" s="24">
        <v>32380</v>
      </c>
      <c r="AP23" s="18">
        <v>162</v>
      </c>
      <c r="AQ23" s="52">
        <v>32542</v>
      </c>
      <c r="AR23" s="53">
        <v>31869</v>
      </c>
      <c r="AS23" s="18">
        <v>96</v>
      </c>
      <c r="AT23" s="19">
        <v>31965</v>
      </c>
      <c r="AU23" s="17">
        <v>64242</v>
      </c>
      <c r="AV23" s="18">
        <v>264.5</v>
      </c>
      <c r="AW23" s="20">
        <v>64507</v>
      </c>
      <c r="AX23" s="24">
        <v>32375</v>
      </c>
      <c r="AY23" s="18">
        <v>166.1</v>
      </c>
      <c r="AZ23" s="52">
        <v>32541</v>
      </c>
      <c r="BA23" s="53">
        <v>31867</v>
      </c>
      <c r="BB23" s="18">
        <v>98.4</v>
      </c>
      <c r="BC23" s="19">
        <v>31965</v>
      </c>
      <c r="BD23" s="17">
        <v>64055</v>
      </c>
      <c r="BE23" s="18">
        <v>270.9</v>
      </c>
      <c r="BF23" s="20">
        <v>64326</v>
      </c>
      <c r="BG23" s="24">
        <v>32291</v>
      </c>
      <c r="BH23" s="18">
        <v>170.1</v>
      </c>
      <c r="BI23" s="52">
        <v>32461</v>
      </c>
      <c r="BJ23" s="53">
        <v>31764</v>
      </c>
      <c r="BK23" s="18">
        <v>100.8</v>
      </c>
      <c r="BL23" s="19">
        <v>31865</v>
      </c>
      <c r="BM23" s="17">
        <v>64229</v>
      </c>
      <c r="BN23" s="18">
        <v>277.4</v>
      </c>
      <c r="BO23" s="20">
        <v>64506</v>
      </c>
      <c r="BP23" s="24">
        <v>32354</v>
      </c>
      <c r="BQ23" s="18">
        <v>174.2</v>
      </c>
      <c r="BR23" s="52">
        <v>32528</v>
      </c>
      <c r="BS23" s="53">
        <v>31875</v>
      </c>
      <c r="BT23" s="18">
        <v>103.2</v>
      </c>
      <c r="BU23" s="19">
        <v>31978</v>
      </c>
      <c r="BV23" s="17">
        <v>64218</v>
      </c>
      <c r="BW23" s="18">
        <v>283.8</v>
      </c>
      <c r="BX23" s="20">
        <v>64502</v>
      </c>
      <c r="BY23" s="24">
        <v>32368</v>
      </c>
      <c r="BZ23" s="18">
        <v>178.2</v>
      </c>
      <c r="CA23" s="52">
        <v>32546</v>
      </c>
      <c r="CB23" s="53">
        <v>31850</v>
      </c>
      <c r="CC23" s="18">
        <v>105.6</v>
      </c>
      <c r="CD23" s="19">
        <v>31956</v>
      </c>
      <c r="CE23" s="17">
        <v>64258</v>
      </c>
      <c r="CF23" s="18">
        <v>290.3</v>
      </c>
      <c r="CG23" s="20">
        <v>64548</v>
      </c>
      <c r="CH23" s="24">
        <v>32382</v>
      </c>
      <c r="CI23" s="18">
        <v>182.3</v>
      </c>
      <c r="CJ23" s="52">
        <v>32564</v>
      </c>
      <c r="CK23" s="53">
        <v>31876</v>
      </c>
      <c r="CL23" s="18">
        <v>108</v>
      </c>
      <c r="CM23" s="19">
        <v>31984</v>
      </c>
      <c r="CN23" s="17">
        <v>64281</v>
      </c>
      <c r="CO23" s="18">
        <v>296.7</v>
      </c>
      <c r="CP23" s="20">
        <v>64578</v>
      </c>
      <c r="CQ23" s="24">
        <v>32403</v>
      </c>
      <c r="CR23" s="18">
        <v>186.3</v>
      </c>
      <c r="CS23" s="52">
        <v>32589</v>
      </c>
      <c r="CT23" s="53">
        <v>31878</v>
      </c>
      <c r="CU23" s="18">
        <v>110.4</v>
      </c>
      <c r="CV23" s="19">
        <v>31988</v>
      </c>
      <c r="CW23" s="17">
        <v>64266</v>
      </c>
      <c r="CX23" s="18">
        <v>303.2</v>
      </c>
      <c r="CY23" s="20">
        <v>64569</v>
      </c>
      <c r="CZ23" s="24">
        <v>32403</v>
      </c>
      <c r="DA23" s="18">
        <v>190.4</v>
      </c>
      <c r="DB23" s="52">
        <v>32593</v>
      </c>
      <c r="DC23" s="53">
        <v>31863</v>
      </c>
      <c r="DD23" s="18">
        <v>112.8</v>
      </c>
      <c r="DE23" s="19">
        <v>31976</v>
      </c>
    </row>
    <row r="24" spans="1:109" s="16" customFormat="1" ht="20.25" customHeight="1">
      <c r="A24" s="23"/>
      <c r="B24" s="17"/>
      <c r="C24" s="18"/>
      <c r="D24" s="20"/>
      <c r="E24" s="24"/>
      <c r="F24" s="18"/>
      <c r="G24" s="52"/>
      <c r="H24" s="53"/>
      <c r="I24" s="18"/>
      <c r="J24" s="19"/>
      <c r="K24" s="17"/>
      <c r="L24" s="18"/>
      <c r="M24" s="20"/>
      <c r="N24" s="24"/>
      <c r="O24" s="18"/>
      <c r="P24" s="52"/>
      <c r="Q24" s="53"/>
      <c r="R24" s="18"/>
      <c r="S24" s="19"/>
      <c r="T24" s="17"/>
      <c r="U24" s="18"/>
      <c r="V24" s="20"/>
      <c r="W24" s="24"/>
      <c r="X24" s="18"/>
      <c r="Y24" s="52"/>
      <c r="Z24" s="53"/>
      <c r="AA24" s="18"/>
      <c r="AB24" s="19"/>
      <c r="AC24" s="17"/>
      <c r="AD24" s="18"/>
      <c r="AE24" s="20"/>
      <c r="AF24" s="24"/>
      <c r="AG24" s="18"/>
      <c r="AH24" s="52"/>
      <c r="AI24" s="53"/>
      <c r="AJ24" s="18"/>
      <c r="AK24" s="19"/>
      <c r="AL24" s="17"/>
      <c r="AM24" s="18"/>
      <c r="AN24" s="20"/>
      <c r="AO24" s="24"/>
      <c r="AP24" s="18"/>
      <c r="AQ24" s="52"/>
      <c r="AR24" s="53"/>
      <c r="AS24" s="18"/>
      <c r="AT24" s="19"/>
      <c r="AU24" s="17"/>
      <c r="AV24" s="18"/>
      <c r="AW24" s="20"/>
      <c r="AX24" s="24"/>
      <c r="AY24" s="18"/>
      <c r="AZ24" s="52"/>
      <c r="BA24" s="53"/>
      <c r="BB24" s="18"/>
      <c r="BC24" s="19"/>
      <c r="BD24" s="17"/>
      <c r="BE24" s="18"/>
      <c r="BF24" s="20"/>
      <c r="BG24" s="24"/>
      <c r="BH24" s="18"/>
      <c r="BI24" s="52"/>
      <c r="BJ24" s="53"/>
      <c r="BK24" s="18"/>
      <c r="BL24" s="19"/>
      <c r="BM24" s="17"/>
      <c r="BN24" s="18"/>
      <c r="BO24" s="20"/>
      <c r="BP24" s="24"/>
      <c r="BQ24" s="18"/>
      <c r="BR24" s="52"/>
      <c r="BS24" s="53"/>
      <c r="BT24" s="18"/>
      <c r="BU24" s="19"/>
      <c r="BV24" s="17"/>
      <c r="BW24" s="18"/>
      <c r="BX24" s="20"/>
      <c r="BY24" s="24"/>
      <c r="BZ24" s="18"/>
      <c r="CA24" s="52"/>
      <c r="CB24" s="53"/>
      <c r="CC24" s="18"/>
      <c r="CD24" s="19"/>
      <c r="CE24" s="17"/>
      <c r="CF24" s="18"/>
      <c r="CG24" s="20"/>
      <c r="CH24" s="24"/>
      <c r="CI24" s="18"/>
      <c r="CJ24" s="52"/>
      <c r="CK24" s="53"/>
      <c r="CL24" s="18"/>
      <c r="CM24" s="19"/>
      <c r="CN24" s="17"/>
      <c r="CO24" s="18"/>
      <c r="CP24" s="20"/>
      <c r="CQ24" s="24"/>
      <c r="CR24" s="18"/>
      <c r="CS24" s="52"/>
      <c r="CT24" s="53"/>
      <c r="CU24" s="18"/>
      <c r="CV24" s="19"/>
      <c r="CW24" s="17"/>
      <c r="CX24" s="18"/>
      <c r="CY24" s="20"/>
      <c r="CZ24" s="24"/>
      <c r="DA24" s="18"/>
      <c r="DB24" s="52"/>
      <c r="DC24" s="53"/>
      <c r="DD24" s="18"/>
      <c r="DE24" s="19"/>
    </row>
    <row r="25" spans="1:109" ht="20.25" customHeight="1">
      <c r="A25" s="25" t="s">
        <v>11</v>
      </c>
      <c r="B25" s="26">
        <v>4942</v>
      </c>
      <c r="C25" s="18">
        <v>72.6</v>
      </c>
      <c r="D25" s="20">
        <v>5015</v>
      </c>
      <c r="E25" s="27">
        <v>2485</v>
      </c>
      <c r="F25" s="18">
        <v>24</v>
      </c>
      <c r="G25" s="52">
        <v>2509</v>
      </c>
      <c r="H25" s="55">
        <v>2457</v>
      </c>
      <c r="I25" s="18">
        <v>48.6</v>
      </c>
      <c r="J25" s="19">
        <v>2506</v>
      </c>
      <c r="K25" s="26">
        <v>4937</v>
      </c>
      <c r="L25" s="18">
        <v>74.6</v>
      </c>
      <c r="M25" s="20">
        <v>5012</v>
      </c>
      <c r="N25" s="27">
        <v>2479</v>
      </c>
      <c r="O25" s="18">
        <v>24.7</v>
      </c>
      <c r="P25" s="52">
        <v>2504</v>
      </c>
      <c r="Q25" s="55">
        <v>2458</v>
      </c>
      <c r="R25" s="18">
        <v>50</v>
      </c>
      <c r="S25" s="19">
        <v>2508</v>
      </c>
      <c r="T25" s="26">
        <v>4924</v>
      </c>
      <c r="U25" s="18">
        <v>76.6</v>
      </c>
      <c r="V25" s="20">
        <v>5001</v>
      </c>
      <c r="W25" s="27">
        <v>2473</v>
      </c>
      <c r="X25" s="18">
        <v>25.3</v>
      </c>
      <c r="Y25" s="52">
        <v>2498</v>
      </c>
      <c r="Z25" s="55">
        <v>2451</v>
      </c>
      <c r="AA25" s="18">
        <v>51.3</v>
      </c>
      <c r="AB25" s="19">
        <v>2502</v>
      </c>
      <c r="AC25" s="26">
        <v>4920</v>
      </c>
      <c r="AD25" s="18">
        <v>78.7</v>
      </c>
      <c r="AE25" s="20">
        <v>4999</v>
      </c>
      <c r="AF25" s="27">
        <v>2469</v>
      </c>
      <c r="AG25" s="18">
        <v>26</v>
      </c>
      <c r="AH25" s="52">
        <v>2495</v>
      </c>
      <c r="AI25" s="55">
        <v>2451</v>
      </c>
      <c r="AJ25" s="18">
        <v>52.7</v>
      </c>
      <c r="AK25" s="19">
        <v>2504</v>
      </c>
      <c r="AL25" s="26">
        <v>4923</v>
      </c>
      <c r="AM25" s="18">
        <v>80.7</v>
      </c>
      <c r="AN25" s="20">
        <v>5004</v>
      </c>
      <c r="AO25" s="27">
        <v>2468</v>
      </c>
      <c r="AP25" s="18">
        <v>26.7</v>
      </c>
      <c r="AQ25" s="52">
        <v>2495</v>
      </c>
      <c r="AR25" s="55">
        <v>2455</v>
      </c>
      <c r="AS25" s="18">
        <v>54</v>
      </c>
      <c r="AT25" s="19">
        <v>2509</v>
      </c>
      <c r="AU25" s="26">
        <v>4917</v>
      </c>
      <c r="AV25" s="18">
        <v>82.7</v>
      </c>
      <c r="AW25" s="20">
        <v>5000</v>
      </c>
      <c r="AX25" s="27">
        <v>2461</v>
      </c>
      <c r="AY25" s="18">
        <v>27.3</v>
      </c>
      <c r="AZ25" s="52">
        <v>2488</v>
      </c>
      <c r="BA25" s="55">
        <v>2456</v>
      </c>
      <c r="BB25" s="18">
        <v>55.4</v>
      </c>
      <c r="BC25" s="19">
        <v>2511</v>
      </c>
      <c r="BD25" s="26">
        <v>4888</v>
      </c>
      <c r="BE25" s="18">
        <v>84.7</v>
      </c>
      <c r="BF25" s="20">
        <v>4973</v>
      </c>
      <c r="BG25" s="27">
        <v>2449</v>
      </c>
      <c r="BH25" s="18">
        <v>28</v>
      </c>
      <c r="BI25" s="52">
        <v>2477</v>
      </c>
      <c r="BJ25" s="55">
        <v>2439</v>
      </c>
      <c r="BK25" s="18">
        <v>56.7</v>
      </c>
      <c r="BL25" s="19">
        <v>2496</v>
      </c>
      <c r="BM25" s="26">
        <v>4917</v>
      </c>
      <c r="BN25" s="18">
        <v>86.7</v>
      </c>
      <c r="BO25" s="20">
        <v>5004</v>
      </c>
      <c r="BP25" s="27">
        <v>2459</v>
      </c>
      <c r="BQ25" s="18">
        <v>28.7</v>
      </c>
      <c r="BR25" s="52">
        <v>2488</v>
      </c>
      <c r="BS25" s="55">
        <v>2458</v>
      </c>
      <c r="BT25" s="18">
        <v>58.1</v>
      </c>
      <c r="BU25" s="19">
        <v>2516</v>
      </c>
      <c r="BV25" s="26">
        <v>4906</v>
      </c>
      <c r="BW25" s="18">
        <v>88.7</v>
      </c>
      <c r="BX25" s="20">
        <v>4995</v>
      </c>
      <c r="BY25" s="27">
        <v>2456</v>
      </c>
      <c r="BZ25" s="18">
        <v>29.3</v>
      </c>
      <c r="CA25" s="52">
        <v>2485</v>
      </c>
      <c r="CB25" s="55">
        <v>2450</v>
      </c>
      <c r="CC25" s="18">
        <v>59.4</v>
      </c>
      <c r="CD25" s="19">
        <v>2509</v>
      </c>
      <c r="CE25" s="26">
        <v>4892</v>
      </c>
      <c r="CF25" s="18">
        <v>90.8</v>
      </c>
      <c r="CG25" s="20">
        <v>4983</v>
      </c>
      <c r="CH25" s="27">
        <v>2454</v>
      </c>
      <c r="CI25" s="18">
        <v>30</v>
      </c>
      <c r="CJ25" s="52">
        <v>2484</v>
      </c>
      <c r="CK25" s="55">
        <v>2438</v>
      </c>
      <c r="CL25" s="18">
        <v>60.8</v>
      </c>
      <c r="CM25" s="19">
        <v>2499</v>
      </c>
      <c r="CN25" s="26">
        <v>4886</v>
      </c>
      <c r="CO25" s="18">
        <v>92.8</v>
      </c>
      <c r="CP25" s="20">
        <v>4979</v>
      </c>
      <c r="CQ25" s="27">
        <v>2454</v>
      </c>
      <c r="CR25" s="18">
        <v>30.7</v>
      </c>
      <c r="CS25" s="52">
        <v>2485</v>
      </c>
      <c r="CT25" s="55">
        <v>2432</v>
      </c>
      <c r="CU25" s="18">
        <v>62.1</v>
      </c>
      <c r="CV25" s="19">
        <v>2494</v>
      </c>
      <c r="CW25" s="26">
        <v>4872</v>
      </c>
      <c r="CX25" s="18">
        <v>94.8</v>
      </c>
      <c r="CY25" s="20">
        <v>4967</v>
      </c>
      <c r="CZ25" s="27">
        <v>2445</v>
      </c>
      <c r="DA25" s="18">
        <v>31.3</v>
      </c>
      <c r="DB25" s="52">
        <v>2476</v>
      </c>
      <c r="DC25" s="55">
        <v>2427</v>
      </c>
      <c r="DD25" s="18">
        <v>63.5</v>
      </c>
      <c r="DE25" s="19">
        <v>2491</v>
      </c>
    </row>
    <row r="26" spans="1:109" ht="20.25" customHeight="1">
      <c r="A26" s="25" t="s">
        <v>12</v>
      </c>
      <c r="B26" s="26">
        <v>3166</v>
      </c>
      <c r="C26" s="18">
        <v>4.2</v>
      </c>
      <c r="D26" s="20">
        <v>3170</v>
      </c>
      <c r="E26" s="27">
        <v>1621</v>
      </c>
      <c r="F26" s="18">
        <v>3.6</v>
      </c>
      <c r="G26" s="52">
        <v>1625</v>
      </c>
      <c r="H26" s="55">
        <v>1545</v>
      </c>
      <c r="I26" s="18">
        <v>0.6</v>
      </c>
      <c r="J26" s="19">
        <v>1546</v>
      </c>
      <c r="K26" s="26">
        <v>3178</v>
      </c>
      <c r="L26" s="18">
        <v>4.3</v>
      </c>
      <c r="M26" s="20">
        <v>3182</v>
      </c>
      <c r="N26" s="27">
        <v>1629</v>
      </c>
      <c r="O26" s="18">
        <v>3.7</v>
      </c>
      <c r="P26" s="52">
        <v>1633</v>
      </c>
      <c r="Q26" s="55">
        <v>1549</v>
      </c>
      <c r="R26" s="18">
        <v>0.6</v>
      </c>
      <c r="S26" s="19">
        <v>1550</v>
      </c>
      <c r="T26" s="26">
        <v>3178</v>
      </c>
      <c r="U26" s="18">
        <v>4.4</v>
      </c>
      <c r="V26" s="20">
        <v>3182</v>
      </c>
      <c r="W26" s="27">
        <v>1628</v>
      </c>
      <c r="X26" s="18">
        <v>3.8</v>
      </c>
      <c r="Y26" s="52">
        <v>1632</v>
      </c>
      <c r="Z26" s="55">
        <v>1550</v>
      </c>
      <c r="AA26" s="18">
        <v>0.6</v>
      </c>
      <c r="AB26" s="19">
        <v>1551</v>
      </c>
      <c r="AC26" s="26">
        <v>3163</v>
      </c>
      <c r="AD26" s="18">
        <v>4.6</v>
      </c>
      <c r="AE26" s="20">
        <v>3168</v>
      </c>
      <c r="AF26" s="27">
        <v>1619</v>
      </c>
      <c r="AG26" s="18">
        <v>3.9</v>
      </c>
      <c r="AH26" s="52">
        <v>1623</v>
      </c>
      <c r="AI26" s="55">
        <v>1544</v>
      </c>
      <c r="AJ26" s="18">
        <v>0.7</v>
      </c>
      <c r="AK26" s="19">
        <v>1545</v>
      </c>
      <c r="AL26" s="26">
        <v>3166</v>
      </c>
      <c r="AM26" s="18">
        <v>4.7</v>
      </c>
      <c r="AN26" s="20">
        <v>3171</v>
      </c>
      <c r="AO26" s="27">
        <v>1620</v>
      </c>
      <c r="AP26" s="18">
        <v>4</v>
      </c>
      <c r="AQ26" s="52">
        <v>1624</v>
      </c>
      <c r="AR26" s="55">
        <v>1546</v>
      </c>
      <c r="AS26" s="18">
        <v>0.7</v>
      </c>
      <c r="AT26" s="19">
        <v>1547</v>
      </c>
      <c r="AU26" s="26">
        <v>3160</v>
      </c>
      <c r="AV26" s="18">
        <v>4.8</v>
      </c>
      <c r="AW26" s="20">
        <v>3165</v>
      </c>
      <c r="AX26" s="27">
        <v>1618</v>
      </c>
      <c r="AY26" s="18">
        <v>4.1</v>
      </c>
      <c r="AZ26" s="52">
        <v>1622</v>
      </c>
      <c r="BA26" s="55">
        <v>1542</v>
      </c>
      <c r="BB26" s="18">
        <v>0.7</v>
      </c>
      <c r="BC26" s="19">
        <v>1543</v>
      </c>
      <c r="BD26" s="26">
        <v>3128</v>
      </c>
      <c r="BE26" s="18">
        <v>4.9</v>
      </c>
      <c r="BF26" s="20">
        <v>3133</v>
      </c>
      <c r="BG26" s="27">
        <v>1606</v>
      </c>
      <c r="BH26" s="18">
        <v>4.2</v>
      </c>
      <c r="BI26" s="52">
        <v>1610</v>
      </c>
      <c r="BJ26" s="55">
        <v>1522</v>
      </c>
      <c r="BK26" s="18">
        <v>0.7</v>
      </c>
      <c r="BL26" s="19">
        <v>1523</v>
      </c>
      <c r="BM26" s="26">
        <v>3138</v>
      </c>
      <c r="BN26" s="18">
        <v>5</v>
      </c>
      <c r="BO26" s="20">
        <v>3143</v>
      </c>
      <c r="BP26" s="27">
        <v>1611</v>
      </c>
      <c r="BQ26" s="18">
        <v>4.3</v>
      </c>
      <c r="BR26" s="52">
        <v>1615</v>
      </c>
      <c r="BS26" s="55">
        <v>1527</v>
      </c>
      <c r="BT26" s="18">
        <v>0.7</v>
      </c>
      <c r="BU26" s="19">
        <v>1528</v>
      </c>
      <c r="BV26" s="26">
        <v>3139</v>
      </c>
      <c r="BW26" s="18">
        <v>5.1</v>
      </c>
      <c r="BX26" s="20">
        <v>3144</v>
      </c>
      <c r="BY26" s="27">
        <v>1613</v>
      </c>
      <c r="BZ26" s="18">
        <v>4.4</v>
      </c>
      <c r="CA26" s="52">
        <v>1617</v>
      </c>
      <c r="CB26" s="55">
        <v>1526</v>
      </c>
      <c r="CC26" s="18">
        <v>0.7</v>
      </c>
      <c r="CD26" s="19">
        <v>1527</v>
      </c>
      <c r="CE26" s="26">
        <v>3151</v>
      </c>
      <c r="CF26" s="18">
        <v>5.3</v>
      </c>
      <c r="CG26" s="20">
        <v>3156</v>
      </c>
      <c r="CH26" s="27">
        <v>1624</v>
      </c>
      <c r="CI26" s="18">
        <v>4.5</v>
      </c>
      <c r="CJ26" s="52">
        <v>1629</v>
      </c>
      <c r="CK26" s="55">
        <v>1527</v>
      </c>
      <c r="CL26" s="18">
        <v>0.8</v>
      </c>
      <c r="CM26" s="19">
        <v>1528</v>
      </c>
      <c r="CN26" s="26">
        <v>3149</v>
      </c>
      <c r="CO26" s="18">
        <v>5.4</v>
      </c>
      <c r="CP26" s="20">
        <v>3154</v>
      </c>
      <c r="CQ26" s="27">
        <v>1623</v>
      </c>
      <c r="CR26" s="18">
        <v>4.6</v>
      </c>
      <c r="CS26" s="52">
        <v>1628</v>
      </c>
      <c r="CT26" s="55">
        <v>1526</v>
      </c>
      <c r="CU26" s="18">
        <v>0.8</v>
      </c>
      <c r="CV26" s="19">
        <v>1527</v>
      </c>
      <c r="CW26" s="26">
        <v>3151</v>
      </c>
      <c r="CX26" s="18">
        <v>5.5</v>
      </c>
      <c r="CY26" s="20">
        <v>3157</v>
      </c>
      <c r="CZ26" s="27">
        <v>1625</v>
      </c>
      <c r="DA26" s="18">
        <v>4.7</v>
      </c>
      <c r="DB26" s="52">
        <v>1630</v>
      </c>
      <c r="DC26" s="55">
        <v>1526</v>
      </c>
      <c r="DD26" s="18">
        <v>0.8</v>
      </c>
      <c r="DE26" s="19">
        <v>1527</v>
      </c>
    </row>
    <row r="27" spans="1:109" ht="20.25" customHeight="1">
      <c r="A27" s="25" t="s">
        <v>13</v>
      </c>
      <c r="B27" s="26">
        <v>1752</v>
      </c>
      <c r="C27" s="18">
        <v>3</v>
      </c>
      <c r="D27" s="20">
        <v>1755</v>
      </c>
      <c r="E27" s="27">
        <v>973</v>
      </c>
      <c r="F27" s="18">
        <v>-4.2</v>
      </c>
      <c r="G27" s="52">
        <v>969</v>
      </c>
      <c r="H27" s="55">
        <v>779</v>
      </c>
      <c r="I27" s="18">
        <v>7.2</v>
      </c>
      <c r="J27" s="19">
        <v>786</v>
      </c>
      <c r="K27" s="26">
        <v>1748</v>
      </c>
      <c r="L27" s="18">
        <v>3.1</v>
      </c>
      <c r="M27" s="20">
        <v>1751</v>
      </c>
      <c r="N27" s="27">
        <v>972</v>
      </c>
      <c r="O27" s="18">
        <v>-4.3</v>
      </c>
      <c r="P27" s="52">
        <v>968</v>
      </c>
      <c r="Q27" s="55">
        <v>776</v>
      </c>
      <c r="R27" s="18">
        <v>7.4</v>
      </c>
      <c r="S27" s="19">
        <v>783</v>
      </c>
      <c r="T27" s="26">
        <v>1753</v>
      </c>
      <c r="U27" s="18">
        <v>3.2</v>
      </c>
      <c r="V27" s="20">
        <v>1756</v>
      </c>
      <c r="W27" s="27">
        <v>972</v>
      </c>
      <c r="X27" s="18">
        <v>-4.4</v>
      </c>
      <c r="Y27" s="52">
        <v>968</v>
      </c>
      <c r="Z27" s="55">
        <v>781</v>
      </c>
      <c r="AA27" s="18">
        <v>7.6</v>
      </c>
      <c r="AB27" s="19">
        <v>789</v>
      </c>
      <c r="AC27" s="26">
        <v>1747</v>
      </c>
      <c r="AD27" s="18">
        <v>3.3</v>
      </c>
      <c r="AE27" s="20">
        <v>1750</v>
      </c>
      <c r="AF27" s="27">
        <v>968</v>
      </c>
      <c r="AG27" s="18">
        <v>-4.6</v>
      </c>
      <c r="AH27" s="52">
        <v>963</v>
      </c>
      <c r="AI27" s="55">
        <v>779</v>
      </c>
      <c r="AJ27" s="18">
        <v>7.8</v>
      </c>
      <c r="AK27" s="19">
        <v>787</v>
      </c>
      <c r="AL27" s="26">
        <v>1739</v>
      </c>
      <c r="AM27" s="18">
        <v>3.3</v>
      </c>
      <c r="AN27" s="20">
        <v>1742</v>
      </c>
      <c r="AO27" s="27">
        <v>967</v>
      </c>
      <c r="AP27" s="18">
        <v>-4.7</v>
      </c>
      <c r="AQ27" s="52">
        <v>962</v>
      </c>
      <c r="AR27" s="55">
        <v>772</v>
      </c>
      <c r="AS27" s="18">
        <v>8</v>
      </c>
      <c r="AT27" s="19">
        <v>780</v>
      </c>
      <c r="AU27" s="26">
        <v>1742</v>
      </c>
      <c r="AV27" s="18">
        <v>3.4</v>
      </c>
      <c r="AW27" s="20">
        <v>1745</v>
      </c>
      <c r="AX27" s="27">
        <v>969</v>
      </c>
      <c r="AY27" s="18">
        <v>-4.8</v>
      </c>
      <c r="AZ27" s="52">
        <v>964</v>
      </c>
      <c r="BA27" s="55">
        <v>773</v>
      </c>
      <c r="BB27" s="18">
        <v>8.2</v>
      </c>
      <c r="BC27" s="19">
        <v>781</v>
      </c>
      <c r="BD27" s="26">
        <v>1717</v>
      </c>
      <c r="BE27" s="18">
        <v>3.5</v>
      </c>
      <c r="BF27" s="20">
        <v>1721</v>
      </c>
      <c r="BG27" s="27">
        <v>959</v>
      </c>
      <c r="BH27" s="18">
        <v>-4.9</v>
      </c>
      <c r="BI27" s="52">
        <v>954</v>
      </c>
      <c r="BJ27" s="55">
        <v>758</v>
      </c>
      <c r="BK27" s="18">
        <v>8.4</v>
      </c>
      <c r="BL27" s="19">
        <v>766</v>
      </c>
      <c r="BM27" s="26">
        <v>1721</v>
      </c>
      <c r="BN27" s="18">
        <v>3.6</v>
      </c>
      <c r="BO27" s="20">
        <v>1725</v>
      </c>
      <c r="BP27" s="27">
        <v>955</v>
      </c>
      <c r="BQ27" s="18">
        <v>-5</v>
      </c>
      <c r="BR27" s="52">
        <v>950</v>
      </c>
      <c r="BS27" s="55">
        <v>766</v>
      </c>
      <c r="BT27" s="18">
        <v>8.6</v>
      </c>
      <c r="BU27" s="19">
        <v>775</v>
      </c>
      <c r="BV27" s="26">
        <v>1717</v>
      </c>
      <c r="BW27" s="18">
        <v>3.7</v>
      </c>
      <c r="BX27" s="20">
        <v>1721</v>
      </c>
      <c r="BY27" s="27">
        <v>955</v>
      </c>
      <c r="BZ27" s="18">
        <v>-5.1</v>
      </c>
      <c r="CA27" s="52">
        <v>950</v>
      </c>
      <c r="CB27" s="55">
        <v>762</v>
      </c>
      <c r="CC27" s="18">
        <v>8.8</v>
      </c>
      <c r="CD27" s="19">
        <v>771</v>
      </c>
      <c r="CE27" s="26">
        <v>1723</v>
      </c>
      <c r="CF27" s="18">
        <v>3.8</v>
      </c>
      <c r="CG27" s="20">
        <v>1727</v>
      </c>
      <c r="CH27" s="27">
        <v>957</v>
      </c>
      <c r="CI27" s="18">
        <v>-5.3</v>
      </c>
      <c r="CJ27" s="52">
        <v>952</v>
      </c>
      <c r="CK27" s="55">
        <v>766</v>
      </c>
      <c r="CL27" s="18">
        <v>9</v>
      </c>
      <c r="CM27" s="19">
        <v>775</v>
      </c>
      <c r="CN27" s="26">
        <v>1721</v>
      </c>
      <c r="CO27" s="18">
        <v>3.8</v>
      </c>
      <c r="CP27" s="20">
        <v>1725</v>
      </c>
      <c r="CQ27" s="27">
        <v>957</v>
      </c>
      <c r="CR27" s="18">
        <v>-5.4</v>
      </c>
      <c r="CS27" s="52">
        <v>952</v>
      </c>
      <c r="CT27" s="55">
        <v>764</v>
      </c>
      <c r="CU27" s="18">
        <v>9.2</v>
      </c>
      <c r="CV27" s="19">
        <v>773</v>
      </c>
      <c r="CW27" s="26">
        <v>1716</v>
      </c>
      <c r="CX27" s="18">
        <v>3.9</v>
      </c>
      <c r="CY27" s="20">
        <v>1720</v>
      </c>
      <c r="CZ27" s="27">
        <v>954</v>
      </c>
      <c r="DA27" s="18">
        <v>-5.5</v>
      </c>
      <c r="DB27" s="52">
        <v>949</v>
      </c>
      <c r="DC27" s="55">
        <v>762</v>
      </c>
      <c r="DD27" s="18">
        <v>9.4</v>
      </c>
      <c r="DE27" s="19">
        <v>771</v>
      </c>
    </row>
    <row r="28" spans="1:109" ht="20.25" customHeight="1">
      <c r="A28" s="25" t="s">
        <v>14</v>
      </c>
      <c r="B28" s="26">
        <v>9241</v>
      </c>
      <c r="C28" s="18">
        <v>168</v>
      </c>
      <c r="D28" s="20">
        <v>9409</v>
      </c>
      <c r="E28" s="27">
        <v>4598</v>
      </c>
      <c r="F28" s="18">
        <v>93</v>
      </c>
      <c r="G28" s="52">
        <v>4691</v>
      </c>
      <c r="H28" s="55">
        <v>4643</v>
      </c>
      <c r="I28" s="18">
        <v>75</v>
      </c>
      <c r="J28" s="19">
        <v>4718</v>
      </c>
      <c r="K28" s="26">
        <v>9242</v>
      </c>
      <c r="L28" s="18">
        <v>172.7</v>
      </c>
      <c r="M28" s="20">
        <v>9415</v>
      </c>
      <c r="N28" s="27">
        <v>4598</v>
      </c>
      <c r="O28" s="18">
        <v>95.6</v>
      </c>
      <c r="P28" s="52">
        <v>4694</v>
      </c>
      <c r="Q28" s="55">
        <v>4644</v>
      </c>
      <c r="R28" s="18">
        <v>77.1</v>
      </c>
      <c r="S28" s="19">
        <v>4721</v>
      </c>
      <c r="T28" s="26">
        <v>9237</v>
      </c>
      <c r="U28" s="18">
        <v>177.3</v>
      </c>
      <c r="V28" s="20">
        <v>9414</v>
      </c>
      <c r="W28" s="27">
        <v>4589</v>
      </c>
      <c r="X28" s="18">
        <v>98.2</v>
      </c>
      <c r="Y28" s="52">
        <v>4687</v>
      </c>
      <c r="Z28" s="55">
        <v>4648</v>
      </c>
      <c r="AA28" s="18">
        <v>79.2</v>
      </c>
      <c r="AB28" s="19">
        <v>4727</v>
      </c>
      <c r="AC28" s="26">
        <v>9246</v>
      </c>
      <c r="AD28" s="18">
        <v>182</v>
      </c>
      <c r="AE28" s="20">
        <v>9428</v>
      </c>
      <c r="AF28" s="27">
        <v>4592</v>
      </c>
      <c r="AG28" s="18">
        <v>100.8</v>
      </c>
      <c r="AH28" s="52">
        <v>4693</v>
      </c>
      <c r="AI28" s="55">
        <v>4654</v>
      </c>
      <c r="AJ28" s="18">
        <v>81.3</v>
      </c>
      <c r="AK28" s="19">
        <v>4735</v>
      </c>
      <c r="AL28" s="26">
        <v>9248</v>
      </c>
      <c r="AM28" s="18">
        <v>186.7</v>
      </c>
      <c r="AN28" s="20">
        <v>9435</v>
      </c>
      <c r="AO28" s="27">
        <v>4596</v>
      </c>
      <c r="AP28" s="18">
        <v>103.3</v>
      </c>
      <c r="AQ28" s="52">
        <v>4699</v>
      </c>
      <c r="AR28" s="55">
        <v>4652</v>
      </c>
      <c r="AS28" s="18">
        <v>83.3</v>
      </c>
      <c r="AT28" s="19">
        <v>4735</v>
      </c>
      <c r="AU28" s="26">
        <v>9253</v>
      </c>
      <c r="AV28" s="18">
        <v>191.3</v>
      </c>
      <c r="AW28" s="20">
        <v>9444</v>
      </c>
      <c r="AX28" s="27">
        <v>4598</v>
      </c>
      <c r="AY28" s="18">
        <v>105.9</v>
      </c>
      <c r="AZ28" s="52">
        <v>4704</v>
      </c>
      <c r="BA28" s="55">
        <v>4655</v>
      </c>
      <c r="BB28" s="18">
        <v>85.4</v>
      </c>
      <c r="BC28" s="19">
        <v>4740</v>
      </c>
      <c r="BD28" s="26">
        <v>9234</v>
      </c>
      <c r="BE28" s="18">
        <v>196</v>
      </c>
      <c r="BF28" s="20">
        <v>9430</v>
      </c>
      <c r="BG28" s="27">
        <v>4589</v>
      </c>
      <c r="BH28" s="18">
        <v>108.5</v>
      </c>
      <c r="BI28" s="52">
        <v>4698</v>
      </c>
      <c r="BJ28" s="55">
        <v>4645</v>
      </c>
      <c r="BK28" s="18">
        <v>87.5</v>
      </c>
      <c r="BL28" s="19">
        <v>4733</v>
      </c>
      <c r="BM28" s="26">
        <v>9238</v>
      </c>
      <c r="BN28" s="18">
        <v>200.7</v>
      </c>
      <c r="BO28" s="20">
        <v>9439</v>
      </c>
      <c r="BP28" s="27">
        <v>4589</v>
      </c>
      <c r="BQ28" s="18">
        <v>111.1</v>
      </c>
      <c r="BR28" s="52">
        <v>4700</v>
      </c>
      <c r="BS28" s="55">
        <v>4649</v>
      </c>
      <c r="BT28" s="18">
        <v>89.6</v>
      </c>
      <c r="BU28" s="19">
        <v>4739</v>
      </c>
      <c r="BV28" s="26">
        <v>9237</v>
      </c>
      <c r="BW28" s="18">
        <v>205.3</v>
      </c>
      <c r="BX28" s="20">
        <v>9442</v>
      </c>
      <c r="BY28" s="27">
        <v>4591</v>
      </c>
      <c r="BZ28" s="18">
        <v>113.7</v>
      </c>
      <c r="CA28" s="52">
        <v>4705</v>
      </c>
      <c r="CB28" s="55">
        <v>4646</v>
      </c>
      <c r="CC28" s="18">
        <v>91.7</v>
      </c>
      <c r="CD28" s="19">
        <v>4738</v>
      </c>
      <c r="CE28" s="26">
        <v>9253</v>
      </c>
      <c r="CF28" s="18">
        <v>210</v>
      </c>
      <c r="CG28" s="20">
        <v>9463</v>
      </c>
      <c r="CH28" s="27">
        <v>4606</v>
      </c>
      <c r="CI28" s="18">
        <v>116.3</v>
      </c>
      <c r="CJ28" s="52">
        <v>4722</v>
      </c>
      <c r="CK28" s="55">
        <v>4647</v>
      </c>
      <c r="CL28" s="18">
        <v>93.8</v>
      </c>
      <c r="CM28" s="19">
        <v>4741</v>
      </c>
      <c r="CN28" s="26">
        <v>9251</v>
      </c>
      <c r="CO28" s="18">
        <v>214.7</v>
      </c>
      <c r="CP28" s="20">
        <v>9466</v>
      </c>
      <c r="CQ28" s="27">
        <v>4609</v>
      </c>
      <c r="CR28" s="18">
        <v>118.8</v>
      </c>
      <c r="CS28" s="52">
        <v>4728</v>
      </c>
      <c r="CT28" s="55">
        <v>4642</v>
      </c>
      <c r="CU28" s="18">
        <v>95.8</v>
      </c>
      <c r="CV28" s="19">
        <v>4738</v>
      </c>
      <c r="CW28" s="26">
        <v>9240</v>
      </c>
      <c r="CX28" s="18">
        <v>219.3</v>
      </c>
      <c r="CY28" s="20">
        <v>9459</v>
      </c>
      <c r="CZ28" s="27">
        <v>4603</v>
      </c>
      <c r="DA28" s="18">
        <v>121.4</v>
      </c>
      <c r="DB28" s="52">
        <v>4724</v>
      </c>
      <c r="DC28" s="55">
        <v>4637</v>
      </c>
      <c r="DD28" s="18">
        <v>97.9</v>
      </c>
      <c r="DE28" s="19">
        <v>4735</v>
      </c>
    </row>
    <row r="29" spans="1:109" ht="20.25" customHeight="1">
      <c r="A29" s="25" t="s">
        <v>15</v>
      </c>
      <c r="B29" s="26">
        <v>13685</v>
      </c>
      <c r="C29" s="18">
        <v>-13.2</v>
      </c>
      <c r="D29" s="20">
        <v>13672</v>
      </c>
      <c r="E29" s="27">
        <v>6933</v>
      </c>
      <c r="F29" s="18">
        <v>-3</v>
      </c>
      <c r="G29" s="52">
        <v>6930</v>
      </c>
      <c r="H29" s="55">
        <v>6752</v>
      </c>
      <c r="I29" s="18">
        <v>-10.2</v>
      </c>
      <c r="J29" s="19">
        <v>6742</v>
      </c>
      <c r="K29" s="26">
        <v>13683</v>
      </c>
      <c r="L29" s="18">
        <v>-13.6</v>
      </c>
      <c r="M29" s="20">
        <v>13669</v>
      </c>
      <c r="N29" s="27">
        <v>6935</v>
      </c>
      <c r="O29" s="18">
        <v>-3.1</v>
      </c>
      <c r="P29" s="52">
        <v>6932</v>
      </c>
      <c r="Q29" s="55">
        <v>6748</v>
      </c>
      <c r="R29" s="18">
        <v>-10.5</v>
      </c>
      <c r="S29" s="19">
        <v>6738</v>
      </c>
      <c r="T29" s="26">
        <v>13690</v>
      </c>
      <c r="U29" s="18">
        <v>-13.9</v>
      </c>
      <c r="V29" s="20">
        <v>13676</v>
      </c>
      <c r="W29" s="27">
        <v>6937</v>
      </c>
      <c r="X29" s="18">
        <v>-3.2</v>
      </c>
      <c r="Y29" s="52">
        <v>6934</v>
      </c>
      <c r="Z29" s="55">
        <v>6753</v>
      </c>
      <c r="AA29" s="18">
        <v>-10.8</v>
      </c>
      <c r="AB29" s="19">
        <v>6742</v>
      </c>
      <c r="AC29" s="26">
        <v>13689</v>
      </c>
      <c r="AD29" s="18">
        <v>-14.3</v>
      </c>
      <c r="AE29" s="20">
        <v>13675</v>
      </c>
      <c r="AF29" s="27">
        <v>6936</v>
      </c>
      <c r="AG29" s="18">
        <v>-3.3</v>
      </c>
      <c r="AH29" s="52">
        <v>6933</v>
      </c>
      <c r="AI29" s="55">
        <v>6753</v>
      </c>
      <c r="AJ29" s="18">
        <v>-11.1</v>
      </c>
      <c r="AK29" s="19">
        <v>6742</v>
      </c>
      <c r="AL29" s="26">
        <v>13660</v>
      </c>
      <c r="AM29" s="18">
        <v>-14.7</v>
      </c>
      <c r="AN29" s="20">
        <v>13645</v>
      </c>
      <c r="AO29" s="27">
        <v>6923</v>
      </c>
      <c r="AP29" s="18">
        <v>-3.3</v>
      </c>
      <c r="AQ29" s="52">
        <v>6920</v>
      </c>
      <c r="AR29" s="55">
        <v>6737</v>
      </c>
      <c r="AS29" s="18">
        <v>-11.3</v>
      </c>
      <c r="AT29" s="19">
        <v>6726</v>
      </c>
      <c r="AU29" s="26">
        <v>13666</v>
      </c>
      <c r="AV29" s="18">
        <v>-15</v>
      </c>
      <c r="AW29" s="20">
        <v>13651</v>
      </c>
      <c r="AX29" s="27">
        <v>6923</v>
      </c>
      <c r="AY29" s="18">
        <v>-3.4</v>
      </c>
      <c r="AZ29" s="52">
        <v>6920</v>
      </c>
      <c r="BA29" s="55">
        <v>6743</v>
      </c>
      <c r="BB29" s="18">
        <v>-11.6</v>
      </c>
      <c r="BC29" s="19">
        <v>6731</v>
      </c>
      <c r="BD29" s="26">
        <v>13616</v>
      </c>
      <c r="BE29" s="18">
        <v>-15.4</v>
      </c>
      <c r="BF29" s="20">
        <v>13601</v>
      </c>
      <c r="BG29" s="27">
        <v>6899</v>
      </c>
      <c r="BH29" s="18">
        <v>-3.5</v>
      </c>
      <c r="BI29" s="52">
        <v>6896</v>
      </c>
      <c r="BJ29" s="55">
        <v>6717</v>
      </c>
      <c r="BK29" s="18">
        <v>-11.9</v>
      </c>
      <c r="BL29" s="19">
        <v>6705</v>
      </c>
      <c r="BM29" s="26">
        <v>13642</v>
      </c>
      <c r="BN29" s="18">
        <v>-15.8</v>
      </c>
      <c r="BO29" s="20">
        <v>13626</v>
      </c>
      <c r="BP29" s="27">
        <v>6915</v>
      </c>
      <c r="BQ29" s="18">
        <v>-3.6</v>
      </c>
      <c r="BR29" s="52">
        <v>6911</v>
      </c>
      <c r="BS29" s="55">
        <v>6727</v>
      </c>
      <c r="BT29" s="18">
        <v>-12.2</v>
      </c>
      <c r="BU29" s="19">
        <v>6715</v>
      </c>
      <c r="BV29" s="26">
        <v>13638</v>
      </c>
      <c r="BW29" s="18">
        <v>-16.1</v>
      </c>
      <c r="BX29" s="20">
        <v>13622</v>
      </c>
      <c r="BY29" s="27">
        <v>6925</v>
      </c>
      <c r="BZ29" s="18">
        <v>-3.7</v>
      </c>
      <c r="CA29" s="52">
        <v>6921</v>
      </c>
      <c r="CB29" s="55">
        <v>6713</v>
      </c>
      <c r="CC29" s="18">
        <v>-12.5</v>
      </c>
      <c r="CD29" s="19">
        <v>6701</v>
      </c>
      <c r="CE29" s="26">
        <v>13625</v>
      </c>
      <c r="CF29" s="18">
        <v>-16.5</v>
      </c>
      <c r="CG29" s="20">
        <v>13609</v>
      </c>
      <c r="CH29" s="27">
        <v>6912</v>
      </c>
      <c r="CI29" s="18">
        <v>-3.8</v>
      </c>
      <c r="CJ29" s="52">
        <v>6908</v>
      </c>
      <c r="CK29" s="55">
        <v>6713</v>
      </c>
      <c r="CL29" s="18">
        <v>-12.8</v>
      </c>
      <c r="CM29" s="19">
        <v>6700</v>
      </c>
      <c r="CN29" s="26">
        <v>13621</v>
      </c>
      <c r="CO29" s="18">
        <v>-16.9</v>
      </c>
      <c r="CP29" s="20">
        <v>13604</v>
      </c>
      <c r="CQ29" s="27">
        <v>6910</v>
      </c>
      <c r="CR29" s="18">
        <v>-3.8</v>
      </c>
      <c r="CS29" s="52">
        <v>6906</v>
      </c>
      <c r="CT29" s="55">
        <v>6711</v>
      </c>
      <c r="CU29" s="18">
        <v>-13</v>
      </c>
      <c r="CV29" s="19">
        <v>6698</v>
      </c>
      <c r="CW29" s="26">
        <v>13618</v>
      </c>
      <c r="CX29" s="18">
        <v>-17.2</v>
      </c>
      <c r="CY29" s="20">
        <v>13601</v>
      </c>
      <c r="CZ29" s="27">
        <v>6907</v>
      </c>
      <c r="DA29" s="18">
        <v>-3.9</v>
      </c>
      <c r="DB29" s="52">
        <v>6903</v>
      </c>
      <c r="DC29" s="55">
        <v>6711</v>
      </c>
      <c r="DD29" s="18">
        <v>-13.3</v>
      </c>
      <c r="DE29" s="19">
        <v>6698</v>
      </c>
    </row>
    <row r="30" spans="1:109" ht="20.25" customHeight="1">
      <c r="A30" s="25" t="s">
        <v>16</v>
      </c>
      <c r="B30" s="26">
        <v>10364</v>
      </c>
      <c r="C30" s="18">
        <v>91.2</v>
      </c>
      <c r="D30" s="20">
        <v>10455</v>
      </c>
      <c r="E30" s="27">
        <v>5302</v>
      </c>
      <c r="F30" s="18">
        <v>61.8</v>
      </c>
      <c r="G30" s="52">
        <v>5364</v>
      </c>
      <c r="H30" s="55">
        <v>5062</v>
      </c>
      <c r="I30" s="18">
        <v>29.4</v>
      </c>
      <c r="J30" s="19">
        <v>5091</v>
      </c>
      <c r="K30" s="26">
        <v>10365</v>
      </c>
      <c r="L30" s="18">
        <v>93.7</v>
      </c>
      <c r="M30" s="20">
        <v>10459</v>
      </c>
      <c r="N30" s="27">
        <v>5306</v>
      </c>
      <c r="O30" s="18">
        <v>63.5</v>
      </c>
      <c r="P30" s="52">
        <v>5370</v>
      </c>
      <c r="Q30" s="55">
        <v>5059</v>
      </c>
      <c r="R30" s="18">
        <v>30.2</v>
      </c>
      <c r="S30" s="19">
        <v>5089</v>
      </c>
      <c r="T30" s="26">
        <v>10347</v>
      </c>
      <c r="U30" s="18">
        <v>96.3</v>
      </c>
      <c r="V30" s="20">
        <v>10443</v>
      </c>
      <c r="W30" s="27">
        <v>5297</v>
      </c>
      <c r="X30" s="18">
        <v>65.2</v>
      </c>
      <c r="Y30" s="52">
        <v>5362</v>
      </c>
      <c r="Z30" s="55">
        <v>5050</v>
      </c>
      <c r="AA30" s="18">
        <v>31</v>
      </c>
      <c r="AB30" s="19">
        <v>5081</v>
      </c>
      <c r="AC30" s="26">
        <v>10311</v>
      </c>
      <c r="AD30" s="18">
        <v>98.8</v>
      </c>
      <c r="AE30" s="20">
        <v>10410</v>
      </c>
      <c r="AF30" s="27">
        <v>5276</v>
      </c>
      <c r="AG30" s="18">
        <v>67</v>
      </c>
      <c r="AH30" s="52">
        <v>5343</v>
      </c>
      <c r="AI30" s="55">
        <v>5035</v>
      </c>
      <c r="AJ30" s="18">
        <v>31.9</v>
      </c>
      <c r="AK30" s="19">
        <v>5067</v>
      </c>
      <c r="AL30" s="26">
        <v>10322</v>
      </c>
      <c r="AM30" s="18">
        <v>101.3</v>
      </c>
      <c r="AN30" s="20">
        <v>10423</v>
      </c>
      <c r="AO30" s="27">
        <v>5280</v>
      </c>
      <c r="AP30" s="18">
        <v>68.7</v>
      </c>
      <c r="AQ30" s="52">
        <v>5349</v>
      </c>
      <c r="AR30" s="55">
        <v>5042</v>
      </c>
      <c r="AS30" s="18">
        <v>32.7</v>
      </c>
      <c r="AT30" s="19">
        <v>5075</v>
      </c>
      <c r="AU30" s="26">
        <v>10314</v>
      </c>
      <c r="AV30" s="18">
        <v>103.9</v>
      </c>
      <c r="AW30" s="20">
        <v>10418</v>
      </c>
      <c r="AX30" s="27">
        <v>5279</v>
      </c>
      <c r="AY30" s="18">
        <v>70.4</v>
      </c>
      <c r="AZ30" s="52">
        <v>5349</v>
      </c>
      <c r="BA30" s="55">
        <v>5035</v>
      </c>
      <c r="BB30" s="18">
        <v>33.5</v>
      </c>
      <c r="BC30" s="19">
        <v>5069</v>
      </c>
      <c r="BD30" s="26">
        <v>10298</v>
      </c>
      <c r="BE30" s="18">
        <v>106.4</v>
      </c>
      <c r="BF30" s="20">
        <v>10404</v>
      </c>
      <c r="BG30" s="27">
        <v>5270</v>
      </c>
      <c r="BH30" s="18">
        <v>72.1</v>
      </c>
      <c r="BI30" s="52">
        <v>5342</v>
      </c>
      <c r="BJ30" s="55">
        <v>5028</v>
      </c>
      <c r="BK30" s="18">
        <v>34.3</v>
      </c>
      <c r="BL30" s="19">
        <v>5062</v>
      </c>
      <c r="BM30" s="26">
        <v>10344</v>
      </c>
      <c r="BN30" s="18">
        <v>108.9</v>
      </c>
      <c r="BO30" s="20">
        <v>10453</v>
      </c>
      <c r="BP30" s="27">
        <v>5295</v>
      </c>
      <c r="BQ30" s="18">
        <v>73.8</v>
      </c>
      <c r="BR30" s="52">
        <v>5369</v>
      </c>
      <c r="BS30" s="55">
        <v>5049</v>
      </c>
      <c r="BT30" s="18">
        <v>35.1</v>
      </c>
      <c r="BU30" s="19">
        <v>5084</v>
      </c>
      <c r="BV30" s="26">
        <v>10351</v>
      </c>
      <c r="BW30" s="18">
        <v>111.5</v>
      </c>
      <c r="BX30" s="20">
        <v>10463</v>
      </c>
      <c r="BY30" s="27">
        <v>5294</v>
      </c>
      <c r="BZ30" s="18">
        <v>75.5</v>
      </c>
      <c r="CA30" s="52">
        <v>5370</v>
      </c>
      <c r="CB30" s="55">
        <v>5057</v>
      </c>
      <c r="CC30" s="18">
        <v>35.9</v>
      </c>
      <c r="CD30" s="19">
        <v>5093</v>
      </c>
      <c r="CE30" s="26">
        <v>10361</v>
      </c>
      <c r="CF30" s="18">
        <v>114</v>
      </c>
      <c r="CG30" s="20">
        <v>10475</v>
      </c>
      <c r="CH30" s="27">
        <v>5293</v>
      </c>
      <c r="CI30" s="18">
        <v>77.3</v>
      </c>
      <c r="CJ30" s="52">
        <v>5370</v>
      </c>
      <c r="CK30" s="55">
        <v>5068</v>
      </c>
      <c r="CL30" s="18">
        <v>36.8</v>
      </c>
      <c r="CM30" s="19">
        <v>5105</v>
      </c>
      <c r="CN30" s="26">
        <v>10406</v>
      </c>
      <c r="CO30" s="18">
        <v>116.5</v>
      </c>
      <c r="CP30" s="20">
        <v>10523</v>
      </c>
      <c r="CQ30" s="27">
        <v>5318</v>
      </c>
      <c r="CR30" s="18">
        <v>79</v>
      </c>
      <c r="CS30" s="52">
        <v>5397</v>
      </c>
      <c r="CT30" s="55">
        <v>5088</v>
      </c>
      <c r="CU30" s="18">
        <v>37.6</v>
      </c>
      <c r="CV30" s="19">
        <v>5126</v>
      </c>
      <c r="CW30" s="26">
        <v>10407</v>
      </c>
      <c r="CX30" s="18">
        <v>119.1</v>
      </c>
      <c r="CY30" s="20">
        <v>10526</v>
      </c>
      <c r="CZ30" s="27">
        <v>5328</v>
      </c>
      <c r="DA30" s="18">
        <v>80.7</v>
      </c>
      <c r="DB30" s="52">
        <v>5409</v>
      </c>
      <c r="DC30" s="55">
        <v>5079</v>
      </c>
      <c r="DD30" s="18">
        <v>38.4</v>
      </c>
      <c r="DE30" s="19">
        <v>5117</v>
      </c>
    </row>
    <row r="31" spans="1:109" ht="20.25" customHeight="1">
      <c r="A31" s="25" t="s">
        <v>17</v>
      </c>
      <c r="B31" s="26">
        <v>5536</v>
      </c>
      <c r="C31" s="18">
        <v>-21</v>
      </c>
      <c r="D31" s="20">
        <v>5515</v>
      </c>
      <c r="E31" s="27">
        <v>2735</v>
      </c>
      <c r="F31" s="18">
        <v>-10.2</v>
      </c>
      <c r="G31" s="52">
        <v>2725</v>
      </c>
      <c r="H31" s="55">
        <v>2801</v>
      </c>
      <c r="I31" s="18">
        <v>-10.8</v>
      </c>
      <c r="J31" s="19">
        <v>2790</v>
      </c>
      <c r="K31" s="26">
        <v>5537</v>
      </c>
      <c r="L31" s="18">
        <v>-21.6</v>
      </c>
      <c r="M31" s="20">
        <v>5515</v>
      </c>
      <c r="N31" s="27">
        <v>2733</v>
      </c>
      <c r="O31" s="18">
        <v>-10.5</v>
      </c>
      <c r="P31" s="52">
        <v>2723</v>
      </c>
      <c r="Q31" s="55">
        <v>2804</v>
      </c>
      <c r="R31" s="18">
        <v>-11.1</v>
      </c>
      <c r="S31" s="19">
        <v>2793</v>
      </c>
      <c r="T31" s="26">
        <v>5545</v>
      </c>
      <c r="U31" s="18">
        <v>-22.2</v>
      </c>
      <c r="V31" s="20">
        <v>5523</v>
      </c>
      <c r="W31" s="27">
        <v>2733</v>
      </c>
      <c r="X31" s="18">
        <v>-10.8</v>
      </c>
      <c r="Y31" s="52">
        <v>2722</v>
      </c>
      <c r="Z31" s="55">
        <v>2812</v>
      </c>
      <c r="AA31" s="18">
        <v>-11.4</v>
      </c>
      <c r="AB31" s="19">
        <v>2801</v>
      </c>
      <c r="AC31" s="26">
        <v>5557</v>
      </c>
      <c r="AD31" s="18">
        <v>-22.8</v>
      </c>
      <c r="AE31" s="20">
        <v>5534</v>
      </c>
      <c r="AF31" s="27">
        <v>2743</v>
      </c>
      <c r="AG31" s="18">
        <v>-11.1</v>
      </c>
      <c r="AH31" s="52">
        <v>2732</v>
      </c>
      <c r="AI31" s="55">
        <v>2814</v>
      </c>
      <c r="AJ31" s="18">
        <v>-11.7</v>
      </c>
      <c r="AK31" s="19">
        <v>2802</v>
      </c>
      <c r="AL31" s="26">
        <v>5564</v>
      </c>
      <c r="AM31" s="18">
        <v>-23.3</v>
      </c>
      <c r="AN31" s="20">
        <v>5541</v>
      </c>
      <c r="AO31" s="27">
        <v>2750</v>
      </c>
      <c r="AP31" s="18">
        <v>-11.3</v>
      </c>
      <c r="AQ31" s="52">
        <v>2739</v>
      </c>
      <c r="AR31" s="55">
        <v>2814</v>
      </c>
      <c r="AS31" s="18">
        <v>-12</v>
      </c>
      <c r="AT31" s="19">
        <v>2802</v>
      </c>
      <c r="AU31" s="26">
        <v>5558</v>
      </c>
      <c r="AV31" s="18">
        <v>-23.9</v>
      </c>
      <c r="AW31" s="20">
        <v>5534</v>
      </c>
      <c r="AX31" s="27">
        <v>2750</v>
      </c>
      <c r="AY31" s="18">
        <v>-11.6</v>
      </c>
      <c r="AZ31" s="52">
        <v>2738</v>
      </c>
      <c r="BA31" s="55">
        <v>2808</v>
      </c>
      <c r="BB31" s="18">
        <v>-12.3</v>
      </c>
      <c r="BC31" s="19">
        <v>2796</v>
      </c>
      <c r="BD31" s="26">
        <v>5571</v>
      </c>
      <c r="BE31" s="18">
        <v>-24.5</v>
      </c>
      <c r="BF31" s="20">
        <v>5547</v>
      </c>
      <c r="BG31" s="27">
        <v>2753</v>
      </c>
      <c r="BH31" s="18">
        <v>-11.9</v>
      </c>
      <c r="BI31" s="52">
        <v>2741</v>
      </c>
      <c r="BJ31" s="55">
        <v>2818</v>
      </c>
      <c r="BK31" s="18">
        <v>-12.6</v>
      </c>
      <c r="BL31" s="19">
        <v>2805</v>
      </c>
      <c r="BM31" s="26">
        <v>5580</v>
      </c>
      <c r="BN31" s="18">
        <v>-25.1</v>
      </c>
      <c r="BO31" s="20">
        <v>5555</v>
      </c>
      <c r="BP31" s="27">
        <v>2756</v>
      </c>
      <c r="BQ31" s="18">
        <v>-12.2</v>
      </c>
      <c r="BR31" s="52">
        <v>2744</v>
      </c>
      <c r="BS31" s="55">
        <v>2824</v>
      </c>
      <c r="BT31" s="18">
        <v>-12.9</v>
      </c>
      <c r="BU31" s="19">
        <v>2811</v>
      </c>
      <c r="BV31" s="26">
        <v>5579</v>
      </c>
      <c r="BW31" s="18">
        <v>-25.7</v>
      </c>
      <c r="BX31" s="20">
        <v>5553</v>
      </c>
      <c r="BY31" s="27">
        <v>2762</v>
      </c>
      <c r="BZ31" s="18">
        <v>-12.5</v>
      </c>
      <c r="CA31" s="52">
        <v>2750</v>
      </c>
      <c r="CB31" s="55">
        <v>2817</v>
      </c>
      <c r="CC31" s="18">
        <v>-13.2</v>
      </c>
      <c r="CD31" s="19">
        <v>2804</v>
      </c>
      <c r="CE31" s="26">
        <v>5589</v>
      </c>
      <c r="CF31" s="18">
        <v>-26.3</v>
      </c>
      <c r="CG31" s="20">
        <v>5563</v>
      </c>
      <c r="CH31" s="27">
        <v>2765</v>
      </c>
      <c r="CI31" s="18">
        <v>-12.8</v>
      </c>
      <c r="CJ31" s="52">
        <v>2752</v>
      </c>
      <c r="CK31" s="55">
        <v>2824</v>
      </c>
      <c r="CL31" s="18">
        <v>-13.5</v>
      </c>
      <c r="CM31" s="19">
        <v>2811</v>
      </c>
      <c r="CN31" s="26">
        <v>5597</v>
      </c>
      <c r="CO31" s="18">
        <v>-26.8</v>
      </c>
      <c r="CP31" s="20">
        <v>5570</v>
      </c>
      <c r="CQ31" s="27">
        <v>2774</v>
      </c>
      <c r="CR31" s="18">
        <v>-13</v>
      </c>
      <c r="CS31" s="52">
        <v>2761</v>
      </c>
      <c r="CT31" s="55">
        <v>2823</v>
      </c>
      <c r="CU31" s="18">
        <v>-13.8</v>
      </c>
      <c r="CV31" s="19">
        <v>2809</v>
      </c>
      <c r="CW31" s="26">
        <v>5599</v>
      </c>
      <c r="CX31" s="18">
        <v>-27.4</v>
      </c>
      <c r="CY31" s="20">
        <v>5572</v>
      </c>
      <c r="CZ31" s="27">
        <v>2772</v>
      </c>
      <c r="DA31" s="18">
        <v>-13.3</v>
      </c>
      <c r="DB31" s="52">
        <v>2759</v>
      </c>
      <c r="DC31" s="55">
        <v>2827</v>
      </c>
      <c r="DD31" s="18">
        <v>-14.1</v>
      </c>
      <c r="DE31" s="19">
        <v>2813</v>
      </c>
    </row>
    <row r="32" spans="1:109" ht="20.25" customHeight="1">
      <c r="A32" s="25" t="s">
        <v>18</v>
      </c>
      <c r="B32" s="26">
        <v>11034</v>
      </c>
      <c r="C32" s="18">
        <v>73.2</v>
      </c>
      <c r="D32" s="20">
        <v>11107</v>
      </c>
      <c r="E32" s="27">
        <v>5437</v>
      </c>
      <c r="F32" s="18">
        <v>52.2</v>
      </c>
      <c r="G32" s="52">
        <v>5489</v>
      </c>
      <c r="H32" s="55">
        <v>5597</v>
      </c>
      <c r="I32" s="18">
        <v>21</v>
      </c>
      <c r="J32" s="19">
        <v>5618</v>
      </c>
      <c r="K32" s="26">
        <v>11064</v>
      </c>
      <c r="L32" s="18">
        <v>75.2</v>
      </c>
      <c r="M32" s="20">
        <v>11139</v>
      </c>
      <c r="N32" s="27">
        <v>5454</v>
      </c>
      <c r="O32" s="18">
        <v>53.7</v>
      </c>
      <c r="P32" s="52">
        <v>5508</v>
      </c>
      <c r="Q32" s="55">
        <v>5610</v>
      </c>
      <c r="R32" s="18">
        <v>21.6</v>
      </c>
      <c r="S32" s="19">
        <v>5632</v>
      </c>
      <c r="T32" s="26">
        <v>11052</v>
      </c>
      <c r="U32" s="18">
        <v>77.3</v>
      </c>
      <c r="V32" s="20">
        <v>11129</v>
      </c>
      <c r="W32" s="27">
        <v>5455</v>
      </c>
      <c r="X32" s="18">
        <v>55.1</v>
      </c>
      <c r="Y32" s="52">
        <v>5510</v>
      </c>
      <c r="Z32" s="55">
        <v>5597</v>
      </c>
      <c r="AA32" s="18">
        <v>22.2</v>
      </c>
      <c r="AB32" s="19">
        <v>5619</v>
      </c>
      <c r="AC32" s="26">
        <v>11072</v>
      </c>
      <c r="AD32" s="18">
        <v>79.3</v>
      </c>
      <c r="AE32" s="20">
        <v>11151</v>
      </c>
      <c r="AF32" s="27">
        <v>5457</v>
      </c>
      <c r="AG32" s="18">
        <v>56.6</v>
      </c>
      <c r="AH32" s="52">
        <v>5514</v>
      </c>
      <c r="AI32" s="55">
        <v>5615</v>
      </c>
      <c r="AJ32" s="18">
        <v>22.8</v>
      </c>
      <c r="AK32" s="19">
        <v>5638</v>
      </c>
      <c r="AL32" s="26">
        <v>11091</v>
      </c>
      <c r="AM32" s="18">
        <v>81.3</v>
      </c>
      <c r="AN32" s="20">
        <v>11172</v>
      </c>
      <c r="AO32" s="27">
        <v>5469</v>
      </c>
      <c r="AP32" s="18">
        <v>58</v>
      </c>
      <c r="AQ32" s="52">
        <v>5527</v>
      </c>
      <c r="AR32" s="55">
        <v>5622</v>
      </c>
      <c r="AS32" s="18">
        <v>23.3</v>
      </c>
      <c r="AT32" s="19">
        <v>5645</v>
      </c>
      <c r="AU32" s="26">
        <v>11094</v>
      </c>
      <c r="AV32" s="18">
        <v>83.4</v>
      </c>
      <c r="AW32" s="20">
        <v>11177</v>
      </c>
      <c r="AX32" s="27">
        <v>5468</v>
      </c>
      <c r="AY32" s="18">
        <v>59.5</v>
      </c>
      <c r="AZ32" s="52">
        <v>5528</v>
      </c>
      <c r="BA32" s="55">
        <v>5626</v>
      </c>
      <c r="BB32" s="18">
        <v>23.9</v>
      </c>
      <c r="BC32" s="19">
        <v>5650</v>
      </c>
      <c r="BD32" s="26">
        <v>11087</v>
      </c>
      <c r="BE32" s="18">
        <v>85.4</v>
      </c>
      <c r="BF32" s="20">
        <v>11172</v>
      </c>
      <c r="BG32" s="27">
        <v>5465</v>
      </c>
      <c r="BH32" s="18">
        <v>60.9</v>
      </c>
      <c r="BI32" s="52">
        <v>5526</v>
      </c>
      <c r="BJ32" s="55">
        <v>5622</v>
      </c>
      <c r="BK32" s="18">
        <v>24.5</v>
      </c>
      <c r="BL32" s="19">
        <v>5647</v>
      </c>
      <c r="BM32" s="26">
        <v>11111</v>
      </c>
      <c r="BN32" s="18">
        <v>87.4</v>
      </c>
      <c r="BO32" s="20">
        <v>11198</v>
      </c>
      <c r="BP32" s="27">
        <v>5468</v>
      </c>
      <c r="BQ32" s="18">
        <v>62.4</v>
      </c>
      <c r="BR32" s="52">
        <v>5530</v>
      </c>
      <c r="BS32" s="55">
        <v>5643</v>
      </c>
      <c r="BT32" s="18">
        <v>25.1</v>
      </c>
      <c r="BU32" s="19">
        <v>5668</v>
      </c>
      <c r="BV32" s="26">
        <v>11113</v>
      </c>
      <c r="BW32" s="18">
        <v>89.5</v>
      </c>
      <c r="BX32" s="20">
        <v>11203</v>
      </c>
      <c r="BY32" s="27">
        <v>5469</v>
      </c>
      <c r="BZ32" s="18">
        <v>63.8</v>
      </c>
      <c r="CA32" s="52">
        <v>5533</v>
      </c>
      <c r="CB32" s="55">
        <v>5644</v>
      </c>
      <c r="CC32" s="18">
        <v>25.7</v>
      </c>
      <c r="CD32" s="19">
        <v>5670</v>
      </c>
      <c r="CE32" s="26">
        <v>11123</v>
      </c>
      <c r="CF32" s="18">
        <v>91.5</v>
      </c>
      <c r="CG32" s="20">
        <v>11215</v>
      </c>
      <c r="CH32" s="27">
        <v>5468</v>
      </c>
      <c r="CI32" s="18">
        <v>65.3</v>
      </c>
      <c r="CJ32" s="52">
        <v>5533</v>
      </c>
      <c r="CK32" s="55">
        <v>5655</v>
      </c>
      <c r="CL32" s="18">
        <v>26.3</v>
      </c>
      <c r="CM32" s="19">
        <v>5681</v>
      </c>
      <c r="CN32" s="26">
        <v>11118</v>
      </c>
      <c r="CO32" s="18">
        <v>93.5</v>
      </c>
      <c r="CP32" s="20">
        <v>11212</v>
      </c>
      <c r="CQ32" s="27">
        <v>5462</v>
      </c>
      <c r="CR32" s="18">
        <v>66.7</v>
      </c>
      <c r="CS32" s="52">
        <v>5529</v>
      </c>
      <c r="CT32" s="55">
        <v>5656</v>
      </c>
      <c r="CU32" s="18">
        <v>26.8</v>
      </c>
      <c r="CV32" s="19">
        <v>5683</v>
      </c>
      <c r="CW32" s="26">
        <v>11118</v>
      </c>
      <c r="CX32" s="18">
        <v>95.6</v>
      </c>
      <c r="CY32" s="20">
        <v>11214</v>
      </c>
      <c r="CZ32" s="27">
        <v>5464</v>
      </c>
      <c r="DA32" s="18">
        <v>68.2</v>
      </c>
      <c r="DB32" s="52">
        <v>5532</v>
      </c>
      <c r="DC32" s="55">
        <v>5654</v>
      </c>
      <c r="DD32" s="18">
        <v>27.4</v>
      </c>
      <c r="DE32" s="19">
        <v>5681</v>
      </c>
    </row>
    <row r="33" spans="1:109" ht="20.25" customHeight="1">
      <c r="A33" s="25" t="s">
        <v>19</v>
      </c>
      <c r="B33" s="26">
        <v>4557</v>
      </c>
      <c r="C33" s="18">
        <v>-145.8</v>
      </c>
      <c r="D33" s="20">
        <v>4411</v>
      </c>
      <c r="E33" s="27">
        <v>2315</v>
      </c>
      <c r="F33" s="18">
        <v>-71.4</v>
      </c>
      <c r="G33" s="52">
        <v>2244</v>
      </c>
      <c r="H33" s="55">
        <v>2242</v>
      </c>
      <c r="I33" s="18">
        <v>-74.4</v>
      </c>
      <c r="J33" s="19">
        <v>2168</v>
      </c>
      <c r="K33" s="26">
        <v>4547</v>
      </c>
      <c r="L33" s="18">
        <v>-149.9</v>
      </c>
      <c r="M33" s="20">
        <v>4397</v>
      </c>
      <c r="N33" s="27">
        <v>2307</v>
      </c>
      <c r="O33" s="18">
        <v>-73.4</v>
      </c>
      <c r="P33" s="52">
        <v>2234</v>
      </c>
      <c r="Q33" s="55">
        <v>2240</v>
      </c>
      <c r="R33" s="18">
        <v>-76.5</v>
      </c>
      <c r="S33" s="19">
        <v>2164</v>
      </c>
      <c r="T33" s="26">
        <v>4546</v>
      </c>
      <c r="U33" s="18">
        <v>-153.9</v>
      </c>
      <c r="V33" s="20">
        <v>4392</v>
      </c>
      <c r="W33" s="27">
        <v>2307</v>
      </c>
      <c r="X33" s="18">
        <v>-75.4</v>
      </c>
      <c r="Y33" s="52">
        <v>2232</v>
      </c>
      <c r="Z33" s="55">
        <v>2239</v>
      </c>
      <c r="AA33" s="18">
        <v>-78.5</v>
      </c>
      <c r="AB33" s="19">
        <v>2161</v>
      </c>
      <c r="AC33" s="26">
        <v>4537</v>
      </c>
      <c r="AD33" s="18">
        <v>-158</v>
      </c>
      <c r="AE33" s="20">
        <v>4379</v>
      </c>
      <c r="AF33" s="27">
        <v>2303</v>
      </c>
      <c r="AG33" s="18">
        <v>-77.4</v>
      </c>
      <c r="AH33" s="52">
        <v>2226</v>
      </c>
      <c r="AI33" s="55">
        <v>2234</v>
      </c>
      <c r="AJ33" s="18">
        <v>-80.6</v>
      </c>
      <c r="AK33" s="19">
        <v>2153</v>
      </c>
      <c r="AL33" s="26">
        <v>4536</v>
      </c>
      <c r="AM33" s="18">
        <v>-162</v>
      </c>
      <c r="AN33" s="20">
        <v>4374</v>
      </c>
      <c r="AO33" s="27">
        <v>2307</v>
      </c>
      <c r="AP33" s="18">
        <v>-79.3</v>
      </c>
      <c r="AQ33" s="52">
        <v>2228</v>
      </c>
      <c r="AR33" s="55">
        <v>2229</v>
      </c>
      <c r="AS33" s="18">
        <v>-82.7</v>
      </c>
      <c r="AT33" s="19">
        <v>2146</v>
      </c>
      <c r="AU33" s="26">
        <v>4538</v>
      </c>
      <c r="AV33" s="18">
        <v>-166.1</v>
      </c>
      <c r="AW33" s="20">
        <v>4372</v>
      </c>
      <c r="AX33" s="27">
        <v>2309</v>
      </c>
      <c r="AY33" s="18">
        <v>-81.3</v>
      </c>
      <c r="AZ33" s="52">
        <v>2228</v>
      </c>
      <c r="BA33" s="55">
        <v>2229</v>
      </c>
      <c r="BB33" s="18">
        <v>-84.7</v>
      </c>
      <c r="BC33" s="19">
        <v>2144</v>
      </c>
      <c r="BD33" s="26">
        <v>4516</v>
      </c>
      <c r="BE33" s="18">
        <v>-170.1</v>
      </c>
      <c r="BF33" s="20">
        <v>4346</v>
      </c>
      <c r="BG33" s="27">
        <v>2301</v>
      </c>
      <c r="BH33" s="18">
        <v>-83.3</v>
      </c>
      <c r="BI33" s="52">
        <v>2218</v>
      </c>
      <c r="BJ33" s="55">
        <v>2215</v>
      </c>
      <c r="BK33" s="18">
        <v>-86.8</v>
      </c>
      <c r="BL33" s="19">
        <v>2128</v>
      </c>
      <c r="BM33" s="26">
        <v>4538</v>
      </c>
      <c r="BN33" s="18">
        <v>-174.2</v>
      </c>
      <c r="BO33" s="20">
        <v>4364</v>
      </c>
      <c r="BP33" s="27">
        <v>2306</v>
      </c>
      <c r="BQ33" s="18">
        <v>-85.3</v>
      </c>
      <c r="BR33" s="52">
        <v>2221</v>
      </c>
      <c r="BS33" s="55">
        <v>2232</v>
      </c>
      <c r="BT33" s="18">
        <v>-88.9</v>
      </c>
      <c r="BU33" s="19">
        <v>2143</v>
      </c>
      <c r="BV33" s="26">
        <v>4538</v>
      </c>
      <c r="BW33" s="18">
        <v>-178.2</v>
      </c>
      <c r="BX33" s="20">
        <v>4360</v>
      </c>
      <c r="BY33" s="27">
        <v>2303</v>
      </c>
      <c r="BZ33" s="18">
        <v>-87.3</v>
      </c>
      <c r="CA33" s="52">
        <v>2216</v>
      </c>
      <c r="CB33" s="55">
        <v>2235</v>
      </c>
      <c r="CC33" s="18">
        <v>-90.9</v>
      </c>
      <c r="CD33" s="19">
        <v>2144</v>
      </c>
      <c r="CE33" s="26">
        <v>4541</v>
      </c>
      <c r="CF33" s="18">
        <v>-182.3</v>
      </c>
      <c r="CG33" s="20">
        <v>4359</v>
      </c>
      <c r="CH33" s="27">
        <v>2303</v>
      </c>
      <c r="CI33" s="18">
        <v>-89.3</v>
      </c>
      <c r="CJ33" s="52">
        <v>2214</v>
      </c>
      <c r="CK33" s="55">
        <v>2238</v>
      </c>
      <c r="CL33" s="18">
        <v>-93</v>
      </c>
      <c r="CM33" s="19">
        <v>2145</v>
      </c>
      <c r="CN33" s="26">
        <v>4532</v>
      </c>
      <c r="CO33" s="18">
        <v>-186.3</v>
      </c>
      <c r="CP33" s="20">
        <v>4346</v>
      </c>
      <c r="CQ33" s="27">
        <v>2296</v>
      </c>
      <c r="CR33" s="18">
        <v>-91.2</v>
      </c>
      <c r="CS33" s="52">
        <v>2205</v>
      </c>
      <c r="CT33" s="55">
        <v>2236</v>
      </c>
      <c r="CU33" s="18">
        <v>-95.1</v>
      </c>
      <c r="CV33" s="19">
        <v>2141</v>
      </c>
      <c r="CW33" s="26">
        <v>4545</v>
      </c>
      <c r="CX33" s="18">
        <v>-190.4</v>
      </c>
      <c r="CY33" s="20">
        <v>4355</v>
      </c>
      <c r="CZ33" s="27">
        <v>2305</v>
      </c>
      <c r="DA33" s="18">
        <v>-93.2</v>
      </c>
      <c r="DB33" s="52">
        <v>2212</v>
      </c>
      <c r="DC33" s="55">
        <v>2240</v>
      </c>
      <c r="DD33" s="18">
        <v>-97.1</v>
      </c>
      <c r="DE33" s="19">
        <v>2143</v>
      </c>
    </row>
    <row r="34" spans="1:109" ht="20.25" customHeight="1">
      <c r="A34" s="25"/>
      <c r="B34" s="26"/>
      <c r="C34" s="18"/>
      <c r="D34" s="20"/>
      <c r="E34" s="27"/>
      <c r="F34" s="18"/>
      <c r="G34" s="52"/>
      <c r="H34" s="55"/>
      <c r="I34" s="18"/>
      <c r="J34" s="19"/>
      <c r="K34" s="26"/>
      <c r="L34" s="18"/>
      <c r="M34" s="20"/>
      <c r="N34" s="27"/>
      <c r="O34" s="18"/>
      <c r="P34" s="52"/>
      <c r="Q34" s="55"/>
      <c r="R34" s="18"/>
      <c r="S34" s="19"/>
      <c r="T34" s="26"/>
      <c r="U34" s="18"/>
      <c r="V34" s="20"/>
      <c r="W34" s="27"/>
      <c r="X34" s="18"/>
      <c r="Y34" s="52"/>
      <c r="Z34" s="55"/>
      <c r="AA34" s="18"/>
      <c r="AB34" s="19"/>
      <c r="AC34" s="26"/>
      <c r="AD34" s="18"/>
      <c r="AE34" s="20"/>
      <c r="AF34" s="27"/>
      <c r="AG34" s="18"/>
      <c r="AH34" s="52"/>
      <c r="AI34" s="55"/>
      <c r="AJ34" s="18"/>
      <c r="AK34" s="19"/>
      <c r="AL34" s="26"/>
      <c r="AM34" s="18"/>
      <c r="AN34" s="20"/>
      <c r="AO34" s="27"/>
      <c r="AP34" s="18"/>
      <c r="AQ34" s="52"/>
      <c r="AR34" s="55"/>
      <c r="AS34" s="18"/>
      <c r="AT34" s="19"/>
      <c r="AU34" s="26"/>
      <c r="AV34" s="18"/>
      <c r="AW34" s="20"/>
      <c r="AX34" s="27"/>
      <c r="AY34" s="18"/>
      <c r="AZ34" s="52"/>
      <c r="BA34" s="55"/>
      <c r="BB34" s="18"/>
      <c r="BC34" s="19"/>
      <c r="BD34" s="26"/>
      <c r="BE34" s="18"/>
      <c r="BF34" s="20"/>
      <c r="BG34" s="27"/>
      <c r="BH34" s="18"/>
      <c r="BI34" s="52"/>
      <c r="BJ34" s="55"/>
      <c r="BK34" s="18"/>
      <c r="BL34" s="19"/>
      <c r="BM34" s="26"/>
      <c r="BN34" s="18"/>
      <c r="BO34" s="20"/>
      <c r="BP34" s="27"/>
      <c r="BQ34" s="18"/>
      <c r="BR34" s="52"/>
      <c r="BS34" s="55"/>
      <c r="BT34" s="18"/>
      <c r="BU34" s="19"/>
      <c r="BV34" s="26"/>
      <c r="BW34" s="18"/>
      <c r="BX34" s="20"/>
      <c r="BY34" s="27"/>
      <c r="BZ34" s="18"/>
      <c r="CA34" s="52"/>
      <c r="CB34" s="55"/>
      <c r="CC34" s="18"/>
      <c r="CD34" s="19"/>
      <c r="CE34" s="26"/>
      <c r="CF34" s="18"/>
      <c r="CG34" s="20"/>
      <c r="CH34" s="27"/>
      <c r="CI34" s="18"/>
      <c r="CJ34" s="52"/>
      <c r="CK34" s="55"/>
      <c r="CL34" s="18"/>
      <c r="CM34" s="19"/>
      <c r="CN34" s="26"/>
      <c r="CO34" s="18"/>
      <c r="CP34" s="20"/>
      <c r="CQ34" s="27"/>
      <c r="CR34" s="18"/>
      <c r="CS34" s="52"/>
      <c r="CT34" s="55"/>
      <c r="CU34" s="18"/>
      <c r="CV34" s="19"/>
      <c r="CW34" s="26"/>
      <c r="CX34" s="18"/>
      <c r="CY34" s="20"/>
      <c r="CZ34" s="27"/>
      <c r="DA34" s="18"/>
      <c r="DB34" s="52"/>
      <c r="DC34" s="55"/>
      <c r="DD34" s="18"/>
      <c r="DE34" s="19"/>
    </row>
    <row r="35" spans="1:109" s="16" customFormat="1" ht="20.25" customHeight="1">
      <c r="A35" s="23" t="s">
        <v>20</v>
      </c>
      <c r="B35" s="17">
        <v>150587</v>
      </c>
      <c r="C35" s="18">
        <v>-406.2</v>
      </c>
      <c r="D35" s="20">
        <v>150181</v>
      </c>
      <c r="E35" s="24">
        <v>74070</v>
      </c>
      <c r="F35" s="18">
        <v>-176.4</v>
      </c>
      <c r="G35" s="52">
        <v>73894</v>
      </c>
      <c r="H35" s="53">
        <v>76517</v>
      </c>
      <c r="I35" s="18">
        <v>-229.8</v>
      </c>
      <c r="J35" s="19">
        <v>76287</v>
      </c>
      <c r="K35" s="17">
        <v>150788</v>
      </c>
      <c r="L35" s="18">
        <v>-417.5</v>
      </c>
      <c r="M35" s="20">
        <v>150371</v>
      </c>
      <c r="N35" s="24">
        <v>74162</v>
      </c>
      <c r="O35" s="18">
        <v>-181.3</v>
      </c>
      <c r="P35" s="52">
        <v>73981</v>
      </c>
      <c r="Q35" s="53">
        <v>76626</v>
      </c>
      <c r="R35" s="18">
        <v>-236.2</v>
      </c>
      <c r="S35" s="19">
        <v>76390</v>
      </c>
      <c r="T35" s="17">
        <v>150844</v>
      </c>
      <c r="U35" s="18">
        <v>-428.8</v>
      </c>
      <c r="V35" s="20">
        <v>150415</v>
      </c>
      <c r="W35" s="24">
        <v>74180</v>
      </c>
      <c r="X35" s="18">
        <v>-186.2</v>
      </c>
      <c r="Y35" s="52">
        <v>73994</v>
      </c>
      <c r="Z35" s="53">
        <v>76664</v>
      </c>
      <c r="AA35" s="18">
        <v>-242.6</v>
      </c>
      <c r="AB35" s="19">
        <v>76421</v>
      </c>
      <c r="AC35" s="17">
        <v>151014</v>
      </c>
      <c r="AD35" s="18">
        <v>-440.1</v>
      </c>
      <c r="AE35" s="20">
        <v>150574</v>
      </c>
      <c r="AF35" s="24">
        <v>74257</v>
      </c>
      <c r="AG35" s="18">
        <v>-191.1</v>
      </c>
      <c r="AH35" s="52">
        <v>74066</v>
      </c>
      <c r="AI35" s="53">
        <v>76757</v>
      </c>
      <c r="AJ35" s="18">
        <v>-249</v>
      </c>
      <c r="AK35" s="19">
        <v>76508</v>
      </c>
      <c r="AL35" s="17">
        <v>151130</v>
      </c>
      <c r="AM35" s="18">
        <v>-451.3</v>
      </c>
      <c r="AN35" s="20">
        <v>150679</v>
      </c>
      <c r="AO35" s="24">
        <v>74295</v>
      </c>
      <c r="AP35" s="18">
        <v>-196</v>
      </c>
      <c r="AQ35" s="52">
        <v>74099</v>
      </c>
      <c r="AR35" s="53">
        <v>76835</v>
      </c>
      <c r="AS35" s="18">
        <v>-255.3</v>
      </c>
      <c r="AT35" s="19">
        <v>76580</v>
      </c>
      <c r="AU35" s="17">
        <v>151082</v>
      </c>
      <c r="AV35" s="18">
        <v>-462.6</v>
      </c>
      <c r="AW35" s="20">
        <v>150619</v>
      </c>
      <c r="AX35" s="24">
        <v>74287</v>
      </c>
      <c r="AY35" s="18">
        <v>-200.9</v>
      </c>
      <c r="AZ35" s="52">
        <v>74086</v>
      </c>
      <c r="BA35" s="53">
        <v>76795</v>
      </c>
      <c r="BB35" s="18">
        <v>-261.7</v>
      </c>
      <c r="BC35" s="19">
        <v>76533</v>
      </c>
      <c r="BD35" s="17">
        <v>150482</v>
      </c>
      <c r="BE35" s="18">
        <v>-473.9</v>
      </c>
      <c r="BF35" s="20">
        <v>150008</v>
      </c>
      <c r="BG35" s="24">
        <v>73913</v>
      </c>
      <c r="BH35" s="18">
        <v>-205.8</v>
      </c>
      <c r="BI35" s="52">
        <v>73707</v>
      </c>
      <c r="BJ35" s="53">
        <v>76569</v>
      </c>
      <c r="BK35" s="18">
        <v>-268.1</v>
      </c>
      <c r="BL35" s="19">
        <v>76301</v>
      </c>
      <c r="BM35" s="17">
        <v>150872</v>
      </c>
      <c r="BN35" s="18">
        <v>-485.2</v>
      </c>
      <c r="BO35" s="20">
        <v>150387</v>
      </c>
      <c r="BP35" s="24">
        <v>74103</v>
      </c>
      <c r="BQ35" s="18">
        <v>-210.7</v>
      </c>
      <c r="BR35" s="52">
        <v>73892</v>
      </c>
      <c r="BS35" s="53">
        <v>76769</v>
      </c>
      <c r="BT35" s="18">
        <v>-274.5</v>
      </c>
      <c r="BU35" s="19">
        <v>76495</v>
      </c>
      <c r="BV35" s="17">
        <v>151036</v>
      </c>
      <c r="BW35" s="18">
        <v>-496.5</v>
      </c>
      <c r="BX35" s="20">
        <v>150540</v>
      </c>
      <c r="BY35" s="24">
        <v>74170</v>
      </c>
      <c r="BZ35" s="18">
        <v>-215.6</v>
      </c>
      <c r="CA35" s="52">
        <v>73954</v>
      </c>
      <c r="CB35" s="53">
        <v>76866</v>
      </c>
      <c r="CC35" s="18">
        <v>-280.9</v>
      </c>
      <c r="CD35" s="19">
        <v>76585</v>
      </c>
      <c r="CE35" s="17">
        <v>151147</v>
      </c>
      <c r="CF35" s="18">
        <v>-507.8</v>
      </c>
      <c r="CG35" s="20">
        <v>150639</v>
      </c>
      <c r="CH35" s="24">
        <v>74239</v>
      </c>
      <c r="CI35" s="18">
        <v>-220.5</v>
      </c>
      <c r="CJ35" s="52">
        <v>74019</v>
      </c>
      <c r="CK35" s="53">
        <v>76908</v>
      </c>
      <c r="CL35" s="18">
        <v>-287.3</v>
      </c>
      <c r="CM35" s="19">
        <v>76621</v>
      </c>
      <c r="CN35" s="17">
        <v>151248</v>
      </c>
      <c r="CO35" s="18">
        <v>-519</v>
      </c>
      <c r="CP35" s="20">
        <v>150729</v>
      </c>
      <c r="CQ35" s="24">
        <v>74281</v>
      </c>
      <c r="CR35" s="18">
        <v>-225.4</v>
      </c>
      <c r="CS35" s="52">
        <v>74056</v>
      </c>
      <c r="CT35" s="53">
        <v>76967</v>
      </c>
      <c r="CU35" s="18">
        <v>-293.6</v>
      </c>
      <c r="CV35" s="19">
        <v>76673</v>
      </c>
      <c r="CW35" s="17">
        <v>151386</v>
      </c>
      <c r="CX35" s="18">
        <v>-530.3</v>
      </c>
      <c r="CY35" s="20">
        <v>150856</v>
      </c>
      <c r="CZ35" s="24">
        <v>74333</v>
      </c>
      <c r="DA35" s="18">
        <v>-230.3</v>
      </c>
      <c r="DB35" s="52">
        <v>74103</v>
      </c>
      <c r="DC35" s="53">
        <v>77053</v>
      </c>
      <c r="DD35" s="18">
        <v>-300</v>
      </c>
      <c r="DE35" s="19">
        <v>76753</v>
      </c>
    </row>
    <row r="36" spans="1:109" s="16" customFormat="1" ht="20.25" customHeight="1">
      <c r="A36" s="23"/>
      <c r="B36" s="17"/>
      <c r="C36" s="18"/>
      <c r="D36" s="20"/>
      <c r="E36" s="24"/>
      <c r="F36" s="18"/>
      <c r="G36" s="52"/>
      <c r="H36" s="53"/>
      <c r="I36" s="18"/>
      <c r="J36" s="19"/>
      <c r="K36" s="17"/>
      <c r="L36" s="18"/>
      <c r="M36" s="20"/>
      <c r="N36" s="24"/>
      <c r="O36" s="18"/>
      <c r="P36" s="52"/>
      <c r="Q36" s="53"/>
      <c r="R36" s="18"/>
      <c r="S36" s="19"/>
      <c r="T36" s="17"/>
      <c r="U36" s="18"/>
      <c r="V36" s="20"/>
      <c r="W36" s="24"/>
      <c r="X36" s="18"/>
      <c r="Y36" s="52"/>
      <c r="Z36" s="53"/>
      <c r="AA36" s="18"/>
      <c r="AB36" s="19"/>
      <c r="AC36" s="17"/>
      <c r="AD36" s="18"/>
      <c r="AE36" s="20"/>
      <c r="AF36" s="24"/>
      <c r="AG36" s="18"/>
      <c r="AH36" s="52"/>
      <c r="AI36" s="53"/>
      <c r="AJ36" s="18"/>
      <c r="AK36" s="19"/>
      <c r="AL36" s="17"/>
      <c r="AM36" s="18"/>
      <c r="AN36" s="20"/>
      <c r="AO36" s="24"/>
      <c r="AP36" s="18"/>
      <c r="AQ36" s="52"/>
      <c r="AR36" s="53"/>
      <c r="AS36" s="18"/>
      <c r="AT36" s="19"/>
      <c r="AU36" s="17"/>
      <c r="AV36" s="18"/>
      <c r="AW36" s="20"/>
      <c r="AX36" s="24"/>
      <c r="AY36" s="18"/>
      <c r="AZ36" s="52"/>
      <c r="BA36" s="53"/>
      <c r="BB36" s="18"/>
      <c r="BC36" s="19"/>
      <c r="BD36" s="17"/>
      <c r="BE36" s="18"/>
      <c r="BF36" s="20"/>
      <c r="BG36" s="24"/>
      <c r="BH36" s="18"/>
      <c r="BI36" s="52"/>
      <c r="BJ36" s="53"/>
      <c r="BK36" s="18"/>
      <c r="BL36" s="19"/>
      <c r="BM36" s="17"/>
      <c r="BN36" s="18"/>
      <c r="BO36" s="20"/>
      <c r="BP36" s="24"/>
      <c r="BQ36" s="18"/>
      <c r="BR36" s="52"/>
      <c r="BS36" s="53"/>
      <c r="BT36" s="18"/>
      <c r="BU36" s="19"/>
      <c r="BV36" s="17"/>
      <c r="BW36" s="18"/>
      <c r="BX36" s="20"/>
      <c r="BY36" s="24"/>
      <c r="BZ36" s="18"/>
      <c r="CA36" s="52"/>
      <c r="CB36" s="53"/>
      <c r="CC36" s="18"/>
      <c r="CD36" s="19"/>
      <c r="CE36" s="17"/>
      <c r="CF36" s="18"/>
      <c r="CG36" s="20"/>
      <c r="CH36" s="24"/>
      <c r="CI36" s="18"/>
      <c r="CJ36" s="52"/>
      <c r="CK36" s="53"/>
      <c r="CL36" s="18"/>
      <c r="CM36" s="19"/>
      <c r="CN36" s="17"/>
      <c r="CO36" s="18"/>
      <c r="CP36" s="20"/>
      <c r="CQ36" s="24"/>
      <c r="CR36" s="18"/>
      <c r="CS36" s="52"/>
      <c r="CT36" s="53"/>
      <c r="CU36" s="18"/>
      <c r="CV36" s="19"/>
      <c r="CW36" s="17"/>
      <c r="CX36" s="18"/>
      <c r="CY36" s="20"/>
      <c r="CZ36" s="24"/>
      <c r="DA36" s="18"/>
      <c r="DB36" s="52"/>
      <c r="DC36" s="53"/>
      <c r="DD36" s="18"/>
      <c r="DE36" s="19"/>
    </row>
    <row r="37" spans="1:109" ht="20.25" customHeight="1">
      <c r="A37" s="25" t="s">
        <v>21</v>
      </c>
      <c r="B37" s="26">
        <v>39136</v>
      </c>
      <c r="C37" s="18">
        <v>120.6</v>
      </c>
      <c r="D37" s="20">
        <v>39257</v>
      </c>
      <c r="E37" s="27">
        <v>19350</v>
      </c>
      <c r="F37" s="18">
        <v>58.2</v>
      </c>
      <c r="G37" s="52">
        <v>19408</v>
      </c>
      <c r="H37" s="55">
        <v>19786</v>
      </c>
      <c r="I37" s="18">
        <v>62.4</v>
      </c>
      <c r="J37" s="19">
        <v>19848</v>
      </c>
      <c r="K37" s="26">
        <v>39206</v>
      </c>
      <c r="L37" s="18">
        <v>124</v>
      </c>
      <c r="M37" s="20">
        <v>39330</v>
      </c>
      <c r="N37" s="27">
        <v>19383</v>
      </c>
      <c r="O37" s="18">
        <v>59.8</v>
      </c>
      <c r="P37" s="52">
        <v>19443</v>
      </c>
      <c r="Q37" s="55">
        <v>19823</v>
      </c>
      <c r="R37" s="18">
        <v>64.1</v>
      </c>
      <c r="S37" s="19">
        <v>19887</v>
      </c>
      <c r="T37" s="26">
        <v>39184</v>
      </c>
      <c r="U37" s="18">
        <v>127.3</v>
      </c>
      <c r="V37" s="20">
        <v>39311</v>
      </c>
      <c r="W37" s="27">
        <v>19373</v>
      </c>
      <c r="X37" s="18">
        <v>61.4</v>
      </c>
      <c r="Y37" s="52">
        <v>19434</v>
      </c>
      <c r="Z37" s="55">
        <v>19811</v>
      </c>
      <c r="AA37" s="18">
        <v>65.9</v>
      </c>
      <c r="AB37" s="19">
        <v>19877</v>
      </c>
      <c r="AC37" s="26">
        <v>39198</v>
      </c>
      <c r="AD37" s="18">
        <v>130.7</v>
      </c>
      <c r="AE37" s="20">
        <v>39329</v>
      </c>
      <c r="AF37" s="27">
        <v>19377</v>
      </c>
      <c r="AG37" s="18">
        <v>63.1</v>
      </c>
      <c r="AH37" s="52">
        <v>19440</v>
      </c>
      <c r="AI37" s="55">
        <v>19821</v>
      </c>
      <c r="AJ37" s="18">
        <v>67.6</v>
      </c>
      <c r="AK37" s="19">
        <v>19889</v>
      </c>
      <c r="AL37" s="26">
        <v>39191</v>
      </c>
      <c r="AM37" s="18">
        <v>134</v>
      </c>
      <c r="AN37" s="20">
        <v>39325</v>
      </c>
      <c r="AO37" s="27">
        <v>19359</v>
      </c>
      <c r="AP37" s="18">
        <v>64.7</v>
      </c>
      <c r="AQ37" s="52">
        <v>19424</v>
      </c>
      <c r="AR37" s="55">
        <v>19832</v>
      </c>
      <c r="AS37" s="18">
        <v>69.3</v>
      </c>
      <c r="AT37" s="19">
        <v>19901</v>
      </c>
      <c r="AU37" s="26">
        <v>39208</v>
      </c>
      <c r="AV37" s="18">
        <v>137.4</v>
      </c>
      <c r="AW37" s="20">
        <v>39345</v>
      </c>
      <c r="AX37" s="27">
        <v>19370</v>
      </c>
      <c r="AY37" s="18">
        <v>66.3</v>
      </c>
      <c r="AZ37" s="52">
        <v>19436</v>
      </c>
      <c r="BA37" s="55">
        <v>19838</v>
      </c>
      <c r="BB37" s="18">
        <v>71.1</v>
      </c>
      <c r="BC37" s="19">
        <v>19909</v>
      </c>
      <c r="BD37" s="26">
        <v>39097</v>
      </c>
      <c r="BE37" s="18">
        <v>140.7</v>
      </c>
      <c r="BF37" s="20">
        <v>39238</v>
      </c>
      <c r="BG37" s="27">
        <v>19300</v>
      </c>
      <c r="BH37" s="18">
        <v>67.9</v>
      </c>
      <c r="BI37" s="52">
        <v>19368</v>
      </c>
      <c r="BJ37" s="55">
        <v>19797</v>
      </c>
      <c r="BK37" s="18">
        <v>72.8</v>
      </c>
      <c r="BL37" s="19">
        <v>19870</v>
      </c>
      <c r="BM37" s="26">
        <v>39133</v>
      </c>
      <c r="BN37" s="18">
        <v>144.1</v>
      </c>
      <c r="BO37" s="20">
        <v>39277</v>
      </c>
      <c r="BP37" s="27">
        <v>19312</v>
      </c>
      <c r="BQ37" s="18">
        <v>69.5</v>
      </c>
      <c r="BR37" s="52">
        <v>19382</v>
      </c>
      <c r="BS37" s="55">
        <v>19821</v>
      </c>
      <c r="BT37" s="18">
        <v>74.5</v>
      </c>
      <c r="BU37" s="19">
        <v>19896</v>
      </c>
      <c r="BV37" s="26">
        <v>39156</v>
      </c>
      <c r="BW37" s="18">
        <v>147.4</v>
      </c>
      <c r="BX37" s="20">
        <v>39303</v>
      </c>
      <c r="BY37" s="27">
        <v>19304</v>
      </c>
      <c r="BZ37" s="18">
        <v>71.1</v>
      </c>
      <c r="CA37" s="52">
        <v>19375</v>
      </c>
      <c r="CB37" s="55">
        <v>19852</v>
      </c>
      <c r="CC37" s="18">
        <v>76.3</v>
      </c>
      <c r="CD37" s="19">
        <v>19928</v>
      </c>
      <c r="CE37" s="26">
        <v>39158</v>
      </c>
      <c r="CF37" s="18">
        <v>150.8</v>
      </c>
      <c r="CG37" s="20">
        <v>39309</v>
      </c>
      <c r="CH37" s="27">
        <v>19312</v>
      </c>
      <c r="CI37" s="18">
        <v>72.8</v>
      </c>
      <c r="CJ37" s="52">
        <v>19385</v>
      </c>
      <c r="CK37" s="55">
        <v>19846</v>
      </c>
      <c r="CL37" s="18">
        <v>78</v>
      </c>
      <c r="CM37" s="19">
        <v>19924</v>
      </c>
      <c r="CN37" s="26">
        <v>39193</v>
      </c>
      <c r="CO37" s="18">
        <v>154.1</v>
      </c>
      <c r="CP37" s="20">
        <v>39347</v>
      </c>
      <c r="CQ37" s="27">
        <v>19321</v>
      </c>
      <c r="CR37" s="18">
        <v>74.4</v>
      </c>
      <c r="CS37" s="52">
        <v>19395</v>
      </c>
      <c r="CT37" s="55">
        <v>19872</v>
      </c>
      <c r="CU37" s="18">
        <v>79.7</v>
      </c>
      <c r="CV37" s="19">
        <v>19952</v>
      </c>
      <c r="CW37" s="26">
        <v>39205</v>
      </c>
      <c r="CX37" s="18">
        <v>157.5</v>
      </c>
      <c r="CY37" s="20">
        <v>39363</v>
      </c>
      <c r="CZ37" s="27">
        <v>19323</v>
      </c>
      <c r="DA37" s="18">
        <v>76</v>
      </c>
      <c r="DB37" s="52">
        <v>19399</v>
      </c>
      <c r="DC37" s="55">
        <v>19882</v>
      </c>
      <c r="DD37" s="18">
        <v>81.5</v>
      </c>
      <c r="DE37" s="19">
        <v>19964</v>
      </c>
    </row>
    <row r="38" spans="1:109" ht="20.25" customHeight="1">
      <c r="A38" s="25" t="s">
        <v>22</v>
      </c>
      <c r="B38" s="26">
        <v>13622</v>
      </c>
      <c r="C38" s="18">
        <v>56.4</v>
      </c>
      <c r="D38" s="20">
        <v>13678</v>
      </c>
      <c r="E38" s="27">
        <v>6636</v>
      </c>
      <c r="F38" s="18">
        <v>36</v>
      </c>
      <c r="G38" s="52">
        <v>6672</v>
      </c>
      <c r="H38" s="55">
        <v>6986</v>
      </c>
      <c r="I38" s="18">
        <v>20.4</v>
      </c>
      <c r="J38" s="19">
        <v>7006</v>
      </c>
      <c r="K38" s="26">
        <v>13673</v>
      </c>
      <c r="L38" s="18">
        <v>58</v>
      </c>
      <c r="M38" s="20">
        <v>13731</v>
      </c>
      <c r="N38" s="27">
        <v>6656</v>
      </c>
      <c r="O38" s="18">
        <v>37</v>
      </c>
      <c r="P38" s="52">
        <v>6693</v>
      </c>
      <c r="Q38" s="55">
        <v>7017</v>
      </c>
      <c r="R38" s="18">
        <v>21</v>
      </c>
      <c r="S38" s="19">
        <v>7038</v>
      </c>
      <c r="T38" s="26">
        <v>13685</v>
      </c>
      <c r="U38" s="18">
        <v>59.5</v>
      </c>
      <c r="V38" s="20">
        <v>13745</v>
      </c>
      <c r="W38" s="27">
        <v>6654</v>
      </c>
      <c r="X38" s="18">
        <v>38</v>
      </c>
      <c r="Y38" s="52">
        <v>6692</v>
      </c>
      <c r="Z38" s="55">
        <v>7031</v>
      </c>
      <c r="AA38" s="18">
        <v>21.5</v>
      </c>
      <c r="AB38" s="19">
        <v>7053</v>
      </c>
      <c r="AC38" s="26">
        <v>13692</v>
      </c>
      <c r="AD38" s="18">
        <v>61.1</v>
      </c>
      <c r="AE38" s="20">
        <v>13753</v>
      </c>
      <c r="AF38" s="27">
        <v>6659</v>
      </c>
      <c r="AG38" s="18">
        <v>39</v>
      </c>
      <c r="AH38" s="52">
        <v>6698</v>
      </c>
      <c r="AI38" s="55">
        <v>7033</v>
      </c>
      <c r="AJ38" s="18">
        <v>22.1</v>
      </c>
      <c r="AK38" s="19">
        <v>7055</v>
      </c>
      <c r="AL38" s="26">
        <v>13699</v>
      </c>
      <c r="AM38" s="18">
        <v>62.7</v>
      </c>
      <c r="AN38" s="20">
        <v>13762</v>
      </c>
      <c r="AO38" s="27">
        <v>6670</v>
      </c>
      <c r="AP38" s="18">
        <v>40</v>
      </c>
      <c r="AQ38" s="52">
        <v>6710</v>
      </c>
      <c r="AR38" s="55">
        <v>7029</v>
      </c>
      <c r="AS38" s="18">
        <v>22.7</v>
      </c>
      <c r="AT38" s="19">
        <v>7052</v>
      </c>
      <c r="AU38" s="26">
        <v>13680</v>
      </c>
      <c r="AV38" s="18">
        <v>64.2</v>
      </c>
      <c r="AW38" s="20">
        <v>13744</v>
      </c>
      <c r="AX38" s="27">
        <v>6660</v>
      </c>
      <c r="AY38" s="18">
        <v>41</v>
      </c>
      <c r="AZ38" s="52">
        <v>6701</v>
      </c>
      <c r="BA38" s="55">
        <v>7020</v>
      </c>
      <c r="BB38" s="18">
        <v>23.2</v>
      </c>
      <c r="BC38" s="19">
        <v>7043</v>
      </c>
      <c r="BD38" s="26">
        <v>13622</v>
      </c>
      <c r="BE38" s="18">
        <v>65.8</v>
      </c>
      <c r="BF38" s="20">
        <v>13688</v>
      </c>
      <c r="BG38" s="27">
        <v>6627</v>
      </c>
      <c r="BH38" s="18">
        <v>42</v>
      </c>
      <c r="BI38" s="52">
        <v>6669</v>
      </c>
      <c r="BJ38" s="55">
        <v>6995</v>
      </c>
      <c r="BK38" s="18">
        <v>23.8</v>
      </c>
      <c r="BL38" s="19">
        <v>7019</v>
      </c>
      <c r="BM38" s="26">
        <v>13662</v>
      </c>
      <c r="BN38" s="18">
        <v>67.4</v>
      </c>
      <c r="BO38" s="20">
        <v>13729</v>
      </c>
      <c r="BP38" s="27">
        <v>6645</v>
      </c>
      <c r="BQ38" s="18">
        <v>43</v>
      </c>
      <c r="BR38" s="52">
        <v>6688</v>
      </c>
      <c r="BS38" s="55">
        <v>7017</v>
      </c>
      <c r="BT38" s="18">
        <v>24.4</v>
      </c>
      <c r="BU38" s="19">
        <v>7041</v>
      </c>
      <c r="BV38" s="26">
        <v>13641</v>
      </c>
      <c r="BW38" s="18">
        <v>68.9</v>
      </c>
      <c r="BX38" s="20">
        <v>13710</v>
      </c>
      <c r="BY38" s="27">
        <v>6642</v>
      </c>
      <c r="BZ38" s="18">
        <v>44</v>
      </c>
      <c r="CA38" s="52">
        <v>6686</v>
      </c>
      <c r="CB38" s="55">
        <v>6999</v>
      </c>
      <c r="CC38" s="18">
        <v>24.9</v>
      </c>
      <c r="CD38" s="19">
        <v>7024</v>
      </c>
      <c r="CE38" s="26">
        <v>13638</v>
      </c>
      <c r="CF38" s="18">
        <v>70.5</v>
      </c>
      <c r="CG38" s="20">
        <v>13709</v>
      </c>
      <c r="CH38" s="27">
        <v>6636</v>
      </c>
      <c r="CI38" s="18">
        <v>45</v>
      </c>
      <c r="CJ38" s="52">
        <v>6681</v>
      </c>
      <c r="CK38" s="55">
        <v>7002</v>
      </c>
      <c r="CL38" s="18">
        <v>25.5</v>
      </c>
      <c r="CM38" s="19">
        <v>7028</v>
      </c>
      <c r="CN38" s="26">
        <v>13633</v>
      </c>
      <c r="CO38" s="18">
        <v>72.1</v>
      </c>
      <c r="CP38" s="20">
        <v>13705</v>
      </c>
      <c r="CQ38" s="27">
        <v>6629</v>
      </c>
      <c r="CR38" s="18">
        <v>46</v>
      </c>
      <c r="CS38" s="52">
        <v>6675</v>
      </c>
      <c r="CT38" s="55">
        <v>7004</v>
      </c>
      <c r="CU38" s="18">
        <v>26.1</v>
      </c>
      <c r="CV38" s="19">
        <v>7030</v>
      </c>
      <c r="CW38" s="26">
        <v>13656</v>
      </c>
      <c r="CX38" s="18">
        <v>73.6</v>
      </c>
      <c r="CY38" s="20">
        <v>13730</v>
      </c>
      <c r="CZ38" s="27">
        <v>6642</v>
      </c>
      <c r="DA38" s="18">
        <v>47</v>
      </c>
      <c r="DB38" s="52">
        <v>6689</v>
      </c>
      <c r="DC38" s="55">
        <v>7014</v>
      </c>
      <c r="DD38" s="18">
        <v>26.6</v>
      </c>
      <c r="DE38" s="19">
        <v>7041</v>
      </c>
    </row>
    <row r="39" spans="1:109" ht="20.25" customHeight="1">
      <c r="A39" s="25" t="s">
        <v>23</v>
      </c>
      <c r="B39" s="26">
        <v>27803</v>
      </c>
      <c r="C39" s="18">
        <v>8.4</v>
      </c>
      <c r="D39" s="20">
        <v>27811</v>
      </c>
      <c r="E39" s="27">
        <v>13405</v>
      </c>
      <c r="F39" s="18">
        <v>-6</v>
      </c>
      <c r="G39" s="52">
        <v>13399</v>
      </c>
      <c r="H39" s="55">
        <v>14398</v>
      </c>
      <c r="I39" s="18">
        <v>14.4</v>
      </c>
      <c r="J39" s="19">
        <v>14412</v>
      </c>
      <c r="K39" s="26">
        <v>27830</v>
      </c>
      <c r="L39" s="18">
        <v>8.6</v>
      </c>
      <c r="M39" s="20">
        <v>27839</v>
      </c>
      <c r="N39" s="27">
        <v>13417</v>
      </c>
      <c r="O39" s="18">
        <v>-6.2</v>
      </c>
      <c r="P39" s="52">
        <v>13411</v>
      </c>
      <c r="Q39" s="55">
        <v>14413</v>
      </c>
      <c r="R39" s="18">
        <v>14.8</v>
      </c>
      <c r="S39" s="19">
        <v>14428</v>
      </c>
      <c r="T39" s="26">
        <v>27832</v>
      </c>
      <c r="U39" s="18">
        <v>8.9</v>
      </c>
      <c r="V39" s="20">
        <v>27841</v>
      </c>
      <c r="W39" s="27">
        <v>13418</v>
      </c>
      <c r="X39" s="18">
        <v>-6.3</v>
      </c>
      <c r="Y39" s="52">
        <v>13412</v>
      </c>
      <c r="Z39" s="55">
        <v>14414</v>
      </c>
      <c r="AA39" s="18">
        <v>15.2</v>
      </c>
      <c r="AB39" s="19">
        <v>14429</v>
      </c>
      <c r="AC39" s="26">
        <v>27864</v>
      </c>
      <c r="AD39" s="18">
        <v>9.1</v>
      </c>
      <c r="AE39" s="20">
        <v>27873</v>
      </c>
      <c r="AF39" s="27">
        <v>13437</v>
      </c>
      <c r="AG39" s="18">
        <v>-6.5</v>
      </c>
      <c r="AH39" s="52">
        <v>13431</v>
      </c>
      <c r="AI39" s="55">
        <v>14427</v>
      </c>
      <c r="AJ39" s="18">
        <v>15.6</v>
      </c>
      <c r="AK39" s="19">
        <v>14443</v>
      </c>
      <c r="AL39" s="26">
        <v>27913</v>
      </c>
      <c r="AM39" s="18">
        <v>9.3</v>
      </c>
      <c r="AN39" s="20">
        <v>27922</v>
      </c>
      <c r="AO39" s="27">
        <v>13454</v>
      </c>
      <c r="AP39" s="18">
        <v>-6.7</v>
      </c>
      <c r="AQ39" s="52">
        <v>13447</v>
      </c>
      <c r="AR39" s="55">
        <v>14459</v>
      </c>
      <c r="AS39" s="18">
        <v>16</v>
      </c>
      <c r="AT39" s="19">
        <v>14475</v>
      </c>
      <c r="AU39" s="26">
        <v>27962</v>
      </c>
      <c r="AV39" s="18">
        <v>9.6</v>
      </c>
      <c r="AW39" s="20">
        <v>27972</v>
      </c>
      <c r="AX39" s="27">
        <v>13489</v>
      </c>
      <c r="AY39" s="18">
        <v>-6.8</v>
      </c>
      <c r="AZ39" s="52">
        <v>13482</v>
      </c>
      <c r="BA39" s="55">
        <v>14473</v>
      </c>
      <c r="BB39" s="18">
        <v>16.4</v>
      </c>
      <c r="BC39" s="19">
        <v>14489</v>
      </c>
      <c r="BD39" s="26">
        <v>27891</v>
      </c>
      <c r="BE39" s="18">
        <v>9.8</v>
      </c>
      <c r="BF39" s="20">
        <v>27901</v>
      </c>
      <c r="BG39" s="27">
        <v>13442</v>
      </c>
      <c r="BH39" s="18">
        <v>-7</v>
      </c>
      <c r="BI39" s="52">
        <v>13435</v>
      </c>
      <c r="BJ39" s="55">
        <v>14449</v>
      </c>
      <c r="BK39" s="18">
        <v>16.8</v>
      </c>
      <c r="BL39" s="19">
        <v>14466</v>
      </c>
      <c r="BM39" s="26">
        <v>27912</v>
      </c>
      <c r="BN39" s="18">
        <v>10</v>
      </c>
      <c r="BO39" s="20">
        <v>27922</v>
      </c>
      <c r="BP39" s="27">
        <v>13446</v>
      </c>
      <c r="BQ39" s="18">
        <v>-7.2</v>
      </c>
      <c r="BR39" s="52">
        <v>13439</v>
      </c>
      <c r="BS39" s="55">
        <v>14466</v>
      </c>
      <c r="BT39" s="18">
        <v>17.2</v>
      </c>
      <c r="BU39" s="19">
        <v>14483</v>
      </c>
      <c r="BV39" s="26">
        <v>27971</v>
      </c>
      <c r="BW39" s="18">
        <v>10.3</v>
      </c>
      <c r="BX39" s="20">
        <v>27981</v>
      </c>
      <c r="BY39" s="27">
        <v>13469</v>
      </c>
      <c r="BZ39" s="18">
        <v>-7.3</v>
      </c>
      <c r="CA39" s="52">
        <v>13462</v>
      </c>
      <c r="CB39" s="55">
        <v>14502</v>
      </c>
      <c r="CC39" s="18">
        <v>17.6</v>
      </c>
      <c r="CD39" s="19">
        <v>14520</v>
      </c>
      <c r="CE39" s="26">
        <v>27968</v>
      </c>
      <c r="CF39" s="18">
        <v>10.5</v>
      </c>
      <c r="CG39" s="20">
        <v>27979</v>
      </c>
      <c r="CH39" s="27">
        <v>13468</v>
      </c>
      <c r="CI39" s="18">
        <v>-7.5</v>
      </c>
      <c r="CJ39" s="52">
        <v>13461</v>
      </c>
      <c r="CK39" s="55">
        <v>14500</v>
      </c>
      <c r="CL39" s="18">
        <v>18</v>
      </c>
      <c r="CM39" s="19">
        <v>14518</v>
      </c>
      <c r="CN39" s="26">
        <v>27977</v>
      </c>
      <c r="CO39" s="18">
        <v>10.7</v>
      </c>
      <c r="CP39" s="20">
        <v>27988</v>
      </c>
      <c r="CQ39" s="27">
        <v>13468</v>
      </c>
      <c r="CR39" s="18">
        <v>-7.7</v>
      </c>
      <c r="CS39" s="52">
        <v>13460</v>
      </c>
      <c r="CT39" s="55">
        <v>14509</v>
      </c>
      <c r="CU39" s="18">
        <v>18.4</v>
      </c>
      <c r="CV39" s="19">
        <v>14527</v>
      </c>
      <c r="CW39" s="26">
        <v>28050</v>
      </c>
      <c r="CX39" s="18">
        <v>11</v>
      </c>
      <c r="CY39" s="20">
        <v>28061</v>
      </c>
      <c r="CZ39" s="27">
        <v>13508</v>
      </c>
      <c r="DA39" s="18">
        <v>-7.8</v>
      </c>
      <c r="DB39" s="52">
        <v>13500</v>
      </c>
      <c r="DC39" s="55">
        <v>14542</v>
      </c>
      <c r="DD39" s="18">
        <v>18.8</v>
      </c>
      <c r="DE39" s="19">
        <v>14561</v>
      </c>
    </row>
    <row r="40" spans="1:109" ht="20.25" customHeight="1">
      <c r="A40" s="25" t="s">
        <v>24</v>
      </c>
      <c r="B40" s="26">
        <v>16171</v>
      </c>
      <c r="C40" s="18">
        <v>-204.6</v>
      </c>
      <c r="D40" s="20">
        <v>15966</v>
      </c>
      <c r="E40" s="27">
        <v>7723</v>
      </c>
      <c r="F40" s="18">
        <v>-69.6</v>
      </c>
      <c r="G40" s="52">
        <v>7653</v>
      </c>
      <c r="H40" s="55">
        <v>8448</v>
      </c>
      <c r="I40" s="18">
        <v>-135</v>
      </c>
      <c r="J40" s="19">
        <v>8313</v>
      </c>
      <c r="K40" s="26">
        <v>16170</v>
      </c>
      <c r="L40" s="18">
        <v>-210.3</v>
      </c>
      <c r="M40" s="20">
        <v>15960</v>
      </c>
      <c r="N40" s="27">
        <v>7724</v>
      </c>
      <c r="O40" s="18">
        <v>-71.5</v>
      </c>
      <c r="P40" s="52">
        <v>7653</v>
      </c>
      <c r="Q40" s="55">
        <v>8446</v>
      </c>
      <c r="R40" s="18">
        <v>-138.8</v>
      </c>
      <c r="S40" s="19">
        <v>8307</v>
      </c>
      <c r="T40" s="26">
        <v>16174</v>
      </c>
      <c r="U40" s="18">
        <v>-216</v>
      </c>
      <c r="V40" s="20">
        <v>15958</v>
      </c>
      <c r="W40" s="27">
        <v>7717</v>
      </c>
      <c r="X40" s="18">
        <v>-73.5</v>
      </c>
      <c r="Y40" s="52">
        <v>7644</v>
      </c>
      <c r="Z40" s="55">
        <v>8457</v>
      </c>
      <c r="AA40" s="18">
        <v>-142.5</v>
      </c>
      <c r="AB40" s="19">
        <v>8315</v>
      </c>
      <c r="AC40" s="26">
        <v>16227</v>
      </c>
      <c r="AD40" s="18">
        <v>-221.7</v>
      </c>
      <c r="AE40" s="20">
        <v>16005</v>
      </c>
      <c r="AF40" s="27">
        <v>7743</v>
      </c>
      <c r="AG40" s="18">
        <v>-75.4</v>
      </c>
      <c r="AH40" s="52">
        <v>7668</v>
      </c>
      <c r="AI40" s="55">
        <v>8484</v>
      </c>
      <c r="AJ40" s="18">
        <v>-146.3</v>
      </c>
      <c r="AK40" s="19">
        <v>8338</v>
      </c>
      <c r="AL40" s="26">
        <v>16258</v>
      </c>
      <c r="AM40" s="18">
        <v>-227.3</v>
      </c>
      <c r="AN40" s="20">
        <v>16031</v>
      </c>
      <c r="AO40" s="27">
        <v>7759</v>
      </c>
      <c r="AP40" s="18">
        <v>-77.3</v>
      </c>
      <c r="AQ40" s="52">
        <v>7682</v>
      </c>
      <c r="AR40" s="55">
        <v>8499</v>
      </c>
      <c r="AS40" s="18">
        <v>-150</v>
      </c>
      <c r="AT40" s="19">
        <v>8349</v>
      </c>
      <c r="AU40" s="26">
        <v>16267</v>
      </c>
      <c r="AV40" s="18">
        <v>-233</v>
      </c>
      <c r="AW40" s="20">
        <v>16034</v>
      </c>
      <c r="AX40" s="27">
        <v>7769</v>
      </c>
      <c r="AY40" s="18">
        <v>-79.3</v>
      </c>
      <c r="AZ40" s="52">
        <v>7690</v>
      </c>
      <c r="BA40" s="55">
        <v>8498</v>
      </c>
      <c r="BB40" s="18">
        <v>-153.8</v>
      </c>
      <c r="BC40" s="19">
        <v>8344</v>
      </c>
      <c r="BD40" s="26">
        <v>16283</v>
      </c>
      <c r="BE40" s="18">
        <v>-238.7</v>
      </c>
      <c r="BF40" s="20">
        <v>16044</v>
      </c>
      <c r="BG40" s="27">
        <v>7776</v>
      </c>
      <c r="BH40" s="18">
        <v>-81.2</v>
      </c>
      <c r="BI40" s="52">
        <v>7695</v>
      </c>
      <c r="BJ40" s="55">
        <v>8507</v>
      </c>
      <c r="BK40" s="18">
        <v>-157.5</v>
      </c>
      <c r="BL40" s="19">
        <v>8350</v>
      </c>
      <c r="BM40" s="26">
        <v>16277</v>
      </c>
      <c r="BN40" s="18">
        <v>-244.4</v>
      </c>
      <c r="BO40" s="20">
        <v>16033</v>
      </c>
      <c r="BP40" s="27">
        <v>7777</v>
      </c>
      <c r="BQ40" s="18">
        <v>-83.1</v>
      </c>
      <c r="BR40" s="52">
        <v>7694</v>
      </c>
      <c r="BS40" s="55">
        <v>8500</v>
      </c>
      <c r="BT40" s="18">
        <v>-161.3</v>
      </c>
      <c r="BU40" s="19">
        <v>8339</v>
      </c>
      <c r="BV40" s="26">
        <v>16309</v>
      </c>
      <c r="BW40" s="18">
        <v>-250.1</v>
      </c>
      <c r="BX40" s="20">
        <v>16059</v>
      </c>
      <c r="BY40" s="27">
        <v>7794</v>
      </c>
      <c r="BZ40" s="18">
        <v>-85.1</v>
      </c>
      <c r="CA40" s="52">
        <v>7709</v>
      </c>
      <c r="CB40" s="55">
        <v>8515</v>
      </c>
      <c r="CC40" s="18">
        <v>-165</v>
      </c>
      <c r="CD40" s="19">
        <v>8350</v>
      </c>
      <c r="CE40" s="26">
        <v>16355</v>
      </c>
      <c r="CF40" s="18">
        <v>-255.8</v>
      </c>
      <c r="CG40" s="20">
        <v>16099</v>
      </c>
      <c r="CH40" s="27">
        <v>7822</v>
      </c>
      <c r="CI40" s="18">
        <v>-87</v>
      </c>
      <c r="CJ40" s="52">
        <v>7735</v>
      </c>
      <c r="CK40" s="55">
        <v>8533</v>
      </c>
      <c r="CL40" s="18">
        <v>-168.8</v>
      </c>
      <c r="CM40" s="19">
        <v>8364</v>
      </c>
      <c r="CN40" s="26">
        <v>16390</v>
      </c>
      <c r="CO40" s="18">
        <v>-261.4</v>
      </c>
      <c r="CP40" s="20">
        <v>16129</v>
      </c>
      <c r="CQ40" s="27">
        <v>7831</v>
      </c>
      <c r="CR40" s="18">
        <v>-88.9</v>
      </c>
      <c r="CS40" s="52">
        <v>7742</v>
      </c>
      <c r="CT40" s="55">
        <v>8559</v>
      </c>
      <c r="CU40" s="18">
        <v>-172.5</v>
      </c>
      <c r="CV40" s="19">
        <v>8387</v>
      </c>
      <c r="CW40" s="26">
        <v>16437</v>
      </c>
      <c r="CX40" s="18">
        <v>-267.1</v>
      </c>
      <c r="CY40" s="20">
        <v>16170</v>
      </c>
      <c r="CZ40" s="27">
        <v>7850</v>
      </c>
      <c r="DA40" s="18">
        <v>-90.9</v>
      </c>
      <c r="DB40" s="52">
        <v>7759</v>
      </c>
      <c r="DC40" s="55">
        <v>8587</v>
      </c>
      <c r="DD40" s="18">
        <v>-176.3</v>
      </c>
      <c r="DE40" s="19">
        <v>8411</v>
      </c>
    </row>
    <row r="41" spans="1:109" ht="20.25" customHeight="1">
      <c r="A41" s="25" t="s">
        <v>25</v>
      </c>
      <c r="B41" s="26">
        <v>18907</v>
      </c>
      <c r="C41" s="18">
        <v>-189</v>
      </c>
      <c r="D41" s="20">
        <v>18718</v>
      </c>
      <c r="E41" s="27">
        <v>9473</v>
      </c>
      <c r="F41" s="18">
        <v>-111</v>
      </c>
      <c r="G41" s="52">
        <v>9362</v>
      </c>
      <c r="H41" s="55">
        <v>9434</v>
      </c>
      <c r="I41" s="18">
        <v>-78</v>
      </c>
      <c r="J41" s="19">
        <v>9356</v>
      </c>
      <c r="K41" s="26">
        <v>18948</v>
      </c>
      <c r="L41" s="18">
        <v>-194.3</v>
      </c>
      <c r="M41" s="20">
        <v>18754</v>
      </c>
      <c r="N41" s="27">
        <v>9503</v>
      </c>
      <c r="O41" s="18">
        <v>-114.1</v>
      </c>
      <c r="P41" s="52">
        <v>9389</v>
      </c>
      <c r="Q41" s="55">
        <v>9445</v>
      </c>
      <c r="R41" s="18">
        <v>-80.2</v>
      </c>
      <c r="S41" s="19">
        <v>9365</v>
      </c>
      <c r="T41" s="26">
        <v>18980</v>
      </c>
      <c r="U41" s="18">
        <v>-199.5</v>
      </c>
      <c r="V41" s="20">
        <v>18781</v>
      </c>
      <c r="W41" s="27">
        <v>9527</v>
      </c>
      <c r="X41" s="18">
        <v>-117.2</v>
      </c>
      <c r="Y41" s="52">
        <v>9410</v>
      </c>
      <c r="Z41" s="55">
        <v>9453</v>
      </c>
      <c r="AA41" s="18">
        <v>-82.3</v>
      </c>
      <c r="AB41" s="19">
        <v>9371</v>
      </c>
      <c r="AC41" s="26">
        <v>19024</v>
      </c>
      <c r="AD41" s="18">
        <v>-204.8</v>
      </c>
      <c r="AE41" s="20">
        <v>18819</v>
      </c>
      <c r="AF41" s="27">
        <v>9548</v>
      </c>
      <c r="AG41" s="18">
        <v>-120.3</v>
      </c>
      <c r="AH41" s="52">
        <v>9428</v>
      </c>
      <c r="AI41" s="55">
        <v>9476</v>
      </c>
      <c r="AJ41" s="18">
        <v>-84.5</v>
      </c>
      <c r="AK41" s="19">
        <v>9392</v>
      </c>
      <c r="AL41" s="26">
        <v>19054</v>
      </c>
      <c r="AM41" s="18">
        <v>-210</v>
      </c>
      <c r="AN41" s="20">
        <v>18844</v>
      </c>
      <c r="AO41" s="27">
        <v>9561</v>
      </c>
      <c r="AP41" s="18">
        <v>-123.3</v>
      </c>
      <c r="AQ41" s="52">
        <v>9438</v>
      </c>
      <c r="AR41" s="55">
        <v>9493</v>
      </c>
      <c r="AS41" s="18">
        <v>-86.7</v>
      </c>
      <c r="AT41" s="19">
        <v>9406</v>
      </c>
      <c r="AU41" s="26">
        <v>19046</v>
      </c>
      <c r="AV41" s="18">
        <v>-215.3</v>
      </c>
      <c r="AW41" s="20">
        <v>18831</v>
      </c>
      <c r="AX41" s="27">
        <v>9558</v>
      </c>
      <c r="AY41" s="18">
        <v>-126.4</v>
      </c>
      <c r="AZ41" s="52">
        <v>9432</v>
      </c>
      <c r="BA41" s="55">
        <v>9488</v>
      </c>
      <c r="BB41" s="18">
        <v>-88.8</v>
      </c>
      <c r="BC41" s="19">
        <v>9399</v>
      </c>
      <c r="BD41" s="26">
        <v>18975</v>
      </c>
      <c r="BE41" s="18">
        <v>-220.5</v>
      </c>
      <c r="BF41" s="20">
        <v>18755</v>
      </c>
      <c r="BG41" s="27">
        <v>9517</v>
      </c>
      <c r="BH41" s="18">
        <v>-129.5</v>
      </c>
      <c r="BI41" s="52">
        <v>9388</v>
      </c>
      <c r="BJ41" s="55">
        <v>9458</v>
      </c>
      <c r="BK41" s="18">
        <v>-91</v>
      </c>
      <c r="BL41" s="19">
        <v>9367</v>
      </c>
      <c r="BM41" s="26">
        <v>19075</v>
      </c>
      <c r="BN41" s="18">
        <v>-225.8</v>
      </c>
      <c r="BO41" s="20">
        <v>18849</v>
      </c>
      <c r="BP41" s="27">
        <v>9552</v>
      </c>
      <c r="BQ41" s="18">
        <v>-132.6</v>
      </c>
      <c r="BR41" s="52">
        <v>9419</v>
      </c>
      <c r="BS41" s="55">
        <v>9523</v>
      </c>
      <c r="BT41" s="18">
        <v>-93.2</v>
      </c>
      <c r="BU41" s="19">
        <v>9430</v>
      </c>
      <c r="BV41" s="26">
        <v>19158</v>
      </c>
      <c r="BW41" s="18">
        <v>-231</v>
      </c>
      <c r="BX41" s="20">
        <v>18927</v>
      </c>
      <c r="BY41" s="27">
        <v>9602</v>
      </c>
      <c r="BZ41" s="18">
        <v>-135.7</v>
      </c>
      <c r="CA41" s="52">
        <v>9466</v>
      </c>
      <c r="CB41" s="55">
        <v>9556</v>
      </c>
      <c r="CC41" s="18">
        <v>-95.3</v>
      </c>
      <c r="CD41" s="19">
        <v>9461</v>
      </c>
      <c r="CE41" s="26">
        <v>19194</v>
      </c>
      <c r="CF41" s="18">
        <v>-236.3</v>
      </c>
      <c r="CG41" s="20">
        <v>18958</v>
      </c>
      <c r="CH41" s="27">
        <v>9628</v>
      </c>
      <c r="CI41" s="18">
        <v>-138.8</v>
      </c>
      <c r="CJ41" s="52">
        <v>9489</v>
      </c>
      <c r="CK41" s="55">
        <v>9566</v>
      </c>
      <c r="CL41" s="18">
        <v>-97.5</v>
      </c>
      <c r="CM41" s="19">
        <v>9469</v>
      </c>
      <c r="CN41" s="26">
        <v>19209</v>
      </c>
      <c r="CO41" s="18">
        <v>-241.5</v>
      </c>
      <c r="CP41" s="20">
        <v>18968</v>
      </c>
      <c r="CQ41" s="27">
        <v>9636</v>
      </c>
      <c r="CR41" s="18">
        <v>-141.8</v>
      </c>
      <c r="CS41" s="52">
        <v>9494</v>
      </c>
      <c r="CT41" s="55">
        <v>9573</v>
      </c>
      <c r="CU41" s="18">
        <v>-99.7</v>
      </c>
      <c r="CV41" s="19">
        <v>9473</v>
      </c>
      <c r="CW41" s="26">
        <v>19239</v>
      </c>
      <c r="CX41" s="18">
        <v>-246.8</v>
      </c>
      <c r="CY41" s="20">
        <v>18992</v>
      </c>
      <c r="CZ41" s="27">
        <v>9649</v>
      </c>
      <c r="DA41" s="18">
        <v>-144.9</v>
      </c>
      <c r="DB41" s="52">
        <v>9504</v>
      </c>
      <c r="DC41" s="55">
        <v>9590</v>
      </c>
      <c r="DD41" s="18">
        <v>-101.8</v>
      </c>
      <c r="DE41" s="19">
        <v>9488</v>
      </c>
    </row>
    <row r="42" spans="1:109" ht="20.25" customHeight="1">
      <c r="A42" s="25" t="s">
        <v>26</v>
      </c>
      <c r="B42" s="26">
        <v>34948</v>
      </c>
      <c r="C42" s="18">
        <v>-198</v>
      </c>
      <c r="D42" s="20">
        <v>34750</v>
      </c>
      <c r="E42" s="27">
        <v>17483</v>
      </c>
      <c r="F42" s="18">
        <v>-84</v>
      </c>
      <c r="G42" s="52">
        <v>17399</v>
      </c>
      <c r="H42" s="55">
        <v>17465</v>
      </c>
      <c r="I42" s="18">
        <v>-114</v>
      </c>
      <c r="J42" s="19">
        <v>17351</v>
      </c>
      <c r="K42" s="26">
        <v>34961</v>
      </c>
      <c r="L42" s="18">
        <v>-203.5</v>
      </c>
      <c r="M42" s="20">
        <v>34758</v>
      </c>
      <c r="N42" s="27">
        <v>17479</v>
      </c>
      <c r="O42" s="18">
        <v>-86.3</v>
      </c>
      <c r="P42" s="52">
        <v>17393</v>
      </c>
      <c r="Q42" s="55">
        <v>17482</v>
      </c>
      <c r="R42" s="18">
        <v>-117.2</v>
      </c>
      <c r="S42" s="19">
        <v>17365</v>
      </c>
      <c r="T42" s="26">
        <v>34989</v>
      </c>
      <c r="U42" s="18">
        <v>-209</v>
      </c>
      <c r="V42" s="20">
        <v>34780</v>
      </c>
      <c r="W42" s="27">
        <v>17491</v>
      </c>
      <c r="X42" s="18">
        <v>-88.7</v>
      </c>
      <c r="Y42" s="52">
        <v>17402</v>
      </c>
      <c r="Z42" s="55">
        <v>17498</v>
      </c>
      <c r="AA42" s="18">
        <v>-120.3</v>
      </c>
      <c r="AB42" s="19">
        <v>17378</v>
      </c>
      <c r="AC42" s="26">
        <v>35009</v>
      </c>
      <c r="AD42" s="18">
        <v>-214.5</v>
      </c>
      <c r="AE42" s="20">
        <v>34795</v>
      </c>
      <c r="AF42" s="27">
        <v>17493</v>
      </c>
      <c r="AG42" s="18">
        <v>-91</v>
      </c>
      <c r="AH42" s="52">
        <v>17402</v>
      </c>
      <c r="AI42" s="55">
        <v>17516</v>
      </c>
      <c r="AJ42" s="18">
        <v>-123.5</v>
      </c>
      <c r="AK42" s="19">
        <v>17393</v>
      </c>
      <c r="AL42" s="26">
        <v>35015</v>
      </c>
      <c r="AM42" s="18">
        <v>-220</v>
      </c>
      <c r="AN42" s="20">
        <v>34795</v>
      </c>
      <c r="AO42" s="27">
        <v>17492</v>
      </c>
      <c r="AP42" s="18">
        <v>-93.3</v>
      </c>
      <c r="AQ42" s="52">
        <v>17399</v>
      </c>
      <c r="AR42" s="55">
        <v>17523</v>
      </c>
      <c r="AS42" s="18">
        <v>-126.7</v>
      </c>
      <c r="AT42" s="19">
        <v>17396</v>
      </c>
      <c r="AU42" s="26">
        <v>34919</v>
      </c>
      <c r="AV42" s="18">
        <v>-225.5</v>
      </c>
      <c r="AW42" s="20">
        <v>34694</v>
      </c>
      <c r="AX42" s="27">
        <v>17441</v>
      </c>
      <c r="AY42" s="18">
        <v>-95.7</v>
      </c>
      <c r="AZ42" s="52">
        <v>17345</v>
      </c>
      <c r="BA42" s="55">
        <v>17478</v>
      </c>
      <c r="BB42" s="18">
        <v>-129.8</v>
      </c>
      <c r="BC42" s="19">
        <v>17348</v>
      </c>
      <c r="BD42" s="26">
        <v>34614</v>
      </c>
      <c r="BE42" s="18">
        <v>-231</v>
      </c>
      <c r="BF42" s="20">
        <v>34383</v>
      </c>
      <c r="BG42" s="27">
        <v>17251</v>
      </c>
      <c r="BH42" s="18">
        <v>-98</v>
      </c>
      <c r="BI42" s="52">
        <v>17153</v>
      </c>
      <c r="BJ42" s="55">
        <v>17363</v>
      </c>
      <c r="BK42" s="18">
        <v>-133</v>
      </c>
      <c r="BL42" s="19">
        <v>17230</v>
      </c>
      <c r="BM42" s="26">
        <v>34813</v>
      </c>
      <c r="BN42" s="18">
        <v>-236.5</v>
      </c>
      <c r="BO42" s="20">
        <v>34577</v>
      </c>
      <c r="BP42" s="27">
        <v>17371</v>
      </c>
      <c r="BQ42" s="18">
        <v>-100.3</v>
      </c>
      <c r="BR42" s="52">
        <v>17271</v>
      </c>
      <c r="BS42" s="55">
        <v>17442</v>
      </c>
      <c r="BT42" s="18">
        <v>-136.2</v>
      </c>
      <c r="BU42" s="19">
        <v>17306</v>
      </c>
      <c r="BV42" s="26">
        <v>34801</v>
      </c>
      <c r="BW42" s="18">
        <v>-242</v>
      </c>
      <c r="BX42" s="20">
        <v>34559</v>
      </c>
      <c r="BY42" s="27">
        <v>17359</v>
      </c>
      <c r="BZ42" s="18">
        <v>-102.7</v>
      </c>
      <c r="CA42" s="52">
        <v>17256</v>
      </c>
      <c r="CB42" s="55">
        <v>17442</v>
      </c>
      <c r="CC42" s="18">
        <v>-139.3</v>
      </c>
      <c r="CD42" s="19">
        <v>17303</v>
      </c>
      <c r="CE42" s="26">
        <v>34834</v>
      </c>
      <c r="CF42" s="18">
        <v>-247.5</v>
      </c>
      <c r="CG42" s="20">
        <v>34587</v>
      </c>
      <c r="CH42" s="27">
        <v>17373</v>
      </c>
      <c r="CI42" s="18">
        <v>-105</v>
      </c>
      <c r="CJ42" s="52">
        <v>17268</v>
      </c>
      <c r="CK42" s="55">
        <v>17461</v>
      </c>
      <c r="CL42" s="18">
        <v>-142.5</v>
      </c>
      <c r="CM42" s="19">
        <v>17319</v>
      </c>
      <c r="CN42" s="26">
        <v>34846</v>
      </c>
      <c r="CO42" s="18">
        <v>-253</v>
      </c>
      <c r="CP42" s="20">
        <v>34593</v>
      </c>
      <c r="CQ42" s="27">
        <v>17396</v>
      </c>
      <c r="CR42" s="18">
        <v>-107.3</v>
      </c>
      <c r="CS42" s="52">
        <v>17289</v>
      </c>
      <c r="CT42" s="55">
        <v>17450</v>
      </c>
      <c r="CU42" s="18">
        <v>-145.7</v>
      </c>
      <c r="CV42" s="19">
        <v>17304</v>
      </c>
      <c r="CW42" s="26">
        <v>34799</v>
      </c>
      <c r="CX42" s="18">
        <v>-258.5</v>
      </c>
      <c r="CY42" s="20">
        <v>34541</v>
      </c>
      <c r="CZ42" s="27">
        <v>17361</v>
      </c>
      <c r="DA42" s="18">
        <v>-109.7</v>
      </c>
      <c r="DB42" s="52">
        <v>17251</v>
      </c>
      <c r="DC42" s="55">
        <v>17438</v>
      </c>
      <c r="DD42" s="18">
        <v>-148.8</v>
      </c>
      <c r="DE42" s="19">
        <v>17289</v>
      </c>
    </row>
    <row r="43" spans="1:109" ht="20.25" customHeight="1">
      <c r="A43" s="25"/>
      <c r="B43" s="26"/>
      <c r="C43" s="18"/>
      <c r="D43" s="20"/>
      <c r="E43" s="27"/>
      <c r="F43" s="18"/>
      <c r="G43" s="52"/>
      <c r="H43" s="55"/>
      <c r="I43" s="18"/>
      <c r="J43" s="19"/>
      <c r="K43" s="26"/>
      <c r="L43" s="18"/>
      <c r="M43" s="20"/>
      <c r="N43" s="27"/>
      <c r="O43" s="18"/>
      <c r="P43" s="52"/>
      <c r="Q43" s="55"/>
      <c r="R43" s="18"/>
      <c r="S43" s="19"/>
      <c r="T43" s="26"/>
      <c r="U43" s="18"/>
      <c r="V43" s="20"/>
      <c r="W43" s="27"/>
      <c r="X43" s="18"/>
      <c r="Y43" s="52"/>
      <c r="Z43" s="55"/>
      <c r="AA43" s="18"/>
      <c r="AB43" s="19"/>
      <c r="AC43" s="26"/>
      <c r="AD43" s="18"/>
      <c r="AE43" s="20"/>
      <c r="AF43" s="27"/>
      <c r="AG43" s="18"/>
      <c r="AH43" s="52"/>
      <c r="AI43" s="55"/>
      <c r="AJ43" s="18"/>
      <c r="AK43" s="19"/>
      <c r="AL43" s="26"/>
      <c r="AM43" s="18"/>
      <c r="AN43" s="20"/>
      <c r="AO43" s="27"/>
      <c r="AP43" s="18"/>
      <c r="AQ43" s="52"/>
      <c r="AR43" s="55"/>
      <c r="AS43" s="18"/>
      <c r="AT43" s="19"/>
      <c r="AU43" s="26"/>
      <c r="AV43" s="18"/>
      <c r="AW43" s="20"/>
      <c r="AX43" s="27"/>
      <c r="AY43" s="18"/>
      <c r="AZ43" s="52"/>
      <c r="BA43" s="55"/>
      <c r="BB43" s="18"/>
      <c r="BC43" s="19"/>
      <c r="BD43" s="26"/>
      <c r="BE43" s="18"/>
      <c r="BF43" s="20"/>
      <c r="BG43" s="27"/>
      <c r="BH43" s="18"/>
      <c r="BI43" s="52"/>
      <c r="BJ43" s="55"/>
      <c r="BK43" s="18"/>
      <c r="BL43" s="19"/>
      <c r="BM43" s="26"/>
      <c r="BN43" s="18"/>
      <c r="BO43" s="20"/>
      <c r="BP43" s="27"/>
      <c r="BQ43" s="18"/>
      <c r="BR43" s="52"/>
      <c r="BS43" s="55"/>
      <c r="BT43" s="18"/>
      <c r="BU43" s="19"/>
      <c r="BV43" s="26"/>
      <c r="BW43" s="18"/>
      <c r="BX43" s="20"/>
      <c r="BY43" s="27"/>
      <c r="BZ43" s="18"/>
      <c r="CA43" s="52"/>
      <c r="CB43" s="55"/>
      <c r="CC43" s="18"/>
      <c r="CD43" s="19"/>
      <c r="CE43" s="26"/>
      <c r="CF43" s="18"/>
      <c r="CG43" s="20"/>
      <c r="CH43" s="27"/>
      <c r="CI43" s="18"/>
      <c r="CJ43" s="52"/>
      <c r="CK43" s="55"/>
      <c r="CL43" s="18"/>
      <c r="CM43" s="19"/>
      <c r="CN43" s="26"/>
      <c r="CO43" s="18"/>
      <c r="CP43" s="20"/>
      <c r="CQ43" s="27"/>
      <c r="CR43" s="18"/>
      <c r="CS43" s="52"/>
      <c r="CT43" s="55"/>
      <c r="CU43" s="18"/>
      <c r="CV43" s="19"/>
      <c r="CW43" s="26"/>
      <c r="CX43" s="18"/>
      <c r="CY43" s="20"/>
      <c r="CZ43" s="27"/>
      <c r="DA43" s="18"/>
      <c r="DB43" s="52"/>
      <c r="DC43" s="55"/>
      <c r="DD43" s="18"/>
      <c r="DE43" s="19"/>
    </row>
    <row r="44" spans="1:109" s="16" customFormat="1" ht="20.25" customHeight="1">
      <c r="A44" s="23" t="s">
        <v>27</v>
      </c>
      <c r="B44" s="17">
        <v>98630</v>
      </c>
      <c r="C44" s="18">
        <v>-276</v>
      </c>
      <c r="D44" s="20">
        <v>98354</v>
      </c>
      <c r="E44" s="24">
        <v>49168</v>
      </c>
      <c r="F44" s="18">
        <v>-186</v>
      </c>
      <c r="G44" s="52">
        <v>48982</v>
      </c>
      <c r="H44" s="53">
        <v>49462</v>
      </c>
      <c r="I44" s="18">
        <v>-90</v>
      </c>
      <c r="J44" s="19">
        <v>49372</v>
      </c>
      <c r="K44" s="17">
        <v>98769</v>
      </c>
      <c r="L44" s="18">
        <v>-283.7</v>
      </c>
      <c r="M44" s="20">
        <v>98485</v>
      </c>
      <c r="N44" s="24">
        <v>49230</v>
      </c>
      <c r="O44" s="18">
        <v>-191.2</v>
      </c>
      <c r="P44" s="52">
        <v>49039</v>
      </c>
      <c r="Q44" s="53">
        <v>49539</v>
      </c>
      <c r="R44" s="18">
        <v>-92.5</v>
      </c>
      <c r="S44" s="19">
        <v>49447</v>
      </c>
      <c r="T44" s="17">
        <v>98843</v>
      </c>
      <c r="U44" s="18">
        <v>-291.3</v>
      </c>
      <c r="V44" s="20">
        <v>98552</v>
      </c>
      <c r="W44" s="24">
        <v>49269</v>
      </c>
      <c r="X44" s="18">
        <v>-196.3</v>
      </c>
      <c r="Y44" s="52">
        <v>49073</v>
      </c>
      <c r="Z44" s="53">
        <v>49574</v>
      </c>
      <c r="AA44" s="18">
        <v>-95</v>
      </c>
      <c r="AB44" s="19">
        <v>49479</v>
      </c>
      <c r="AC44" s="17">
        <v>98941</v>
      </c>
      <c r="AD44" s="18">
        <v>-299</v>
      </c>
      <c r="AE44" s="20">
        <v>98642</v>
      </c>
      <c r="AF44" s="24">
        <v>49307</v>
      </c>
      <c r="AG44" s="18">
        <v>-201.5</v>
      </c>
      <c r="AH44" s="52">
        <v>49106</v>
      </c>
      <c r="AI44" s="53">
        <v>49634</v>
      </c>
      <c r="AJ44" s="18">
        <v>-97.5</v>
      </c>
      <c r="AK44" s="19">
        <v>49537</v>
      </c>
      <c r="AL44" s="17">
        <v>99102</v>
      </c>
      <c r="AM44" s="18">
        <v>-306.7</v>
      </c>
      <c r="AN44" s="20">
        <v>98795</v>
      </c>
      <c r="AO44" s="24">
        <v>49386</v>
      </c>
      <c r="AP44" s="18">
        <v>-206.7</v>
      </c>
      <c r="AQ44" s="52">
        <v>49179</v>
      </c>
      <c r="AR44" s="53">
        <v>49716</v>
      </c>
      <c r="AS44" s="18">
        <v>-100</v>
      </c>
      <c r="AT44" s="19">
        <v>49616</v>
      </c>
      <c r="AU44" s="17">
        <v>99177</v>
      </c>
      <c r="AV44" s="18">
        <v>-314.3</v>
      </c>
      <c r="AW44" s="20">
        <v>98863</v>
      </c>
      <c r="AX44" s="24">
        <v>49436</v>
      </c>
      <c r="AY44" s="18">
        <v>-211.8</v>
      </c>
      <c r="AZ44" s="52">
        <v>49224</v>
      </c>
      <c r="BA44" s="53">
        <v>49741</v>
      </c>
      <c r="BB44" s="18">
        <v>-102.5</v>
      </c>
      <c r="BC44" s="19">
        <v>49639</v>
      </c>
      <c r="BD44" s="17">
        <v>98866</v>
      </c>
      <c r="BE44" s="18">
        <v>-322</v>
      </c>
      <c r="BF44" s="20">
        <v>98544</v>
      </c>
      <c r="BG44" s="24">
        <v>49260</v>
      </c>
      <c r="BH44" s="18">
        <v>-217</v>
      </c>
      <c r="BI44" s="52">
        <v>49043</v>
      </c>
      <c r="BJ44" s="53">
        <v>49606</v>
      </c>
      <c r="BK44" s="18">
        <v>-105</v>
      </c>
      <c r="BL44" s="19">
        <v>49501</v>
      </c>
      <c r="BM44" s="17">
        <v>99353</v>
      </c>
      <c r="BN44" s="18">
        <v>-329.7</v>
      </c>
      <c r="BO44" s="20">
        <v>99023</v>
      </c>
      <c r="BP44" s="24">
        <v>49481</v>
      </c>
      <c r="BQ44" s="18">
        <v>-222.2</v>
      </c>
      <c r="BR44" s="52">
        <v>49259</v>
      </c>
      <c r="BS44" s="53">
        <v>49872</v>
      </c>
      <c r="BT44" s="18">
        <v>-107.5</v>
      </c>
      <c r="BU44" s="19">
        <v>49765</v>
      </c>
      <c r="BV44" s="17">
        <v>99414</v>
      </c>
      <c r="BW44" s="18">
        <v>-337.3</v>
      </c>
      <c r="BX44" s="20">
        <v>99077</v>
      </c>
      <c r="BY44" s="24">
        <v>49517</v>
      </c>
      <c r="BZ44" s="18">
        <v>-227.3</v>
      </c>
      <c r="CA44" s="52">
        <v>49290</v>
      </c>
      <c r="CB44" s="53">
        <v>49897</v>
      </c>
      <c r="CC44" s="18">
        <v>-110</v>
      </c>
      <c r="CD44" s="19">
        <v>49787</v>
      </c>
      <c r="CE44" s="17">
        <v>99440</v>
      </c>
      <c r="CF44" s="18">
        <v>-345</v>
      </c>
      <c r="CG44" s="20">
        <v>99095</v>
      </c>
      <c r="CH44" s="24">
        <v>49532</v>
      </c>
      <c r="CI44" s="18">
        <v>-232.5</v>
      </c>
      <c r="CJ44" s="52">
        <v>49300</v>
      </c>
      <c r="CK44" s="53">
        <v>49908</v>
      </c>
      <c r="CL44" s="18">
        <v>-112.5</v>
      </c>
      <c r="CM44" s="19">
        <v>49796</v>
      </c>
      <c r="CN44" s="17">
        <v>99583</v>
      </c>
      <c r="CO44" s="18">
        <v>-352.7</v>
      </c>
      <c r="CP44" s="20">
        <v>99230</v>
      </c>
      <c r="CQ44" s="24">
        <v>49607</v>
      </c>
      <c r="CR44" s="18">
        <v>-237.7</v>
      </c>
      <c r="CS44" s="52">
        <v>49369</v>
      </c>
      <c r="CT44" s="53">
        <v>49976</v>
      </c>
      <c r="CU44" s="18">
        <v>-115</v>
      </c>
      <c r="CV44" s="19">
        <v>49861</v>
      </c>
      <c r="CW44" s="17">
        <v>99683</v>
      </c>
      <c r="CX44" s="18">
        <v>-360.3</v>
      </c>
      <c r="CY44" s="20">
        <v>99323</v>
      </c>
      <c r="CZ44" s="24">
        <v>49656</v>
      </c>
      <c r="DA44" s="18">
        <v>-242.8</v>
      </c>
      <c r="DB44" s="52">
        <v>49413</v>
      </c>
      <c r="DC44" s="53">
        <v>50027</v>
      </c>
      <c r="DD44" s="18">
        <v>-117.5</v>
      </c>
      <c r="DE44" s="19">
        <v>49910</v>
      </c>
    </row>
    <row r="45" spans="1:109" s="16" customFormat="1" ht="20.25" customHeight="1">
      <c r="A45" s="23"/>
      <c r="B45" s="17"/>
      <c r="C45" s="18"/>
      <c r="D45" s="20"/>
      <c r="E45" s="24"/>
      <c r="F45" s="18"/>
      <c r="G45" s="52"/>
      <c r="H45" s="53"/>
      <c r="I45" s="18"/>
      <c r="J45" s="19"/>
      <c r="K45" s="17"/>
      <c r="L45" s="18"/>
      <c r="M45" s="20"/>
      <c r="N45" s="24"/>
      <c r="O45" s="18"/>
      <c r="P45" s="52"/>
      <c r="Q45" s="53"/>
      <c r="R45" s="18"/>
      <c r="S45" s="19"/>
      <c r="T45" s="17"/>
      <c r="U45" s="18"/>
      <c r="V45" s="20"/>
      <c r="W45" s="24"/>
      <c r="X45" s="18"/>
      <c r="Y45" s="52"/>
      <c r="Z45" s="53"/>
      <c r="AA45" s="18"/>
      <c r="AB45" s="19"/>
      <c r="AC45" s="17"/>
      <c r="AD45" s="18"/>
      <c r="AE45" s="20"/>
      <c r="AF45" s="24"/>
      <c r="AG45" s="18"/>
      <c r="AH45" s="52"/>
      <c r="AI45" s="53"/>
      <c r="AJ45" s="18"/>
      <c r="AK45" s="19"/>
      <c r="AL45" s="17"/>
      <c r="AM45" s="18"/>
      <c r="AN45" s="20"/>
      <c r="AO45" s="24"/>
      <c r="AP45" s="18"/>
      <c r="AQ45" s="52"/>
      <c r="AR45" s="53"/>
      <c r="AS45" s="18"/>
      <c r="AT45" s="19"/>
      <c r="AU45" s="17"/>
      <c r="AV45" s="18"/>
      <c r="AW45" s="20"/>
      <c r="AX45" s="24"/>
      <c r="AY45" s="18"/>
      <c r="AZ45" s="52"/>
      <c r="BA45" s="53"/>
      <c r="BB45" s="18"/>
      <c r="BC45" s="19"/>
      <c r="BD45" s="17"/>
      <c r="BE45" s="18"/>
      <c r="BF45" s="20"/>
      <c r="BG45" s="24"/>
      <c r="BH45" s="18"/>
      <c r="BI45" s="52"/>
      <c r="BJ45" s="53"/>
      <c r="BK45" s="18"/>
      <c r="BL45" s="19"/>
      <c r="BM45" s="17"/>
      <c r="BN45" s="18"/>
      <c r="BO45" s="20"/>
      <c r="BP45" s="24"/>
      <c r="BQ45" s="18"/>
      <c r="BR45" s="52"/>
      <c r="BS45" s="53"/>
      <c r="BT45" s="18"/>
      <c r="BU45" s="19"/>
      <c r="BV45" s="17"/>
      <c r="BW45" s="18"/>
      <c r="BX45" s="20"/>
      <c r="BY45" s="24"/>
      <c r="BZ45" s="18"/>
      <c r="CA45" s="52"/>
      <c r="CB45" s="53"/>
      <c r="CC45" s="18"/>
      <c r="CD45" s="19"/>
      <c r="CE45" s="17"/>
      <c r="CF45" s="18"/>
      <c r="CG45" s="20"/>
      <c r="CH45" s="24"/>
      <c r="CI45" s="18"/>
      <c r="CJ45" s="52"/>
      <c r="CK45" s="53"/>
      <c r="CL45" s="18"/>
      <c r="CM45" s="19"/>
      <c r="CN45" s="17"/>
      <c r="CO45" s="18"/>
      <c r="CP45" s="20"/>
      <c r="CQ45" s="24"/>
      <c r="CR45" s="18"/>
      <c r="CS45" s="52"/>
      <c r="CT45" s="53"/>
      <c r="CU45" s="18"/>
      <c r="CV45" s="19"/>
      <c r="CW45" s="17"/>
      <c r="CX45" s="18"/>
      <c r="CY45" s="20"/>
      <c r="CZ45" s="24"/>
      <c r="DA45" s="18"/>
      <c r="DB45" s="52"/>
      <c r="DC45" s="53"/>
      <c r="DD45" s="18"/>
      <c r="DE45" s="19"/>
    </row>
    <row r="46" spans="1:109" ht="20.25" customHeight="1">
      <c r="A46" s="25" t="s">
        <v>28</v>
      </c>
      <c r="B46" s="26">
        <v>18089</v>
      </c>
      <c r="C46" s="18">
        <v>-5.4</v>
      </c>
      <c r="D46" s="20">
        <v>18084</v>
      </c>
      <c r="E46" s="27">
        <v>8732</v>
      </c>
      <c r="F46" s="18">
        <v>-51.6</v>
      </c>
      <c r="G46" s="52">
        <v>8680</v>
      </c>
      <c r="H46" s="55">
        <v>9357</v>
      </c>
      <c r="I46" s="18">
        <v>46.2</v>
      </c>
      <c r="J46" s="19">
        <v>9403</v>
      </c>
      <c r="K46" s="26">
        <v>18095</v>
      </c>
      <c r="L46" s="18">
        <v>-5.6</v>
      </c>
      <c r="M46" s="20">
        <v>18089</v>
      </c>
      <c r="N46" s="27">
        <v>8736</v>
      </c>
      <c r="O46" s="18">
        <v>-53</v>
      </c>
      <c r="P46" s="52">
        <v>8683</v>
      </c>
      <c r="Q46" s="55">
        <v>9359</v>
      </c>
      <c r="R46" s="18">
        <v>47.5</v>
      </c>
      <c r="S46" s="19">
        <v>9407</v>
      </c>
      <c r="T46" s="26">
        <v>18136</v>
      </c>
      <c r="U46" s="18">
        <v>-5.7</v>
      </c>
      <c r="V46" s="20">
        <v>18130</v>
      </c>
      <c r="W46" s="27">
        <v>8752</v>
      </c>
      <c r="X46" s="18">
        <v>-54.5</v>
      </c>
      <c r="Y46" s="52">
        <v>8698</v>
      </c>
      <c r="Z46" s="55">
        <v>9384</v>
      </c>
      <c r="AA46" s="18">
        <v>48.8</v>
      </c>
      <c r="AB46" s="19">
        <v>9433</v>
      </c>
      <c r="AC46" s="26">
        <v>18139</v>
      </c>
      <c r="AD46" s="18">
        <v>-5.9</v>
      </c>
      <c r="AE46" s="20">
        <v>18133</v>
      </c>
      <c r="AF46" s="27">
        <v>8747</v>
      </c>
      <c r="AG46" s="18">
        <v>-55.9</v>
      </c>
      <c r="AH46" s="52">
        <v>8691</v>
      </c>
      <c r="AI46" s="55">
        <v>9392</v>
      </c>
      <c r="AJ46" s="18">
        <v>50.1</v>
      </c>
      <c r="AK46" s="19">
        <v>9442</v>
      </c>
      <c r="AL46" s="26">
        <v>18186</v>
      </c>
      <c r="AM46" s="18">
        <v>-6</v>
      </c>
      <c r="AN46" s="20">
        <v>18180</v>
      </c>
      <c r="AO46" s="27">
        <v>8772</v>
      </c>
      <c r="AP46" s="18">
        <v>-57.3</v>
      </c>
      <c r="AQ46" s="52">
        <v>8715</v>
      </c>
      <c r="AR46" s="55">
        <v>9414</v>
      </c>
      <c r="AS46" s="18">
        <v>51.3</v>
      </c>
      <c r="AT46" s="19">
        <v>9465</v>
      </c>
      <c r="AU46" s="26">
        <v>18186</v>
      </c>
      <c r="AV46" s="18">
        <v>-6.2</v>
      </c>
      <c r="AW46" s="20">
        <v>18180</v>
      </c>
      <c r="AX46" s="27">
        <v>8781</v>
      </c>
      <c r="AY46" s="18">
        <v>-58.8</v>
      </c>
      <c r="AZ46" s="52">
        <v>8722</v>
      </c>
      <c r="BA46" s="55">
        <v>9405</v>
      </c>
      <c r="BB46" s="18">
        <v>52.6</v>
      </c>
      <c r="BC46" s="19">
        <v>9458</v>
      </c>
      <c r="BD46" s="26">
        <v>18139</v>
      </c>
      <c r="BE46" s="18">
        <v>-6.3</v>
      </c>
      <c r="BF46" s="20">
        <v>18133</v>
      </c>
      <c r="BG46" s="27">
        <v>8754</v>
      </c>
      <c r="BH46" s="18">
        <v>-60.2</v>
      </c>
      <c r="BI46" s="52">
        <v>8694</v>
      </c>
      <c r="BJ46" s="55">
        <v>9385</v>
      </c>
      <c r="BK46" s="18">
        <v>53.9</v>
      </c>
      <c r="BL46" s="19">
        <v>9439</v>
      </c>
      <c r="BM46" s="26">
        <v>18120</v>
      </c>
      <c r="BN46" s="18">
        <v>-6.5</v>
      </c>
      <c r="BO46" s="20">
        <v>18114</v>
      </c>
      <c r="BP46" s="27">
        <v>8746</v>
      </c>
      <c r="BQ46" s="18">
        <v>-61.6</v>
      </c>
      <c r="BR46" s="52">
        <v>8684</v>
      </c>
      <c r="BS46" s="55">
        <v>9374</v>
      </c>
      <c r="BT46" s="18">
        <v>55.2</v>
      </c>
      <c r="BU46" s="19">
        <v>9429</v>
      </c>
      <c r="BV46" s="26">
        <v>18099</v>
      </c>
      <c r="BW46" s="18">
        <v>-6.6</v>
      </c>
      <c r="BX46" s="20">
        <v>18092</v>
      </c>
      <c r="BY46" s="27">
        <v>8746</v>
      </c>
      <c r="BZ46" s="18">
        <v>-63.1</v>
      </c>
      <c r="CA46" s="52">
        <v>8683</v>
      </c>
      <c r="CB46" s="55">
        <v>9353</v>
      </c>
      <c r="CC46" s="18">
        <v>56.5</v>
      </c>
      <c r="CD46" s="19">
        <v>9410</v>
      </c>
      <c r="CE46" s="26">
        <v>18100</v>
      </c>
      <c r="CF46" s="18">
        <v>-6.8</v>
      </c>
      <c r="CG46" s="20">
        <v>18093</v>
      </c>
      <c r="CH46" s="27">
        <v>8758</v>
      </c>
      <c r="CI46" s="18">
        <v>-64.5</v>
      </c>
      <c r="CJ46" s="52">
        <v>8694</v>
      </c>
      <c r="CK46" s="55">
        <v>9342</v>
      </c>
      <c r="CL46" s="18">
        <v>57.8</v>
      </c>
      <c r="CM46" s="19">
        <v>9400</v>
      </c>
      <c r="CN46" s="26">
        <v>18151</v>
      </c>
      <c r="CO46" s="18">
        <v>-6.9</v>
      </c>
      <c r="CP46" s="20">
        <v>18144</v>
      </c>
      <c r="CQ46" s="27">
        <v>8789</v>
      </c>
      <c r="CR46" s="18">
        <v>-65.9</v>
      </c>
      <c r="CS46" s="52">
        <v>8723</v>
      </c>
      <c r="CT46" s="55">
        <v>9362</v>
      </c>
      <c r="CU46" s="18">
        <v>59</v>
      </c>
      <c r="CV46" s="19">
        <v>9421</v>
      </c>
      <c r="CW46" s="26">
        <v>18176</v>
      </c>
      <c r="CX46" s="18">
        <v>-7.1</v>
      </c>
      <c r="CY46" s="20">
        <v>18169</v>
      </c>
      <c r="CZ46" s="27">
        <v>8800</v>
      </c>
      <c r="DA46" s="18">
        <v>-67.4</v>
      </c>
      <c r="DB46" s="52">
        <v>8733</v>
      </c>
      <c r="DC46" s="55">
        <v>9376</v>
      </c>
      <c r="DD46" s="18">
        <v>60.3</v>
      </c>
      <c r="DE46" s="19">
        <v>9436</v>
      </c>
    </row>
    <row r="47" spans="1:109" ht="20.25" customHeight="1">
      <c r="A47" s="25" t="s">
        <v>29</v>
      </c>
      <c r="B47" s="26">
        <v>36574</v>
      </c>
      <c r="C47" s="18">
        <v>13.8</v>
      </c>
      <c r="D47" s="20">
        <v>36588</v>
      </c>
      <c r="E47" s="27">
        <v>17973</v>
      </c>
      <c r="F47" s="18">
        <v>9</v>
      </c>
      <c r="G47" s="52">
        <v>17982</v>
      </c>
      <c r="H47" s="55">
        <v>18601</v>
      </c>
      <c r="I47" s="18">
        <v>4.8</v>
      </c>
      <c r="J47" s="19">
        <v>18606</v>
      </c>
      <c r="K47" s="26">
        <v>36654</v>
      </c>
      <c r="L47" s="18">
        <v>14.2</v>
      </c>
      <c r="M47" s="20">
        <v>36668</v>
      </c>
      <c r="N47" s="27">
        <v>18007</v>
      </c>
      <c r="O47" s="18">
        <v>9.3</v>
      </c>
      <c r="P47" s="52">
        <v>18016</v>
      </c>
      <c r="Q47" s="55">
        <v>18647</v>
      </c>
      <c r="R47" s="18">
        <v>4.9</v>
      </c>
      <c r="S47" s="19">
        <v>18652</v>
      </c>
      <c r="T47" s="26">
        <v>36723</v>
      </c>
      <c r="U47" s="18">
        <v>14.6</v>
      </c>
      <c r="V47" s="20">
        <v>36738</v>
      </c>
      <c r="W47" s="27">
        <v>18039</v>
      </c>
      <c r="X47" s="18">
        <v>9.5</v>
      </c>
      <c r="Y47" s="52">
        <v>18049</v>
      </c>
      <c r="Z47" s="55">
        <v>18684</v>
      </c>
      <c r="AA47" s="18">
        <v>5.1</v>
      </c>
      <c r="AB47" s="19">
        <v>18689</v>
      </c>
      <c r="AC47" s="26">
        <v>36754</v>
      </c>
      <c r="AD47" s="18">
        <v>15</v>
      </c>
      <c r="AE47" s="20">
        <v>36769</v>
      </c>
      <c r="AF47" s="27">
        <v>18048</v>
      </c>
      <c r="AG47" s="18">
        <v>9.8</v>
      </c>
      <c r="AH47" s="52">
        <v>18058</v>
      </c>
      <c r="AI47" s="55">
        <v>18706</v>
      </c>
      <c r="AJ47" s="18">
        <v>5.2</v>
      </c>
      <c r="AK47" s="19">
        <v>18711</v>
      </c>
      <c r="AL47" s="26">
        <v>36840</v>
      </c>
      <c r="AM47" s="18">
        <v>15.3</v>
      </c>
      <c r="AN47" s="20">
        <v>36855</v>
      </c>
      <c r="AO47" s="27">
        <v>18083</v>
      </c>
      <c r="AP47" s="18">
        <v>10</v>
      </c>
      <c r="AQ47" s="52">
        <v>18093</v>
      </c>
      <c r="AR47" s="55">
        <v>18757</v>
      </c>
      <c r="AS47" s="18">
        <v>5.3</v>
      </c>
      <c r="AT47" s="19">
        <v>18762</v>
      </c>
      <c r="AU47" s="26">
        <v>36843</v>
      </c>
      <c r="AV47" s="18">
        <v>15.7</v>
      </c>
      <c r="AW47" s="20">
        <v>36859</v>
      </c>
      <c r="AX47" s="27">
        <v>18090</v>
      </c>
      <c r="AY47" s="18">
        <v>10.3</v>
      </c>
      <c r="AZ47" s="52">
        <v>18100</v>
      </c>
      <c r="BA47" s="55">
        <v>18753</v>
      </c>
      <c r="BB47" s="18">
        <v>5.5</v>
      </c>
      <c r="BC47" s="19">
        <v>18759</v>
      </c>
      <c r="BD47" s="26">
        <v>36835</v>
      </c>
      <c r="BE47" s="18">
        <v>16.1</v>
      </c>
      <c r="BF47" s="20">
        <v>36851</v>
      </c>
      <c r="BG47" s="27">
        <v>18096</v>
      </c>
      <c r="BH47" s="18">
        <v>10.5</v>
      </c>
      <c r="BI47" s="52">
        <v>18107</v>
      </c>
      <c r="BJ47" s="55">
        <v>18739</v>
      </c>
      <c r="BK47" s="18">
        <v>5.6</v>
      </c>
      <c r="BL47" s="19">
        <v>18745</v>
      </c>
      <c r="BM47" s="26">
        <v>37034</v>
      </c>
      <c r="BN47" s="18">
        <v>16.5</v>
      </c>
      <c r="BO47" s="20">
        <v>37051</v>
      </c>
      <c r="BP47" s="27">
        <v>18191</v>
      </c>
      <c r="BQ47" s="18">
        <v>10.8</v>
      </c>
      <c r="BR47" s="52">
        <v>18202</v>
      </c>
      <c r="BS47" s="55">
        <v>18843</v>
      </c>
      <c r="BT47" s="18">
        <v>5.7</v>
      </c>
      <c r="BU47" s="19">
        <v>18849</v>
      </c>
      <c r="BV47" s="26">
        <v>37073</v>
      </c>
      <c r="BW47" s="18">
        <v>16.9</v>
      </c>
      <c r="BX47" s="20">
        <v>37090</v>
      </c>
      <c r="BY47" s="27">
        <v>18216</v>
      </c>
      <c r="BZ47" s="18">
        <v>11</v>
      </c>
      <c r="CA47" s="52">
        <v>18227</v>
      </c>
      <c r="CB47" s="55">
        <v>18857</v>
      </c>
      <c r="CC47" s="18">
        <v>5.9</v>
      </c>
      <c r="CD47" s="19">
        <v>18863</v>
      </c>
      <c r="CE47" s="26">
        <v>37070</v>
      </c>
      <c r="CF47" s="18">
        <v>17.3</v>
      </c>
      <c r="CG47" s="20">
        <v>37087</v>
      </c>
      <c r="CH47" s="27">
        <v>18215</v>
      </c>
      <c r="CI47" s="18">
        <v>11.3</v>
      </c>
      <c r="CJ47" s="52">
        <v>18226</v>
      </c>
      <c r="CK47" s="55">
        <v>18855</v>
      </c>
      <c r="CL47" s="18">
        <v>6</v>
      </c>
      <c r="CM47" s="19">
        <v>18861</v>
      </c>
      <c r="CN47" s="26">
        <v>37115</v>
      </c>
      <c r="CO47" s="18">
        <v>17.6</v>
      </c>
      <c r="CP47" s="20">
        <v>37133</v>
      </c>
      <c r="CQ47" s="27">
        <v>18241</v>
      </c>
      <c r="CR47" s="18">
        <v>11.5</v>
      </c>
      <c r="CS47" s="52">
        <v>18253</v>
      </c>
      <c r="CT47" s="55">
        <v>18874</v>
      </c>
      <c r="CU47" s="18">
        <v>6.1</v>
      </c>
      <c r="CV47" s="19">
        <v>18880</v>
      </c>
      <c r="CW47" s="26">
        <v>37131</v>
      </c>
      <c r="CX47" s="18">
        <v>18</v>
      </c>
      <c r="CY47" s="20">
        <v>37149</v>
      </c>
      <c r="CZ47" s="27">
        <v>18247</v>
      </c>
      <c r="DA47" s="18">
        <v>11.8</v>
      </c>
      <c r="DB47" s="52">
        <v>18259</v>
      </c>
      <c r="DC47" s="55">
        <v>18884</v>
      </c>
      <c r="DD47" s="18">
        <v>6.3</v>
      </c>
      <c r="DE47" s="19">
        <v>18890</v>
      </c>
    </row>
    <row r="48" spans="1:109" ht="20.25" customHeight="1">
      <c r="A48" s="25" t="s">
        <v>30</v>
      </c>
      <c r="B48" s="26">
        <v>757</v>
      </c>
      <c r="C48" s="18">
        <v>-3.6</v>
      </c>
      <c r="D48" s="20">
        <v>753</v>
      </c>
      <c r="E48" s="27">
        <v>418</v>
      </c>
      <c r="F48" s="18">
        <v>-4.2</v>
      </c>
      <c r="G48" s="52">
        <v>414</v>
      </c>
      <c r="H48" s="55">
        <v>339</v>
      </c>
      <c r="I48" s="18">
        <v>0.6</v>
      </c>
      <c r="J48" s="19">
        <v>340</v>
      </c>
      <c r="K48" s="26">
        <v>756</v>
      </c>
      <c r="L48" s="18">
        <v>-3.7</v>
      </c>
      <c r="M48" s="20">
        <v>752</v>
      </c>
      <c r="N48" s="27">
        <v>418</v>
      </c>
      <c r="O48" s="18">
        <v>-4.3</v>
      </c>
      <c r="P48" s="52">
        <v>414</v>
      </c>
      <c r="Q48" s="55">
        <v>338</v>
      </c>
      <c r="R48" s="18">
        <v>0.6</v>
      </c>
      <c r="S48" s="19">
        <v>339</v>
      </c>
      <c r="T48" s="26">
        <v>754</v>
      </c>
      <c r="U48" s="18">
        <v>-3.8</v>
      </c>
      <c r="V48" s="20">
        <v>750</v>
      </c>
      <c r="W48" s="27">
        <v>417</v>
      </c>
      <c r="X48" s="18">
        <v>-4.4</v>
      </c>
      <c r="Y48" s="52">
        <v>413</v>
      </c>
      <c r="Z48" s="55">
        <v>337</v>
      </c>
      <c r="AA48" s="18">
        <v>0.6</v>
      </c>
      <c r="AB48" s="19">
        <v>338</v>
      </c>
      <c r="AC48" s="26">
        <v>747</v>
      </c>
      <c r="AD48" s="18">
        <v>-3.9</v>
      </c>
      <c r="AE48" s="20">
        <v>743</v>
      </c>
      <c r="AF48" s="27">
        <v>412</v>
      </c>
      <c r="AG48" s="18">
        <v>-4.6</v>
      </c>
      <c r="AH48" s="52">
        <v>407</v>
      </c>
      <c r="AI48" s="55">
        <v>335</v>
      </c>
      <c r="AJ48" s="18">
        <v>0.7</v>
      </c>
      <c r="AK48" s="19">
        <v>336</v>
      </c>
      <c r="AL48" s="26">
        <v>742</v>
      </c>
      <c r="AM48" s="18">
        <v>-4</v>
      </c>
      <c r="AN48" s="20">
        <v>738</v>
      </c>
      <c r="AO48" s="27">
        <v>408</v>
      </c>
      <c r="AP48" s="18">
        <v>-4.7</v>
      </c>
      <c r="AQ48" s="52">
        <v>403</v>
      </c>
      <c r="AR48" s="55">
        <v>334</v>
      </c>
      <c r="AS48" s="18">
        <v>0.7</v>
      </c>
      <c r="AT48" s="19">
        <v>335</v>
      </c>
      <c r="AU48" s="26">
        <v>737</v>
      </c>
      <c r="AV48" s="18">
        <v>-4.1</v>
      </c>
      <c r="AW48" s="20">
        <v>733</v>
      </c>
      <c r="AX48" s="27">
        <v>407</v>
      </c>
      <c r="AY48" s="18">
        <v>-4.8</v>
      </c>
      <c r="AZ48" s="52">
        <v>402</v>
      </c>
      <c r="BA48" s="55">
        <v>330</v>
      </c>
      <c r="BB48" s="18">
        <v>0.7</v>
      </c>
      <c r="BC48" s="19">
        <v>331</v>
      </c>
      <c r="BD48" s="26">
        <v>734</v>
      </c>
      <c r="BE48" s="18">
        <v>-4.2</v>
      </c>
      <c r="BF48" s="20">
        <v>730</v>
      </c>
      <c r="BG48" s="27">
        <v>406</v>
      </c>
      <c r="BH48" s="18">
        <v>-4.9</v>
      </c>
      <c r="BI48" s="52">
        <v>401</v>
      </c>
      <c r="BJ48" s="55">
        <v>328</v>
      </c>
      <c r="BK48" s="18">
        <v>0.7</v>
      </c>
      <c r="BL48" s="19">
        <v>329</v>
      </c>
      <c r="BM48" s="26">
        <v>739</v>
      </c>
      <c r="BN48" s="18">
        <v>-4.3</v>
      </c>
      <c r="BO48" s="20">
        <v>735</v>
      </c>
      <c r="BP48" s="27">
        <v>414</v>
      </c>
      <c r="BQ48" s="18">
        <v>-5</v>
      </c>
      <c r="BR48" s="52">
        <v>409</v>
      </c>
      <c r="BS48" s="55">
        <v>325</v>
      </c>
      <c r="BT48" s="18">
        <v>0.7</v>
      </c>
      <c r="BU48" s="19">
        <v>326</v>
      </c>
      <c r="BV48" s="26">
        <v>736</v>
      </c>
      <c r="BW48" s="18">
        <v>-4.4</v>
      </c>
      <c r="BX48" s="20">
        <v>732</v>
      </c>
      <c r="BY48" s="27">
        <v>412</v>
      </c>
      <c r="BZ48" s="18">
        <v>-5.1</v>
      </c>
      <c r="CA48" s="52">
        <v>407</v>
      </c>
      <c r="CB48" s="55">
        <v>324</v>
      </c>
      <c r="CC48" s="18">
        <v>0.7</v>
      </c>
      <c r="CD48" s="19">
        <v>325</v>
      </c>
      <c r="CE48" s="26">
        <v>739</v>
      </c>
      <c r="CF48" s="18">
        <v>-4.5</v>
      </c>
      <c r="CG48" s="20">
        <v>735</v>
      </c>
      <c r="CH48" s="27">
        <v>414</v>
      </c>
      <c r="CI48" s="18">
        <v>-5.3</v>
      </c>
      <c r="CJ48" s="52">
        <v>409</v>
      </c>
      <c r="CK48" s="55">
        <v>325</v>
      </c>
      <c r="CL48" s="18">
        <v>0.8</v>
      </c>
      <c r="CM48" s="19">
        <v>326</v>
      </c>
      <c r="CN48" s="26">
        <v>738</v>
      </c>
      <c r="CO48" s="18">
        <v>-4.6</v>
      </c>
      <c r="CP48" s="20">
        <v>733</v>
      </c>
      <c r="CQ48" s="27">
        <v>414</v>
      </c>
      <c r="CR48" s="18">
        <v>-5.4</v>
      </c>
      <c r="CS48" s="52">
        <v>409</v>
      </c>
      <c r="CT48" s="55">
        <v>324</v>
      </c>
      <c r="CU48" s="18">
        <v>0.8</v>
      </c>
      <c r="CV48" s="19">
        <v>325</v>
      </c>
      <c r="CW48" s="26">
        <v>734</v>
      </c>
      <c r="CX48" s="18">
        <v>-4.7</v>
      </c>
      <c r="CY48" s="20">
        <v>729</v>
      </c>
      <c r="CZ48" s="27">
        <v>411</v>
      </c>
      <c r="DA48" s="18">
        <v>-5.5</v>
      </c>
      <c r="DB48" s="52">
        <v>406</v>
      </c>
      <c r="DC48" s="55">
        <v>323</v>
      </c>
      <c r="DD48" s="18">
        <v>0.8</v>
      </c>
      <c r="DE48" s="19">
        <v>324</v>
      </c>
    </row>
    <row r="49" spans="1:109" ht="20.25" customHeight="1">
      <c r="A49" s="25" t="s">
        <v>31</v>
      </c>
      <c r="B49" s="26">
        <v>850</v>
      </c>
      <c r="C49" s="18">
        <v>4.2</v>
      </c>
      <c r="D49" s="20">
        <v>854</v>
      </c>
      <c r="E49" s="27">
        <v>447</v>
      </c>
      <c r="F49" s="18">
        <v>7.8</v>
      </c>
      <c r="G49" s="52">
        <v>455</v>
      </c>
      <c r="H49" s="55">
        <v>403</v>
      </c>
      <c r="I49" s="18">
        <v>-3.6</v>
      </c>
      <c r="J49" s="19">
        <v>399</v>
      </c>
      <c r="K49" s="26">
        <v>848</v>
      </c>
      <c r="L49" s="18">
        <v>4.3</v>
      </c>
      <c r="M49" s="20">
        <v>852</v>
      </c>
      <c r="N49" s="27">
        <v>444</v>
      </c>
      <c r="O49" s="18">
        <v>8</v>
      </c>
      <c r="P49" s="52">
        <v>452</v>
      </c>
      <c r="Q49" s="55">
        <v>404</v>
      </c>
      <c r="R49" s="18">
        <v>-3.7</v>
      </c>
      <c r="S49" s="19">
        <v>400</v>
      </c>
      <c r="T49" s="26">
        <v>846</v>
      </c>
      <c r="U49" s="18">
        <v>4.4</v>
      </c>
      <c r="V49" s="20">
        <v>850</v>
      </c>
      <c r="W49" s="27">
        <v>444</v>
      </c>
      <c r="X49" s="18">
        <v>8.2</v>
      </c>
      <c r="Y49" s="52">
        <v>452</v>
      </c>
      <c r="Z49" s="55">
        <v>402</v>
      </c>
      <c r="AA49" s="18">
        <v>-3.8</v>
      </c>
      <c r="AB49" s="19">
        <v>398</v>
      </c>
      <c r="AC49" s="26">
        <v>845</v>
      </c>
      <c r="AD49" s="18">
        <v>4.6</v>
      </c>
      <c r="AE49" s="20">
        <v>850</v>
      </c>
      <c r="AF49" s="27">
        <v>446</v>
      </c>
      <c r="AG49" s="18">
        <v>8.5</v>
      </c>
      <c r="AH49" s="52">
        <v>455</v>
      </c>
      <c r="AI49" s="55">
        <v>399</v>
      </c>
      <c r="AJ49" s="18">
        <v>-3.9</v>
      </c>
      <c r="AK49" s="19">
        <v>395</v>
      </c>
      <c r="AL49" s="26">
        <v>844</v>
      </c>
      <c r="AM49" s="18">
        <v>4.7</v>
      </c>
      <c r="AN49" s="20">
        <v>849</v>
      </c>
      <c r="AO49" s="27">
        <v>446</v>
      </c>
      <c r="AP49" s="18">
        <v>8.7</v>
      </c>
      <c r="AQ49" s="52">
        <v>455</v>
      </c>
      <c r="AR49" s="55">
        <v>398</v>
      </c>
      <c r="AS49" s="18">
        <v>-4</v>
      </c>
      <c r="AT49" s="19">
        <v>394</v>
      </c>
      <c r="AU49" s="26">
        <v>849</v>
      </c>
      <c r="AV49" s="18">
        <v>4.8</v>
      </c>
      <c r="AW49" s="20">
        <v>854</v>
      </c>
      <c r="AX49" s="27">
        <v>448</v>
      </c>
      <c r="AY49" s="18">
        <v>8.9</v>
      </c>
      <c r="AZ49" s="52">
        <v>457</v>
      </c>
      <c r="BA49" s="55">
        <v>401</v>
      </c>
      <c r="BB49" s="18">
        <v>-4.1</v>
      </c>
      <c r="BC49" s="19">
        <v>397</v>
      </c>
      <c r="BD49" s="26">
        <v>828</v>
      </c>
      <c r="BE49" s="18">
        <v>4.9</v>
      </c>
      <c r="BF49" s="20">
        <v>833</v>
      </c>
      <c r="BG49" s="27">
        <v>437</v>
      </c>
      <c r="BH49" s="18">
        <v>9.1</v>
      </c>
      <c r="BI49" s="52">
        <v>446</v>
      </c>
      <c r="BJ49" s="55">
        <v>391</v>
      </c>
      <c r="BK49" s="18">
        <v>-4.2</v>
      </c>
      <c r="BL49" s="19">
        <v>387</v>
      </c>
      <c r="BM49" s="26">
        <v>866</v>
      </c>
      <c r="BN49" s="18">
        <v>5</v>
      </c>
      <c r="BO49" s="20">
        <v>871</v>
      </c>
      <c r="BP49" s="27">
        <v>457</v>
      </c>
      <c r="BQ49" s="18">
        <v>9.3</v>
      </c>
      <c r="BR49" s="52">
        <v>466</v>
      </c>
      <c r="BS49" s="55">
        <v>409</v>
      </c>
      <c r="BT49" s="18">
        <v>-4.3</v>
      </c>
      <c r="BU49" s="19">
        <v>405</v>
      </c>
      <c r="BV49" s="26">
        <v>869</v>
      </c>
      <c r="BW49" s="18">
        <v>5.1</v>
      </c>
      <c r="BX49" s="20">
        <v>874</v>
      </c>
      <c r="BY49" s="27">
        <v>459</v>
      </c>
      <c r="BZ49" s="18">
        <v>9.5</v>
      </c>
      <c r="CA49" s="52">
        <v>469</v>
      </c>
      <c r="CB49" s="55">
        <v>410</v>
      </c>
      <c r="CC49" s="18">
        <v>-4.4</v>
      </c>
      <c r="CD49" s="19">
        <v>406</v>
      </c>
      <c r="CE49" s="26">
        <v>875</v>
      </c>
      <c r="CF49" s="18">
        <v>5.3</v>
      </c>
      <c r="CG49" s="20">
        <v>880</v>
      </c>
      <c r="CH49" s="27">
        <v>464</v>
      </c>
      <c r="CI49" s="18">
        <v>9.8</v>
      </c>
      <c r="CJ49" s="52">
        <v>474</v>
      </c>
      <c r="CK49" s="55">
        <v>411</v>
      </c>
      <c r="CL49" s="18">
        <v>-4.5</v>
      </c>
      <c r="CM49" s="19">
        <v>407</v>
      </c>
      <c r="CN49" s="26">
        <v>877</v>
      </c>
      <c r="CO49" s="18">
        <v>5.4</v>
      </c>
      <c r="CP49" s="20">
        <v>882</v>
      </c>
      <c r="CQ49" s="27">
        <v>463</v>
      </c>
      <c r="CR49" s="18">
        <v>10</v>
      </c>
      <c r="CS49" s="52">
        <v>473</v>
      </c>
      <c r="CT49" s="55">
        <v>414</v>
      </c>
      <c r="CU49" s="18">
        <v>-4.6</v>
      </c>
      <c r="CV49" s="19">
        <v>409</v>
      </c>
      <c r="CW49" s="26">
        <v>877</v>
      </c>
      <c r="CX49" s="18">
        <v>5.5</v>
      </c>
      <c r="CY49" s="20">
        <v>883</v>
      </c>
      <c r="CZ49" s="27">
        <v>460</v>
      </c>
      <c r="DA49" s="18">
        <v>10.2</v>
      </c>
      <c r="DB49" s="52">
        <v>470</v>
      </c>
      <c r="DC49" s="55">
        <v>417</v>
      </c>
      <c r="DD49" s="18">
        <v>-4.7</v>
      </c>
      <c r="DE49" s="19">
        <v>412</v>
      </c>
    </row>
    <row r="50" spans="1:109" ht="20.25" customHeight="1">
      <c r="A50" s="25" t="s">
        <v>32</v>
      </c>
      <c r="B50" s="26">
        <v>828</v>
      </c>
      <c r="C50" s="18">
        <v>-31.8</v>
      </c>
      <c r="D50" s="20">
        <v>796</v>
      </c>
      <c r="E50" s="27">
        <v>460</v>
      </c>
      <c r="F50" s="18">
        <v>-3</v>
      </c>
      <c r="G50" s="52">
        <v>457</v>
      </c>
      <c r="H50" s="55">
        <v>368</v>
      </c>
      <c r="I50" s="18">
        <v>-28.8</v>
      </c>
      <c r="J50" s="19">
        <v>339</v>
      </c>
      <c r="K50" s="26">
        <v>822</v>
      </c>
      <c r="L50" s="18">
        <v>-32.7</v>
      </c>
      <c r="M50" s="20">
        <v>789</v>
      </c>
      <c r="N50" s="27">
        <v>452</v>
      </c>
      <c r="O50" s="18">
        <v>-3.1</v>
      </c>
      <c r="P50" s="52">
        <v>449</v>
      </c>
      <c r="Q50" s="55">
        <v>370</v>
      </c>
      <c r="R50" s="18">
        <v>-29.6</v>
      </c>
      <c r="S50" s="19">
        <v>340</v>
      </c>
      <c r="T50" s="26">
        <v>813</v>
      </c>
      <c r="U50" s="18">
        <v>-33.6</v>
      </c>
      <c r="V50" s="20">
        <v>779</v>
      </c>
      <c r="W50" s="27">
        <v>444</v>
      </c>
      <c r="X50" s="18">
        <v>-3.2</v>
      </c>
      <c r="Y50" s="52">
        <v>441</v>
      </c>
      <c r="Z50" s="55">
        <v>369</v>
      </c>
      <c r="AA50" s="18">
        <v>-30.4</v>
      </c>
      <c r="AB50" s="19">
        <v>339</v>
      </c>
      <c r="AC50" s="26">
        <v>809</v>
      </c>
      <c r="AD50" s="18">
        <v>-34.5</v>
      </c>
      <c r="AE50" s="20">
        <v>775</v>
      </c>
      <c r="AF50" s="27">
        <v>441</v>
      </c>
      <c r="AG50" s="18">
        <v>-3.3</v>
      </c>
      <c r="AH50" s="52">
        <v>438</v>
      </c>
      <c r="AI50" s="55">
        <v>368</v>
      </c>
      <c r="AJ50" s="18">
        <v>-31.2</v>
      </c>
      <c r="AK50" s="19">
        <v>337</v>
      </c>
      <c r="AL50" s="26">
        <v>808</v>
      </c>
      <c r="AM50" s="18">
        <v>-35.3</v>
      </c>
      <c r="AN50" s="20">
        <v>773</v>
      </c>
      <c r="AO50" s="27">
        <v>441</v>
      </c>
      <c r="AP50" s="18">
        <v>-3.3</v>
      </c>
      <c r="AQ50" s="52">
        <v>438</v>
      </c>
      <c r="AR50" s="55">
        <v>367</v>
      </c>
      <c r="AS50" s="18">
        <v>-32</v>
      </c>
      <c r="AT50" s="19">
        <v>335</v>
      </c>
      <c r="AU50" s="26">
        <v>810</v>
      </c>
      <c r="AV50" s="18">
        <v>-36.2</v>
      </c>
      <c r="AW50" s="20">
        <v>774</v>
      </c>
      <c r="AX50" s="27">
        <v>443</v>
      </c>
      <c r="AY50" s="18">
        <v>-3.4</v>
      </c>
      <c r="AZ50" s="52">
        <v>440</v>
      </c>
      <c r="BA50" s="55">
        <v>367</v>
      </c>
      <c r="BB50" s="18">
        <v>-32.8</v>
      </c>
      <c r="BC50" s="19">
        <v>334</v>
      </c>
      <c r="BD50" s="26">
        <v>805</v>
      </c>
      <c r="BE50" s="18">
        <v>-37.1</v>
      </c>
      <c r="BF50" s="20">
        <v>768</v>
      </c>
      <c r="BG50" s="27">
        <v>441</v>
      </c>
      <c r="BH50" s="18">
        <v>-3.5</v>
      </c>
      <c r="BI50" s="52">
        <v>438</v>
      </c>
      <c r="BJ50" s="55">
        <v>364</v>
      </c>
      <c r="BK50" s="18">
        <v>-33.6</v>
      </c>
      <c r="BL50" s="19">
        <v>330</v>
      </c>
      <c r="BM50" s="26">
        <v>823</v>
      </c>
      <c r="BN50" s="18">
        <v>-38</v>
      </c>
      <c r="BO50" s="20">
        <v>785</v>
      </c>
      <c r="BP50" s="27">
        <v>446</v>
      </c>
      <c r="BQ50" s="18">
        <v>-3.6</v>
      </c>
      <c r="BR50" s="52">
        <v>442</v>
      </c>
      <c r="BS50" s="55">
        <v>377</v>
      </c>
      <c r="BT50" s="18">
        <v>-34.4</v>
      </c>
      <c r="BU50" s="19">
        <v>343</v>
      </c>
      <c r="BV50" s="26">
        <v>825</v>
      </c>
      <c r="BW50" s="18">
        <v>-38.9</v>
      </c>
      <c r="BX50" s="20">
        <v>786</v>
      </c>
      <c r="BY50" s="27">
        <v>447</v>
      </c>
      <c r="BZ50" s="18">
        <v>-3.7</v>
      </c>
      <c r="CA50" s="52">
        <v>443</v>
      </c>
      <c r="CB50" s="55">
        <v>378</v>
      </c>
      <c r="CC50" s="18">
        <v>-35.2</v>
      </c>
      <c r="CD50" s="19">
        <v>343</v>
      </c>
      <c r="CE50" s="26">
        <v>827</v>
      </c>
      <c r="CF50" s="18">
        <v>-39.8</v>
      </c>
      <c r="CG50" s="20">
        <v>787</v>
      </c>
      <c r="CH50" s="27">
        <v>447</v>
      </c>
      <c r="CI50" s="18">
        <v>-3.8</v>
      </c>
      <c r="CJ50" s="52">
        <v>443</v>
      </c>
      <c r="CK50" s="55">
        <v>380</v>
      </c>
      <c r="CL50" s="18">
        <v>-36</v>
      </c>
      <c r="CM50" s="19">
        <v>344</v>
      </c>
      <c r="CN50" s="26">
        <v>824</v>
      </c>
      <c r="CO50" s="18">
        <v>-40.6</v>
      </c>
      <c r="CP50" s="20">
        <v>783</v>
      </c>
      <c r="CQ50" s="27">
        <v>446</v>
      </c>
      <c r="CR50" s="18">
        <v>-3.8</v>
      </c>
      <c r="CS50" s="52">
        <v>442</v>
      </c>
      <c r="CT50" s="55">
        <v>378</v>
      </c>
      <c r="CU50" s="18">
        <v>-36.8</v>
      </c>
      <c r="CV50" s="19">
        <v>341</v>
      </c>
      <c r="CW50" s="26">
        <v>826</v>
      </c>
      <c r="CX50" s="18">
        <v>-41.5</v>
      </c>
      <c r="CY50" s="20">
        <v>785</v>
      </c>
      <c r="CZ50" s="27">
        <v>447</v>
      </c>
      <c r="DA50" s="18">
        <v>-3.9</v>
      </c>
      <c r="DB50" s="52">
        <v>443</v>
      </c>
      <c r="DC50" s="55">
        <v>379</v>
      </c>
      <c r="DD50" s="18">
        <v>-37.6</v>
      </c>
      <c r="DE50" s="19">
        <v>341</v>
      </c>
    </row>
    <row r="51" spans="1:109" ht="20.25" customHeight="1">
      <c r="A51" s="25" t="s">
        <v>33</v>
      </c>
      <c r="B51" s="26">
        <v>431</v>
      </c>
      <c r="C51" s="18">
        <v>3.6</v>
      </c>
      <c r="D51" s="20">
        <v>435</v>
      </c>
      <c r="E51" s="27">
        <v>249</v>
      </c>
      <c r="F51" s="18">
        <v>16.8</v>
      </c>
      <c r="G51" s="52">
        <v>266</v>
      </c>
      <c r="H51" s="55">
        <v>182</v>
      </c>
      <c r="I51" s="18">
        <v>-13.2</v>
      </c>
      <c r="J51" s="19">
        <v>169</v>
      </c>
      <c r="K51" s="26">
        <v>431</v>
      </c>
      <c r="L51" s="18">
        <v>3.7</v>
      </c>
      <c r="M51" s="20">
        <v>435</v>
      </c>
      <c r="N51" s="27">
        <v>249</v>
      </c>
      <c r="O51" s="18">
        <v>17.3</v>
      </c>
      <c r="P51" s="52">
        <v>266</v>
      </c>
      <c r="Q51" s="55">
        <v>182</v>
      </c>
      <c r="R51" s="18">
        <v>-13.6</v>
      </c>
      <c r="S51" s="19">
        <v>168</v>
      </c>
      <c r="T51" s="26">
        <v>431</v>
      </c>
      <c r="U51" s="18">
        <v>3.8</v>
      </c>
      <c r="V51" s="20">
        <v>435</v>
      </c>
      <c r="W51" s="27">
        <v>249</v>
      </c>
      <c r="X51" s="18">
        <v>17.7</v>
      </c>
      <c r="Y51" s="52">
        <v>267</v>
      </c>
      <c r="Z51" s="55">
        <v>182</v>
      </c>
      <c r="AA51" s="18">
        <v>-13.9</v>
      </c>
      <c r="AB51" s="19">
        <v>168</v>
      </c>
      <c r="AC51" s="26">
        <v>431</v>
      </c>
      <c r="AD51" s="18">
        <v>3.9</v>
      </c>
      <c r="AE51" s="20">
        <v>435</v>
      </c>
      <c r="AF51" s="27">
        <v>249</v>
      </c>
      <c r="AG51" s="18">
        <v>18.2</v>
      </c>
      <c r="AH51" s="52">
        <v>267</v>
      </c>
      <c r="AI51" s="55">
        <v>182</v>
      </c>
      <c r="AJ51" s="18">
        <v>-14.3</v>
      </c>
      <c r="AK51" s="19">
        <v>168</v>
      </c>
      <c r="AL51" s="26">
        <v>428</v>
      </c>
      <c r="AM51" s="18">
        <v>4</v>
      </c>
      <c r="AN51" s="20">
        <v>432</v>
      </c>
      <c r="AO51" s="27">
        <v>247</v>
      </c>
      <c r="AP51" s="18">
        <v>18.7</v>
      </c>
      <c r="AQ51" s="52">
        <v>266</v>
      </c>
      <c r="AR51" s="55">
        <v>181</v>
      </c>
      <c r="AS51" s="18">
        <v>-14.7</v>
      </c>
      <c r="AT51" s="19">
        <v>166</v>
      </c>
      <c r="AU51" s="26">
        <v>430</v>
      </c>
      <c r="AV51" s="18">
        <v>4.1</v>
      </c>
      <c r="AW51" s="20">
        <v>434</v>
      </c>
      <c r="AX51" s="27">
        <v>249</v>
      </c>
      <c r="AY51" s="18">
        <v>19.1</v>
      </c>
      <c r="AZ51" s="52">
        <v>268</v>
      </c>
      <c r="BA51" s="55">
        <v>181</v>
      </c>
      <c r="BB51" s="18">
        <v>-15</v>
      </c>
      <c r="BC51" s="19">
        <v>166</v>
      </c>
      <c r="BD51" s="26">
        <v>418</v>
      </c>
      <c r="BE51" s="18">
        <v>4.2</v>
      </c>
      <c r="BF51" s="20">
        <v>422</v>
      </c>
      <c r="BG51" s="27">
        <v>245</v>
      </c>
      <c r="BH51" s="18">
        <v>19.6</v>
      </c>
      <c r="BI51" s="52">
        <v>265</v>
      </c>
      <c r="BJ51" s="55">
        <v>173</v>
      </c>
      <c r="BK51" s="18">
        <v>-15.4</v>
      </c>
      <c r="BL51" s="19">
        <v>158</v>
      </c>
      <c r="BM51" s="26">
        <v>432</v>
      </c>
      <c r="BN51" s="18">
        <v>4.3</v>
      </c>
      <c r="BO51" s="20">
        <v>436</v>
      </c>
      <c r="BP51" s="27">
        <v>250</v>
      </c>
      <c r="BQ51" s="18">
        <v>20.1</v>
      </c>
      <c r="BR51" s="52">
        <v>270</v>
      </c>
      <c r="BS51" s="55">
        <v>182</v>
      </c>
      <c r="BT51" s="18">
        <v>-15.8</v>
      </c>
      <c r="BU51" s="19">
        <v>166</v>
      </c>
      <c r="BV51" s="26">
        <v>434</v>
      </c>
      <c r="BW51" s="18">
        <v>4.4</v>
      </c>
      <c r="BX51" s="20">
        <v>438</v>
      </c>
      <c r="BY51" s="27">
        <v>252</v>
      </c>
      <c r="BZ51" s="18">
        <v>20.5</v>
      </c>
      <c r="CA51" s="52">
        <v>273</v>
      </c>
      <c r="CB51" s="55">
        <v>182</v>
      </c>
      <c r="CC51" s="18">
        <v>-16.1</v>
      </c>
      <c r="CD51" s="19">
        <v>166</v>
      </c>
      <c r="CE51" s="26">
        <v>434</v>
      </c>
      <c r="CF51" s="18">
        <v>4.5</v>
      </c>
      <c r="CG51" s="20">
        <v>439</v>
      </c>
      <c r="CH51" s="27">
        <v>252</v>
      </c>
      <c r="CI51" s="18">
        <v>21</v>
      </c>
      <c r="CJ51" s="52">
        <v>273</v>
      </c>
      <c r="CK51" s="55">
        <v>182</v>
      </c>
      <c r="CL51" s="18">
        <v>-16.5</v>
      </c>
      <c r="CM51" s="19">
        <v>166</v>
      </c>
      <c r="CN51" s="26">
        <v>433</v>
      </c>
      <c r="CO51" s="18">
        <v>4.6</v>
      </c>
      <c r="CP51" s="20">
        <v>438</v>
      </c>
      <c r="CQ51" s="27">
        <v>251</v>
      </c>
      <c r="CR51" s="18">
        <v>21.5</v>
      </c>
      <c r="CS51" s="52">
        <v>273</v>
      </c>
      <c r="CT51" s="55">
        <v>182</v>
      </c>
      <c r="CU51" s="18">
        <v>-16.9</v>
      </c>
      <c r="CV51" s="19">
        <v>165</v>
      </c>
      <c r="CW51" s="26">
        <v>434</v>
      </c>
      <c r="CX51" s="18">
        <v>4.7</v>
      </c>
      <c r="CY51" s="20">
        <v>439</v>
      </c>
      <c r="CZ51" s="27">
        <v>251</v>
      </c>
      <c r="DA51" s="18">
        <v>21.9</v>
      </c>
      <c r="DB51" s="52">
        <v>273</v>
      </c>
      <c r="DC51" s="55">
        <v>183</v>
      </c>
      <c r="DD51" s="18">
        <v>-17.2</v>
      </c>
      <c r="DE51" s="19">
        <v>166</v>
      </c>
    </row>
    <row r="52" spans="1:109" ht="20.25" customHeight="1">
      <c r="A52" s="25" t="s">
        <v>34</v>
      </c>
      <c r="B52" s="26">
        <v>1422</v>
      </c>
      <c r="C52" s="18">
        <v>-51.6</v>
      </c>
      <c r="D52" s="20">
        <v>1370</v>
      </c>
      <c r="E52" s="27">
        <v>836</v>
      </c>
      <c r="F52" s="18">
        <v>-29.4</v>
      </c>
      <c r="G52" s="52">
        <v>807</v>
      </c>
      <c r="H52" s="55">
        <v>586</v>
      </c>
      <c r="I52" s="18">
        <v>-22.2</v>
      </c>
      <c r="J52" s="19">
        <v>564</v>
      </c>
      <c r="K52" s="26">
        <v>1425</v>
      </c>
      <c r="L52" s="18">
        <v>-53</v>
      </c>
      <c r="M52" s="20">
        <v>1372</v>
      </c>
      <c r="N52" s="27">
        <v>835</v>
      </c>
      <c r="O52" s="18">
        <v>-30.2</v>
      </c>
      <c r="P52" s="52">
        <v>805</v>
      </c>
      <c r="Q52" s="55">
        <v>590</v>
      </c>
      <c r="R52" s="18">
        <v>-22.8</v>
      </c>
      <c r="S52" s="19">
        <v>567</v>
      </c>
      <c r="T52" s="26">
        <v>1426</v>
      </c>
      <c r="U52" s="18">
        <v>-54.5</v>
      </c>
      <c r="V52" s="20">
        <v>1372</v>
      </c>
      <c r="W52" s="27">
        <v>838</v>
      </c>
      <c r="X52" s="18">
        <v>-31</v>
      </c>
      <c r="Y52" s="52">
        <v>807</v>
      </c>
      <c r="Z52" s="55">
        <v>588</v>
      </c>
      <c r="AA52" s="18">
        <v>-23.4</v>
      </c>
      <c r="AB52" s="19">
        <v>565</v>
      </c>
      <c r="AC52" s="26">
        <v>1432</v>
      </c>
      <c r="AD52" s="18">
        <v>-55.9</v>
      </c>
      <c r="AE52" s="20">
        <v>1376</v>
      </c>
      <c r="AF52" s="27">
        <v>844</v>
      </c>
      <c r="AG52" s="18">
        <v>-31.9</v>
      </c>
      <c r="AH52" s="52">
        <v>812</v>
      </c>
      <c r="AI52" s="55">
        <v>588</v>
      </c>
      <c r="AJ52" s="18">
        <v>-24.1</v>
      </c>
      <c r="AK52" s="19">
        <v>564</v>
      </c>
      <c r="AL52" s="26">
        <v>1440</v>
      </c>
      <c r="AM52" s="18">
        <v>-57.3</v>
      </c>
      <c r="AN52" s="20">
        <v>1383</v>
      </c>
      <c r="AO52" s="27">
        <v>846</v>
      </c>
      <c r="AP52" s="18">
        <v>-32.7</v>
      </c>
      <c r="AQ52" s="52">
        <v>813</v>
      </c>
      <c r="AR52" s="55">
        <v>594</v>
      </c>
      <c r="AS52" s="18">
        <v>-24.7</v>
      </c>
      <c r="AT52" s="19">
        <v>569</v>
      </c>
      <c r="AU52" s="26">
        <v>1442</v>
      </c>
      <c r="AV52" s="18">
        <v>-58.8</v>
      </c>
      <c r="AW52" s="20">
        <v>1383</v>
      </c>
      <c r="AX52" s="27">
        <v>847</v>
      </c>
      <c r="AY52" s="18">
        <v>-33.5</v>
      </c>
      <c r="AZ52" s="52">
        <v>814</v>
      </c>
      <c r="BA52" s="55">
        <v>595</v>
      </c>
      <c r="BB52" s="18">
        <v>-25.3</v>
      </c>
      <c r="BC52" s="19">
        <v>570</v>
      </c>
      <c r="BD52" s="26">
        <v>1407</v>
      </c>
      <c r="BE52" s="18">
        <v>-60.2</v>
      </c>
      <c r="BF52" s="20">
        <v>1347</v>
      </c>
      <c r="BG52" s="27">
        <v>833</v>
      </c>
      <c r="BH52" s="18">
        <v>-34.3</v>
      </c>
      <c r="BI52" s="52">
        <v>799</v>
      </c>
      <c r="BJ52" s="55">
        <v>574</v>
      </c>
      <c r="BK52" s="18">
        <v>-25.9</v>
      </c>
      <c r="BL52" s="19">
        <v>548</v>
      </c>
      <c r="BM52" s="26">
        <v>1415</v>
      </c>
      <c r="BN52" s="18">
        <v>-61.6</v>
      </c>
      <c r="BO52" s="20">
        <v>1353</v>
      </c>
      <c r="BP52" s="27">
        <v>841</v>
      </c>
      <c r="BQ52" s="18">
        <v>-35.1</v>
      </c>
      <c r="BR52" s="52">
        <v>806</v>
      </c>
      <c r="BS52" s="55">
        <v>574</v>
      </c>
      <c r="BT52" s="18">
        <v>-26.5</v>
      </c>
      <c r="BU52" s="19">
        <v>548</v>
      </c>
      <c r="BV52" s="26">
        <v>1413</v>
      </c>
      <c r="BW52" s="18">
        <v>-63.1</v>
      </c>
      <c r="BX52" s="20">
        <v>1350</v>
      </c>
      <c r="BY52" s="27">
        <v>839</v>
      </c>
      <c r="BZ52" s="18">
        <v>-35.9</v>
      </c>
      <c r="CA52" s="52">
        <v>803</v>
      </c>
      <c r="CB52" s="55">
        <v>574</v>
      </c>
      <c r="CC52" s="18">
        <v>-27.1</v>
      </c>
      <c r="CD52" s="19">
        <v>547</v>
      </c>
      <c r="CE52" s="26">
        <v>1415</v>
      </c>
      <c r="CF52" s="18">
        <v>-64.5</v>
      </c>
      <c r="CG52" s="20">
        <v>1351</v>
      </c>
      <c r="CH52" s="27">
        <v>836</v>
      </c>
      <c r="CI52" s="18">
        <v>-36.8</v>
      </c>
      <c r="CJ52" s="52">
        <v>799</v>
      </c>
      <c r="CK52" s="55">
        <v>579</v>
      </c>
      <c r="CL52" s="18">
        <v>-27.8</v>
      </c>
      <c r="CM52" s="19">
        <v>551</v>
      </c>
      <c r="CN52" s="26">
        <v>1415</v>
      </c>
      <c r="CO52" s="18">
        <v>-65.9</v>
      </c>
      <c r="CP52" s="20">
        <v>1349</v>
      </c>
      <c r="CQ52" s="27">
        <v>836</v>
      </c>
      <c r="CR52" s="18">
        <v>-37.6</v>
      </c>
      <c r="CS52" s="52">
        <v>798</v>
      </c>
      <c r="CT52" s="55">
        <v>579</v>
      </c>
      <c r="CU52" s="18">
        <v>-28.4</v>
      </c>
      <c r="CV52" s="19">
        <v>551</v>
      </c>
      <c r="CW52" s="26">
        <v>1417</v>
      </c>
      <c r="CX52" s="18">
        <v>-67.4</v>
      </c>
      <c r="CY52" s="20">
        <v>1350</v>
      </c>
      <c r="CZ52" s="27">
        <v>837</v>
      </c>
      <c r="DA52" s="18">
        <v>-38.4</v>
      </c>
      <c r="DB52" s="52">
        <v>799</v>
      </c>
      <c r="DC52" s="55">
        <v>580</v>
      </c>
      <c r="DD52" s="18">
        <v>-29</v>
      </c>
      <c r="DE52" s="19">
        <v>551</v>
      </c>
    </row>
    <row r="53" spans="1:109" ht="20.25" customHeight="1">
      <c r="A53" s="25" t="s">
        <v>35</v>
      </c>
      <c r="B53" s="26">
        <v>668</v>
      </c>
      <c r="C53" s="18">
        <v>-44.4</v>
      </c>
      <c r="D53" s="20">
        <v>624</v>
      </c>
      <c r="E53" s="27">
        <v>422</v>
      </c>
      <c r="F53" s="18">
        <v>-37.8</v>
      </c>
      <c r="G53" s="52">
        <v>384</v>
      </c>
      <c r="H53" s="55">
        <v>246</v>
      </c>
      <c r="I53" s="18">
        <v>-6.6</v>
      </c>
      <c r="J53" s="19">
        <v>239</v>
      </c>
      <c r="K53" s="26">
        <v>669</v>
      </c>
      <c r="L53" s="18">
        <v>-45.6</v>
      </c>
      <c r="M53" s="20">
        <v>623</v>
      </c>
      <c r="N53" s="27">
        <v>423</v>
      </c>
      <c r="O53" s="18">
        <v>-38.9</v>
      </c>
      <c r="P53" s="52">
        <v>384</v>
      </c>
      <c r="Q53" s="55">
        <v>246</v>
      </c>
      <c r="R53" s="18">
        <v>-6.8</v>
      </c>
      <c r="S53" s="19">
        <v>239</v>
      </c>
      <c r="T53" s="26">
        <v>668</v>
      </c>
      <c r="U53" s="18">
        <v>-46.9</v>
      </c>
      <c r="V53" s="20">
        <v>621</v>
      </c>
      <c r="W53" s="27">
        <v>422</v>
      </c>
      <c r="X53" s="18">
        <v>-39.9</v>
      </c>
      <c r="Y53" s="52">
        <v>382</v>
      </c>
      <c r="Z53" s="55">
        <v>246</v>
      </c>
      <c r="AA53" s="18">
        <v>-7</v>
      </c>
      <c r="AB53" s="19">
        <v>239</v>
      </c>
      <c r="AC53" s="26">
        <v>672</v>
      </c>
      <c r="AD53" s="18">
        <v>-48.1</v>
      </c>
      <c r="AE53" s="20">
        <v>624</v>
      </c>
      <c r="AF53" s="27">
        <v>424</v>
      </c>
      <c r="AG53" s="18">
        <v>-41</v>
      </c>
      <c r="AH53" s="52">
        <v>383</v>
      </c>
      <c r="AI53" s="55">
        <v>248</v>
      </c>
      <c r="AJ53" s="18">
        <v>-7.2</v>
      </c>
      <c r="AK53" s="19">
        <v>241</v>
      </c>
      <c r="AL53" s="26">
        <v>676</v>
      </c>
      <c r="AM53" s="18">
        <v>-49.3</v>
      </c>
      <c r="AN53" s="20">
        <v>627</v>
      </c>
      <c r="AO53" s="27">
        <v>428</v>
      </c>
      <c r="AP53" s="18">
        <v>-42</v>
      </c>
      <c r="AQ53" s="52">
        <v>386</v>
      </c>
      <c r="AR53" s="55">
        <v>248</v>
      </c>
      <c r="AS53" s="18">
        <v>-7.3</v>
      </c>
      <c r="AT53" s="19">
        <v>241</v>
      </c>
      <c r="AU53" s="26">
        <v>679</v>
      </c>
      <c r="AV53" s="18">
        <v>-50.6</v>
      </c>
      <c r="AW53" s="20">
        <v>628</v>
      </c>
      <c r="AX53" s="27">
        <v>431</v>
      </c>
      <c r="AY53" s="18">
        <v>-43.1</v>
      </c>
      <c r="AZ53" s="52">
        <v>388</v>
      </c>
      <c r="BA53" s="55">
        <v>248</v>
      </c>
      <c r="BB53" s="18">
        <v>-7.5</v>
      </c>
      <c r="BC53" s="19">
        <v>241</v>
      </c>
      <c r="BD53" s="26">
        <v>658</v>
      </c>
      <c r="BE53" s="18">
        <v>-51.8</v>
      </c>
      <c r="BF53" s="20">
        <v>606</v>
      </c>
      <c r="BG53" s="27">
        <v>425</v>
      </c>
      <c r="BH53" s="18">
        <v>-44.1</v>
      </c>
      <c r="BI53" s="52">
        <v>381</v>
      </c>
      <c r="BJ53" s="55">
        <v>233</v>
      </c>
      <c r="BK53" s="18">
        <v>-7.7</v>
      </c>
      <c r="BL53" s="19">
        <v>225</v>
      </c>
      <c r="BM53" s="26">
        <v>680</v>
      </c>
      <c r="BN53" s="18">
        <v>-53</v>
      </c>
      <c r="BO53" s="20">
        <v>627</v>
      </c>
      <c r="BP53" s="27">
        <v>434</v>
      </c>
      <c r="BQ53" s="18">
        <v>-45.2</v>
      </c>
      <c r="BR53" s="52">
        <v>389</v>
      </c>
      <c r="BS53" s="55">
        <v>246</v>
      </c>
      <c r="BT53" s="18">
        <v>-7.9</v>
      </c>
      <c r="BU53" s="19">
        <v>238</v>
      </c>
      <c r="BV53" s="26">
        <v>683</v>
      </c>
      <c r="BW53" s="18">
        <v>-54.3</v>
      </c>
      <c r="BX53" s="20">
        <v>629</v>
      </c>
      <c r="BY53" s="27">
        <v>436</v>
      </c>
      <c r="BZ53" s="18">
        <v>-46.2</v>
      </c>
      <c r="CA53" s="52">
        <v>390</v>
      </c>
      <c r="CB53" s="55">
        <v>247</v>
      </c>
      <c r="CC53" s="18">
        <v>-8.1</v>
      </c>
      <c r="CD53" s="19">
        <v>239</v>
      </c>
      <c r="CE53" s="26">
        <v>683</v>
      </c>
      <c r="CF53" s="18">
        <v>-55.5</v>
      </c>
      <c r="CG53" s="20">
        <v>628</v>
      </c>
      <c r="CH53" s="27">
        <v>438</v>
      </c>
      <c r="CI53" s="18">
        <v>-47.3</v>
      </c>
      <c r="CJ53" s="52">
        <v>391</v>
      </c>
      <c r="CK53" s="55">
        <v>245</v>
      </c>
      <c r="CL53" s="18">
        <v>-8.3</v>
      </c>
      <c r="CM53" s="19">
        <v>237</v>
      </c>
      <c r="CN53" s="26">
        <v>684</v>
      </c>
      <c r="CO53" s="18">
        <v>-56.7</v>
      </c>
      <c r="CP53" s="20">
        <v>627</v>
      </c>
      <c r="CQ53" s="27">
        <v>438</v>
      </c>
      <c r="CR53" s="18">
        <v>-48.3</v>
      </c>
      <c r="CS53" s="52">
        <v>390</v>
      </c>
      <c r="CT53" s="55">
        <v>246</v>
      </c>
      <c r="CU53" s="18">
        <v>-8.4</v>
      </c>
      <c r="CV53" s="19">
        <v>238</v>
      </c>
      <c r="CW53" s="26">
        <v>684</v>
      </c>
      <c r="CX53" s="18">
        <v>-58</v>
      </c>
      <c r="CY53" s="20">
        <v>626</v>
      </c>
      <c r="CZ53" s="27">
        <v>437</v>
      </c>
      <c r="DA53" s="18">
        <v>-49.4</v>
      </c>
      <c r="DB53" s="52">
        <v>388</v>
      </c>
      <c r="DC53" s="55">
        <v>247</v>
      </c>
      <c r="DD53" s="18">
        <v>-8.6</v>
      </c>
      <c r="DE53" s="19">
        <v>238</v>
      </c>
    </row>
    <row r="54" spans="1:109" ht="20.25" customHeight="1">
      <c r="A54" s="25" t="s">
        <v>36</v>
      </c>
      <c r="B54" s="26">
        <v>1319</v>
      </c>
      <c r="C54" s="18">
        <v>-28.2</v>
      </c>
      <c r="D54" s="20">
        <v>1291</v>
      </c>
      <c r="E54" s="27">
        <v>695</v>
      </c>
      <c r="F54" s="18">
        <v>-12</v>
      </c>
      <c r="G54" s="52">
        <v>683</v>
      </c>
      <c r="H54" s="55">
        <v>624</v>
      </c>
      <c r="I54" s="18">
        <v>-16.2</v>
      </c>
      <c r="J54" s="19">
        <v>608</v>
      </c>
      <c r="K54" s="26">
        <v>1322</v>
      </c>
      <c r="L54" s="18">
        <v>-29</v>
      </c>
      <c r="M54" s="20">
        <v>1293</v>
      </c>
      <c r="N54" s="27">
        <v>697</v>
      </c>
      <c r="O54" s="18">
        <v>-12.3</v>
      </c>
      <c r="P54" s="52">
        <v>685</v>
      </c>
      <c r="Q54" s="55">
        <v>625</v>
      </c>
      <c r="R54" s="18">
        <v>-16.7</v>
      </c>
      <c r="S54" s="19">
        <v>608</v>
      </c>
      <c r="T54" s="26">
        <v>1322</v>
      </c>
      <c r="U54" s="18">
        <v>-29.8</v>
      </c>
      <c r="V54" s="20">
        <v>1292</v>
      </c>
      <c r="W54" s="27">
        <v>698</v>
      </c>
      <c r="X54" s="18">
        <v>-12.7</v>
      </c>
      <c r="Y54" s="52">
        <v>685</v>
      </c>
      <c r="Z54" s="55">
        <v>624</v>
      </c>
      <c r="AA54" s="18">
        <v>-17.1</v>
      </c>
      <c r="AB54" s="19">
        <v>607</v>
      </c>
      <c r="AC54" s="26">
        <v>1323</v>
      </c>
      <c r="AD54" s="18">
        <v>-30.6</v>
      </c>
      <c r="AE54" s="20">
        <v>1292</v>
      </c>
      <c r="AF54" s="27">
        <v>696</v>
      </c>
      <c r="AG54" s="18">
        <v>-13</v>
      </c>
      <c r="AH54" s="52">
        <v>683</v>
      </c>
      <c r="AI54" s="55">
        <v>627</v>
      </c>
      <c r="AJ54" s="18">
        <v>-17.6</v>
      </c>
      <c r="AK54" s="19">
        <v>609</v>
      </c>
      <c r="AL54" s="26">
        <v>1317</v>
      </c>
      <c r="AM54" s="18">
        <v>-31.3</v>
      </c>
      <c r="AN54" s="20">
        <v>1286</v>
      </c>
      <c r="AO54" s="27">
        <v>693</v>
      </c>
      <c r="AP54" s="18">
        <v>-13.3</v>
      </c>
      <c r="AQ54" s="52">
        <v>680</v>
      </c>
      <c r="AR54" s="55">
        <v>624</v>
      </c>
      <c r="AS54" s="18">
        <v>-18</v>
      </c>
      <c r="AT54" s="19">
        <v>606</v>
      </c>
      <c r="AU54" s="26">
        <v>1319</v>
      </c>
      <c r="AV54" s="18">
        <v>-32.1</v>
      </c>
      <c r="AW54" s="20">
        <v>1287</v>
      </c>
      <c r="AX54" s="27">
        <v>695</v>
      </c>
      <c r="AY54" s="18">
        <v>-13.7</v>
      </c>
      <c r="AZ54" s="52">
        <v>681</v>
      </c>
      <c r="BA54" s="55">
        <v>624</v>
      </c>
      <c r="BB54" s="18">
        <v>-18.5</v>
      </c>
      <c r="BC54" s="19">
        <v>606</v>
      </c>
      <c r="BD54" s="26">
        <v>1286</v>
      </c>
      <c r="BE54" s="18">
        <v>-32.9</v>
      </c>
      <c r="BF54" s="20">
        <v>1253</v>
      </c>
      <c r="BG54" s="27">
        <v>677</v>
      </c>
      <c r="BH54" s="18">
        <v>-14</v>
      </c>
      <c r="BI54" s="52">
        <v>663</v>
      </c>
      <c r="BJ54" s="55">
        <v>609</v>
      </c>
      <c r="BK54" s="18">
        <v>-18.9</v>
      </c>
      <c r="BL54" s="19">
        <v>590</v>
      </c>
      <c r="BM54" s="26">
        <v>1319</v>
      </c>
      <c r="BN54" s="18">
        <v>-33.7</v>
      </c>
      <c r="BO54" s="20">
        <v>1285</v>
      </c>
      <c r="BP54" s="27">
        <v>694</v>
      </c>
      <c r="BQ54" s="18">
        <v>-14.3</v>
      </c>
      <c r="BR54" s="52">
        <v>680</v>
      </c>
      <c r="BS54" s="55">
        <v>625</v>
      </c>
      <c r="BT54" s="18">
        <v>-19.4</v>
      </c>
      <c r="BU54" s="19">
        <v>606</v>
      </c>
      <c r="BV54" s="26">
        <v>1319</v>
      </c>
      <c r="BW54" s="18">
        <v>-34.5</v>
      </c>
      <c r="BX54" s="20">
        <v>1285</v>
      </c>
      <c r="BY54" s="27">
        <v>692</v>
      </c>
      <c r="BZ54" s="18">
        <v>-14.7</v>
      </c>
      <c r="CA54" s="52">
        <v>677</v>
      </c>
      <c r="CB54" s="55">
        <v>627</v>
      </c>
      <c r="CC54" s="18">
        <v>-19.8</v>
      </c>
      <c r="CD54" s="19">
        <v>607</v>
      </c>
      <c r="CE54" s="26">
        <v>1315</v>
      </c>
      <c r="CF54" s="18">
        <v>-35.3</v>
      </c>
      <c r="CG54" s="20">
        <v>1280</v>
      </c>
      <c r="CH54" s="27">
        <v>686</v>
      </c>
      <c r="CI54" s="18">
        <v>-15</v>
      </c>
      <c r="CJ54" s="52">
        <v>671</v>
      </c>
      <c r="CK54" s="55">
        <v>629</v>
      </c>
      <c r="CL54" s="18">
        <v>-20.3</v>
      </c>
      <c r="CM54" s="19">
        <v>609</v>
      </c>
      <c r="CN54" s="26">
        <v>1317</v>
      </c>
      <c r="CO54" s="18">
        <v>-36</v>
      </c>
      <c r="CP54" s="20">
        <v>1281</v>
      </c>
      <c r="CQ54" s="27">
        <v>686</v>
      </c>
      <c r="CR54" s="18">
        <v>-15.3</v>
      </c>
      <c r="CS54" s="52">
        <v>671</v>
      </c>
      <c r="CT54" s="55">
        <v>631</v>
      </c>
      <c r="CU54" s="18">
        <v>-20.7</v>
      </c>
      <c r="CV54" s="19">
        <v>610</v>
      </c>
      <c r="CW54" s="26">
        <v>1319</v>
      </c>
      <c r="CX54" s="18">
        <v>-36.8</v>
      </c>
      <c r="CY54" s="20">
        <v>1282</v>
      </c>
      <c r="CZ54" s="27">
        <v>684</v>
      </c>
      <c r="DA54" s="18">
        <v>-15.7</v>
      </c>
      <c r="DB54" s="52">
        <v>668</v>
      </c>
      <c r="DC54" s="55">
        <v>635</v>
      </c>
      <c r="DD54" s="18">
        <v>-21.2</v>
      </c>
      <c r="DE54" s="19">
        <v>614</v>
      </c>
    </row>
    <row r="55" spans="1:109" ht="20.25" customHeight="1">
      <c r="A55" s="25" t="s">
        <v>37</v>
      </c>
      <c r="B55" s="26">
        <v>1504</v>
      </c>
      <c r="C55" s="18">
        <v>24.6</v>
      </c>
      <c r="D55" s="20">
        <v>1529</v>
      </c>
      <c r="E55" s="27">
        <v>806</v>
      </c>
      <c r="F55" s="18">
        <v>9.6</v>
      </c>
      <c r="G55" s="52">
        <v>816</v>
      </c>
      <c r="H55" s="55">
        <v>698</v>
      </c>
      <c r="I55" s="18">
        <v>15</v>
      </c>
      <c r="J55" s="19">
        <v>713</v>
      </c>
      <c r="K55" s="26">
        <v>1508</v>
      </c>
      <c r="L55" s="18">
        <v>25.3</v>
      </c>
      <c r="M55" s="20">
        <v>1533</v>
      </c>
      <c r="N55" s="27">
        <v>807</v>
      </c>
      <c r="O55" s="18">
        <v>9.9</v>
      </c>
      <c r="P55" s="52">
        <v>817</v>
      </c>
      <c r="Q55" s="55">
        <v>701</v>
      </c>
      <c r="R55" s="18">
        <v>15.4</v>
      </c>
      <c r="S55" s="19">
        <v>716</v>
      </c>
      <c r="T55" s="26">
        <v>1505</v>
      </c>
      <c r="U55" s="18">
        <v>26</v>
      </c>
      <c r="V55" s="20">
        <v>1531</v>
      </c>
      <c r="W55" s="27">
        <v>806</v>
      </c>
      <c r="X55" s="18">
        <v>10.1</v>
      </c>
      <c r="Y55" s="52">
        <v>816</v>
      </c>
      <c r="Z55" s="55">
        <v>699</v>
      </c>
      <c r="AA55" s="18">
        <v>15.8</v>
      </c>
      <c r="AB55" s="19">
        <v>715</v>
      </c>
      <c r="AC55" s="26">
        <v>1503</v>
      </c>
      <c r="AD55" s="18">
        <v>26.7</v>
      </c>
      <c r="AE55" s="20">
        <v>1530</v>
      </c>
      <c r="AF55" s="27">
        <v>807</v>
      </c>
      <c r="AG55" s="18">
        <v>10.4</v>
      </c>
      <c r="AH55" s="52">
        <v>817</v>
      </c>
      <c r="AI55" s="55">
        <v>696</v>
      </c>
      <c r="AJ55" s="18">
        <v>16.3</v>
      </c>
      <c r="AK55" s="19">
        <v>712</v>
      </c>
      <c r="AL55" s="26">
        <v>1510</v>
      </c>
      <c r="AM55" s="18">
        <v>27.3</v>
      </c>
      <c r="AN55" s="20">
        <v>1537</v>
      </c>
      <c r="AO55" s="27">
        <v>810</v>
      </c>
      <c r="AP55" s="18">
        <v>10.7</v>
      </c>
      <c r="AQ55" s="52">
        <v>821</v>
      </c>
      <c r="AR55" s="55">
        <v>700</v>
      </c>
      <c r="AS55" s="18">
        <v>16.7</v>
      </c>
      <c r="AT55" s="19">
        <v>717</v>
      </c>
      <c r="AU55" s="26">
        <v>1515</v>
      </c>
      <c r="AV55" s="18">
        <v>28</v>
      </c>
      <c r="AW55" s="20">
        <v>1543</v>
      </c>
      <c r="AX55" s="27">
        <v>813</v>
      </c>
      <c r="AY55" s="18">
        <v>10.9</v>
      </c>
      <c r="AZ55" s="52">
        <v>824</v>
      </c>
      <c r="BA55" s="55">
        <v>702</v>
      </c>
      <c r="BB55" s="18">
        <v>17.1</v>
      </c>
      <c r="BC55" s="19">
        <v>719</v>
      </c>
      <c r="BD55" s="26">
        <v>1490</v>
      </c>
      <c r="BE55" s="18">
        <v>28.7</v>
      </c>
      <c r="BF55" s="20">
        <v>1519</v>
      </c>
      <c r="BG55" s="27">
        <v>804</v>
      </c>
      <c r="BH55" s="18">
        <v>11.2</v>
      </c>
      <c r="BI55" s="52">
        <v>815</v>
      </c>
      <c r="BJ55" s="55">
        <v>686</v>
      </c>
      <c r="BK55" s="18">
        <v>17.5</v>
      </c>
      <c r="BL55" s="19">
        <v>704</v>
      </c>
      <c r="BM55" s="26">
        <v>1508</v>
      </c>
      <c r="BN55" s="18">
        <v>29.4</v>
      </c>
      <c r="BO55" s="20">
        <v>1537</v>
      </c>
      <c r="BP55" s="27">
        <v>813</v>
      </c>
      <c r="BQ55" s="18">
        <v>11.5</v>
      </c>
      <c r="BR55" s="52">
        <v>825</v>
      </c>
      <c r="BS55" s="55">
        <v>695</v>
      </c>
      <c r="BT55" s="18">
        <v>17.9</v>
      </c>
      <c r="BU55" s="19">
        <v>713</v>
      </c>
      <c r="BV55" s="26">
        <v>1505</v>
      </c>
      <c r="BW55" s="18">
        <v>30.1</v>
      </c>
      <c r="BX55" s="20">
        <v>1535</v>
      </c>
      <c r="BY55" s="27">
        <v>809</v>
      </c>
      <c r="BZ55" s="18">
        <v>11.7</v>
      </c>
      <c r="CA55" s="52">
        <v>821</v>
      </c>
      <c r="CB55" s="55">
        <v>696</v>
      </c>
      <c r="CC55" s="18">
        <v>18.3</v>
      </c>
      <c r="CD55" s="19">
        <v>714</v>
      </c>
      <c r="CE55" s="26">
        <v>1503</v>
      </c>
      <c r="CF55" s="18">
        <v>30.8</v>
      </c>
      <c r="CG55" s="20">
        <v>1534</v>
      </c>
      <c r="CH55" s="27">
        <v>808</v>
      </c>
      <c r="CI55" s="18">
        <v>12</v>
      </c>
      <c r="CJ55" s="52">
        <v>820</v>
      </c>
      <c r="CK55" s="55">
        <v>695</v>
      </c>
      <c r="CL55" s="18">
        <v>18.8</v>
      </c>
      <c r="CM55" s="19">
        <v>714</v>
      </c>
      <c r="CN55" s="26">
        <v>1502</v>
      </c>
      <c r="CO55" s="18">
        <v>31.4</v>
      </c>
      <c r="CP55" s="20">
        <v>1533</v>
      </c>
      <c r="CQ55" s="27">
        <v>806</v>
      </c>
      <c r="CR55" s="18">
        <v>12.3</v>
      </c>
      <c r="CS55" s="52">
        <v>818</v>
      </c>
      <c r="CT55" s="55">
        <v>696</v>
      </c>
      <c r="CU55" s="18">
        <v>19.2</v>
      </c>
      <c r="CV55" s="19">
        <v>715</v>
      </c>
      <c r="CW55" s="26">
        <v>1505</v>
      </c>
      <c r="CX55" s="18">
        <v>32.1</v>
      </c>
      <c r="CY55" s="20">
        <v>1537</v>
      </c>
      <c r="CZ55" s="27">
        <v>811</v>
      </c>
      <c r="DA55" s="18">
        <v>12.5</v>
      </c>
      <c r="DB55" s="52">
        <v>824</v>
      </c>
      <c r="DC55" s="55">
        <v>694</v>
      </c>
      <c r="DD55" s="18">
        <v>19.6</v>
      </c>
      <c r="DE55" s="19">
        <v>714</v>
      </c>
    </row>
    <row r="56" spans="1:109" ht="20.25" customHeight="1">
      <c r="A56" s="25" t="s">
        <v>49</v>
      </c>
      <c r="B56" s="26">
        <v>8220</v>
      </c>
      <c r="C56" s="18">
        <v>-175.2</v>
      </c>
      <c r="D56" s="52">
        <v>8045</v>
      </c>
      <c r="E56" s="27">
        <v>4352</v>
      </c>
      <c r="F56" s="18">
        <v>-96.6</v>
      </c>
      <c r="G56" s="52">
        <v>4255</v>
      </c>
      <c r="H56" s="55">
        <v>3868</v>
      </c>
      <c r="I56" s="18">
        <v>-78.6</v>
      </c>
      <c r="J56" s="19">
        <v>3789</v>
      </c>
      <c r="K56" s="26">
        <v>8228</v>
      </c>
      <c r="L56" s="18">
        <v>-180.1</v>
      </c>
      <c r="M56" s="52">
        <v>8048</v>
      </c>
      <c r="N56" s="27">
        <v>4356</v>
      </c>
      <c r="O56" s="18">
        <v>-99.3</v>
      </c>
      <c r="P56" s="52">
        <v>4257</v>
      </c>
      <c r="Q56" s="55">
        <v>3872</v>
      </c>
      <c r="R56" s="18">
        <v>-80.8</v>
      </c>
      <c r="S56" s="19">
        <v>3791</v>
      </c>
      <c r="T56" s="26">
        <v>8206</v>
      </c>
      <c r="U56" s="18">
        <v>-184.9</v>
      </c>
      <c r="V56" s="52">
        <v>8021</v>
      </c>
      <c r="W56" s="27">
        <v>4351</v>
      </c>
      <c r="X56" s="18">
        <v>-102</v>
      </c>
      <c r="Y56" s="52">
        <v>4249</v>
      </c>
      <c r="Z56" s="55">
        <v>3855</v>
      </c>
      <c r="AA56" s="18">
        <v>-83</v>
      </c>
      <c r="AB56" s="19">
        <v>3772</v>
      </c>
      <c r="AC56" s="26">
        <v>8207</v>
      </c>
      <c r="AD56" s="18">
        <v>-189.8</v>
      </c>
      <c r="AE56" s="52">
        <v>8017</v>
      </c>
      <c r="AF56" s="27">
        <v>4358</v>
      </c>
      <c r="AG56" s="18">
        <v>-104.7</v>
      </c>
      <c r="AH56" s="52">
        <v>4253</v>
      </c>
      <c r="AI56" s="55">
        <v>3849</v>
      </c>
      <c r="AJ56" s="18">
        <v>-85.2</v>
      </c>
      <c r="AK56" s="19">
        <v>3764</v>
      </c>
      <c r="AL56" s="26">
        <v>8208</v>
      </c>
      <c r="AM56" s="18">
        <v>-194.7</v>
      </c>
      <c r="AN56" s="52">
        <v>8013</v>
      </c>
      <c r="AO56" s="27">
        <v>4361</v>
      </c>
      <c r="AP56" s="18">
        <v>-107.3</v>
      </c>
      <c r="AQ56" s="52">
        <v>4254</v>
      </c>
      <c r="AR56" s="55">
        <v>3847</v>
      </c>
      <c r="AS56" s="18">
        <v>-87.3</v>
      </c>
      <c r="AT56" s="19">
        <v>3760</v>
      </c>
      <c r="AU56" s="26">
        <v>8168</v>
      </c>
      <c r="AV56" s="18">
        <v>-199.5</v>
      </c>
      <c r="AW56" s="52">
        <v>7969</v>
      </c>
      <c r="AX56" s="27">
        <v>4339</v>
      </c>
      <c r="AY56" s="18">
        <v>-110</v>
      </c>
      <c r="AZ56" s="52">
        <v>4229</v>
      </c>
      <c r="BA56" s="55">
        <v>3829</v>
      </c>
      <c r="BB56" s="18">
        <v>-89.5</v>
      </c>
      <c r="BC56" s="19">
        <v>3740</v>
      </c>
      <c r="BD56" s="26">
        <v>8098</v>
      </c>
      <c r="BE56" s="18">
        <v>-204.4</v>
      </c>
      <c r="BF56" s="52">
        <v>7894</v>
      </c>
      <c r="BG56" s="27">
        <v>4294</v>
      </c>
      <c r="BH56" s="18">
        <v>-112.7</v>
      </c>
      <c r="BI56" s="52">
        <v>4181</v>
      </c>
      <c r="BJ56" s="55">
        <v>3804</v>
      </c>
      <c r="BK56" s="18">
        <v>-91.7</v>
      </c>
      <c r="BL56" s="19">
        <v>3712</v>
      </c>
      <c r="BM56" s="26">
        <v>8141</v>
      </c>
      <c r="BN56" s="18">
        <v>-209.3</v>
      </c>
      <c r="BO56" s="52">
        <v>7932</v>
      </c>
      <c r="BP56" s="27">
        <v>4309</v>
      </c>
      <c r="BQ56" s="18">
        <v>-115.4</v>
      </c>
      <c r="BR56" s="52">
        <v>4194</v>
      </c>
      <c r="BS56" s="55">
        <v>3832</v>
      </c>
      <c r="BT56" s="18">
        <v>-93.9</v>
      </c>
      <c r="BU56" s="19">
        <v>3738</v>
      </c>
      <c r="BV56" s="26">
        <v>8151</v>
      </c>
      <c r="BW56" s="18">
        <v>-214.1</v>
      </c>
      <c r="BX56" s="52">
        <v>7937</v>
      </c>
      <c r="BY56" s="27">
        <v>4311</v>
      </c>
      <c r="BZ56" s="18">
        <v>-118.1</v>
      </c>
      <c r="CA56" s="52">
        <v>4193</v>
      </c>
      <c r="CB56" s="55">
        <v>3840</v>
      </c>
      <c r="CC56" s="18">
        <v>-96.1</v>
      </c>
      <c r="CD56" s="19">
        <v>3744</v>
      </c>
      <c r="CE56" s="26">
        <v>8138</v>
      </c>
      <c r="CF56" s="18">
        <v>-219</v>
      </c>
      <c r="CG56" s="52">
        <v>7919</v>
      </c>
      <c r="CH56" s="27">
        <v>4300</v>
      </c>
      <c r="CI56" s="18">
        <v>-120.8</v>
      </c>
      <c r="CJ56" s="52">
        <v>4179</v>
      </c>
      <c r="CK56" s="55">
        <v>3838</v>
      </c>
      <c r="CL56" s="18">
        <v>-98.3</v>
      </c>
      <c r="CM56" s="19">
        <v>3740</v>
      </c>
      <c r="CN56" s="26">
        <v>8143</v>
      </c>
      <c r="CO56" s="18">
        <v>-223.9</v>
      </c>
      <c r="CP56" s="52">
        <v>7919</v>
      </c>
      <c r="CQ56" s="27">
        <v>4310</v>
      </c>
      <c r="CR56" s="18">
        <v>-123.4</v>
      </c>
      <c r="CS56" s="52">
        <v>4187</v>
      </c>
      <c r="CT56" s="55">
        <v>3833</v>
      </c>
      <c r="CU56" s="18">
        <v>-100.4</v>
      </c>
      <c r="CV56" s="19">
        <v>3733</v>
      </c>
      <c r="CW56" s="26">
        <v>8144</v>
      </c>
      <c r="CX56" s="18">
        <v>-228.7</v>
      </c>
      <c r="CY56" s="52">
        <v>7915</v>
      </c>
      <c r="CZ56" s="27">
        <v>4308</v>
      </c>
      <c r="DA56" s="18">
        <v>-126.1</v>
      </c>
      <c r="DB56" s="52">
        <v>4182</v>
      </c>
      <c r="DC56" s="55">
        <v>3836</v>
      </c>
      <c r="DD56" s="18">
        <v>-102.6</v>
      </c>
      <c r="DE56" s="19">
        <v>3733</v>
      </c>
    </row>
    <row r="57" spans="1:109" ht="20.25" customHeight="1">
      <c r="A57" s="25" t="s">
        <v>53</v>
      </c>
      <c r="B57" s="26">
        <v>27968</v>
      </c>
      <c r="C57" s="18">
        <v>18</v>
      </c>
      <c r="D57" s="52">
        <v>27986</v>
      </c>
      <c r="E57" s="27">
        <v>13778</v>
      </c>
      <c r="F57" s="18">
        <v>5.4</v>
      </c>
      <c r="G57" s="54">
        <v>13783</v>
      </c>
      <c r="H57" s="55">
        <v>14190</v>
      </c>
      <c r="I57" s="18">
        <v>12.6</v>
      </c>
      <c r="J57" s="29">
        <v>14203</v>
      </c>
      <c r="K57" s="26">
        <v>28011</v>
      </c>
      <c r="L57" s="18">
        <v>18.5</v>
      </c>
      <c r="M57" s="52">
        <v>28030</v>
      </c>
      <c r="N57" s="27">
        <v>13806</v>
      </c>
      <c r="O57" s="18">
        <v>5.6</v>
      </c>
      <c r="P57" s="54">
        <v>13812</v>
      </c>
      <c r="Q57" s="55">
        <v>14205</v>
      </c>
      <c r="R57" s="18">
        <v>13</v>
      </c>
      <c r="S57" s="29">
        <v>14218</v>
      </c>
      <c r="T57" s="26">
        <v>28013</v>
      </c>
      <c r="U57" s="18">
        <v>19</v>
      </c>
      <c r="V57" s="52">
        <v>28032</v>
      </c>
      <c r="W57" s="27">
        <v>13809</v>
      </c>
      <c r="X57" s="18">
        <v>5.7</v>
      </c>
      <c r="Y57" s="54">
        <v>13815</v>
      </c>
      <c r="Z57" s="55">
        <v>14204</v>
      </c>
      <c r="AA57" s="18">
        <v>13.3</v>
      </c>
      <c r="AB57" s="29">
        <v>14217</v>
      </c>
      <c r="AC57" s="26">
        <v>28079</v>
      </c>
      <c r="AD57" s="18">
        <v>19.5</v>
      </c>
      <c r="AE57" s="52">
        <v>28099</v>
      </c>
      <c r="AF57" s="27">
        <v>13835</v>
      </c>
      <c r="AG57" s="18">
        <v>5.9</v>
      </c>
      <c r="AH57" s="54">
        <v>13841</v>
      </c>
      <c r="AI57" s="55">
        <v>14244</v>
      </c>
      <c r="AJ57" s="18">
        <v>13.7</v>
      </c>
      <c r="AK57" s="29">
        <v>14258</v>
      </c>
      <c r="AL57" s="26">
        <v>28103</v>
      </c>
      <c r="AM57" s="18">
        <v>20</v>
      </c>
      <c r="AN57" s="52">
        <v>28123</v>
      </c>
      <c r="AO57" s="27">
        <v>13851</v>
      </c>
      <c r="AP57" s="18">
        <v>6</v>
      </c>
      <c r="AQ57" s="54">
        <v>13857</v>
      </c>
      <c r="AR57" s="55">
        <v>14252</v>
      </c>
      <c r="AS57" s="18">
        <v>14</v>
      </c>
      <c r="AT57" s="29">
        <v>14266</v>
      </c>
      <c r="AU57" s="26">
        <v>28199</v>
      </c>
      <c r="AV57" s="18">
        <v>20.5</v>
      </c>
      <c r="AW57" s="52">
        <v>28220</v>
      </c>
      <c r="AX57" s="27">
        <v>13893</v>
      </c>
      <c r="AY57" s="18">
        <v>6.2</v>
      </c>
      <c r="AZ57" s="54">
        <v>13899</v>
      </c>
      <c r="BA57" s="55">
        <v>14306</v>
      </c>
      <c r="BB57" s="18">
        <v>14.4</v>
      </c>
      <c r="BC57" s="29">
        <v>14320</v>
      </c>
      <c r="BD57" s="26">
        <v>28168</v>
      </c>
      <c r="BE57" s="18">
        <v>21</v>
      </c>
      <c r="BF57" s="52">
        <v>28189</v>
      </c>
      <c r="BG57" s="27">
        <v>13848</v>
      </c>
      <c r="BH57" s="18">
        <v>6.3</v>
      </c>
      <c r="BI57" s="54">
        <v>13854</v>
      </c>
      <c r="BJ57" s="55">
        <v>14320</v>
      </c>
      <c r="BK57" s="18">
        <v>14.7</v>
      </c>
      <c r="BL57" s="29">
        <v>14335</v>
      </c>
      <c r="BM57" s="26">
        <v>28276</v>
      </c>
      <c r="BN57" s="18">
        <v>21.5</v>
      </c>
      <c r="BO57" s="52">
        <v>28298</v>
      </c>
      <c r="BP57" s="27">
        <v>13886</v>
      </c>
      <c r="BQ57" s="18">
        <v>6.5</v>
      </c>
      <c r="BR57" s="54">
        <v>13893</v>
      </c>
      <c r="BS57" s="55">
        <v>14390</v>
      </c>
      <c r="BT57" s="18">
        <v>15.1</v>
      </c>
      <c r="BU57" s="29">
        <v>14405</v>
      </c>
      <c r="BV57" s="26">
        <v>28307</v>
      </c>
      <c r="BW57" s="18">
        <v>22</v>
      </c>
      <c r="BX57" s="52">
        <v>28329</v>
      </c>
      <c r="BY57" s="27">
        <v>13898</v>
      </c>
      <c r="BZ57" s="18">
        <v>6.6</v>
      </c>
      <c r="CA57" s="54">
        <v>13905</v>
      </c>
      <c r="CB57" s="55">
        <v>14409</v>
      </c>
      <c r="CC57" s="18">
        <v>15.4</v>
      </c>
      <c r="CD57" s="29">
        <v>14424</v>
      </c>
      <c r="CE57" s="26">
        <v>28341</v>
      </c>
      <c r="CF57" s="18">
        <v>22.5</v>
      </c>
      <c r="CG57" s="52">
        <v>28364</v>
      </c>
      <c r="CH57" s="27">
        <v>13914</v>
      </c>
      <c r="CI57" s="18">
        <v>6.8</v>
      </c>
      <c r="CJ57" s="54">
        <v>13921</v>
      </c>
      <c r="CK57" s="55">
        <v>14427</v>
      </c>
      <c r="CL57" s="18">
        <v>15.8</v>
      </c>
      <c r="CM57" s="29">
        <v>14443</v>
      </c>
      <c r="CN57" s="26">
        <v>28384</v>
      </c>
      <c r="CO57" s="18">
        <v>23</v>
      </c>
      <c r="CP57" s="52">
        <v>28407</v>
      </c>
      <c r="CQ57" s="27">
        <v>13927</v>
      </c>
      <c r="CR57" s="18">
        <v>6.9</v>
      </c>
      <c r="CS57" s="54">
        <v>13934</v>
      </c>
      <c r="CT57" s="55">
        <v>14457</v>
      </c>
      <c r="CU57" s="18">
        <v>16.1</v>
      </c>
      <c r="CV57" s="29">
        <v>14473</v>
      </c>
      <c r="CW57" s="26">
        <v>28436</v>
      </c>
      <c r="CX57" s="18">
        <v>23.5</v>
      </c>
      <c r="CY57" s="52">
        <v>28460</v>
      </c>
      <c r="CZ57" s="27">
        <v>13963</v>
      </c>
      <c r="DA57" s="18">
        <v>7.1</v>
      </c>
      <c r="DB57" s="54">
        <v>13970</v>
      </c>
      <c r="DC57" s="55">
        <v>14473</v>
      </c>
      <c r="DD57" s="18">
        <v>16.5</v>
      </c>
      <c r="DE57" s="29">
        <v>14490</v>
      </c>
    </row>
    <row r="58" spans="1:109" ht="20.25" customHeight="1">
      <c r="A58" s="25"/>
      <c r="B58" s="26"/>
      <c r="C58" s="126"/>
      <c r="D58" s="30"/>
      <c r="E58" s="27"/>
      <c r="F58" s="56"/>
      <c r="G58" s="54"/>
      <c r="H58" s="55"/>
      <c r="I58" s="56"/>
      <c r="J58" s="29"/>
      <c r="K58" s="26"/>
      <c r="L58" s="126"/>
      <c r="M58" s="30"/>
      <c r="N58" s="27"/>
      <c r="O58" s="56"/>
      <c r="P58" s="54"/>
      <c r="Q58" s="55"/>
      <c r="R58" s="56"/>
      <c r="S58" s="29"/>
      <c r="T58" s="26"/>
      <c r="U58" s="126"/>
      <c r="V58" s="30"/>
      <c r="W58" s="27"/>
      <c r="X58" s="56"/>
      <c r="Y58" s="54"/>
      <c r="Z58" s="55"/>
      <c r="AA58" s="56"/>
      <c r="AB58" s="29"/>
      <c r="AC58" s="26"/>
      <c r="AD58" s="126"/>
      <c r="AE58" s="30"/>
      <c r="AF58" s="27"/>
      <c r="AG58" s="56"/>
      <c r="AH58" s="54"/>
      <c r="AI58" s="55"/>
      <c r="AJ58" s="56"/>
      <c r="AK58" s="29"/>
      <c r="AL58" s="26"/>
      <c r="AM58" s="126"/>
      <c r="AN58" s="30"/>
      <c r="AO58" s="27"/>
      <c r="AP58" s="56"/>
      <c r="AQ58" s="54"/>
      <c r="AR58" s="55"/>
      <c r="AS58" s="56"/>
      <c r="AT58" s="29"/>
      <c r="AU58" s="26"/>
      <c r="AV58" s="126"/>
      <c r="AW58" s="30"/>
      <c r="AX58" s="27"/>
      <c r="AY58" s="56"/>
      <c r="AZ58" s="54"/>
      <c r="BA58" s="55"/>
      <c r="BB58" s="56"/>
      <c r="BC58" s="29"/>
      <c r="BD58" s="26"/>
      <c r="BE58" s="126"/>
      <c r="BF58" s="30"/>
      <c r="BG58" s="27"/>
      <c r="BH58" s="56"/>
      <c r="BI58" s="54"/>
      <c r="BJ58" s="55"/>
      <c r="BK58" s="56"/>
      <c r="BL58" s="29"/>
      <c r="BM58" s="26"/>
      <c r="BN58" s="126"/>
      <c r="BO58" s="30"/>
      <c r="BP58" s="27"/>
      <c r="BQ58" s="56"/>
      <c r="BR58" s="54"/>
      <c r="BS58" s="55"/>
      <c r="BT58" s="56"/>
      <c r="BU58" s="29"/>
      <c r="BV58" s="26"/>
      <c r="BW58" s="126"/>
      <c r="BX58" s="30"/>
      <c r="BY58" s="27"/>
      <c r="BZ58" s="56"/>
      <c r="CA58" s="54"/>
      <c r="CB58" s="55"/>
      <c r="CC58" s="56"/>
      <c r="CD58" s="29"/>
      <c r="CE58" s="26"/>
      <c r="CF58" s="126"/>
      <c r="CG58" s="30"/>
      <c r="CH58" s="27"/>
      <c r="CI58" s="56"/>
      <c r="CJ58" s="54"/>
      <c r="CK58" s="55"/>
      <c r="CL58" s="56"/>
      <c r="CM58" s="29"/>
      <c r="CN58" s="26"/>
      <c r="CO58" s="126"/>
      <c r="CP58" s="30"/>
      <c r="CQ58" s="27"/>
      <c r="CR58" s="56"/>
      <c r="CS58" s="54"/>
      <c r="CT58" s="55"/>
      <c r="CU58" s="56"/>
      <c r="CV58" s="29"/>
      <c r="CW58" s="26"/>
      <c r="CX58" s="126"/>
      <c r="CY58" s="30"/>
      <c r="CZ58" s="27"/>
      <c r="DA58" s="56"/>
      <c r="DB58" s="54"/>
      <c r="DC58" s="55"/>
      <c r="DD58" s="56"/>
      <c r="DE58" s="29"/>
    </row>
    <row r="59" spans="1:109" s="16" customFormat="1" ht="20.25" customHeight="1">
      <c r="A59" s="23" t="s">
        <v>38</v>
      </c>
      <c r="B59" s="17">
        <v>1151</v>
      </c>
      <c r="C59" s="18">
        <v>65.4</v>
      </c>
      <c r="D59" s="20">
        <v>1216</v>
      </c>
      <c r="E59" s="24">
        <v>617</v>
      </c>
      <c r="F59" s="18">
        <v>30.6</v>
      </c>
      <c r="G59" s="52">
        <v>648</v>
      </c>
      <c r="H59" s="53">
        <v>534</v>
      </c>
      <c r="I59" s="18">
        <v>34.8</v>
      </c>
      <c r="J59" s="19">
        <v>569</v>
      </c>
      <c r="K59" s="17">
        <v>1149</v>
      </c>
      <c r="L59" s="18">
        <v>67.2</v>
      </c>
      <c r="M59" s="20">
        <v>1216</v>
      </c>
      <c r="N59" s="24">
        <v>617</v>
      </c>
      <c r="O59" s="18">
        <v>31.5</v>
      </c>
      <c r="P59" s="52">
        <v>649</v>
      </c>
      <c r="Q59" s="53">
        <v>532</v>
      </c>
      <c r="R59" s="18">
        <v>35.8</v>
      </c>
      <c r="S59" s="19">
        <v>568</v>
      </c>
      <c r="T59" s="17">
        <v>1153</v>
      </c>
      <c r="U59" s="18">
        <v>69</v>
      </c>
      <c r="V59" s="20">
        <v>1222</v>
      </c>
      <c r="W59" s="24">
        <v>622</v>
      </c>
      <c r="X59" s="18">
        <v>32.3</v>
      </c>
      <c r="Y59" s="52">
        <v>654</v>
      </c>
      <c r="Z59" s="53">
        <v>531</v>
      </c>
      <c r="AA59" s="18">
        <v>36.7</v>
      </c>
      <c r="AB59" s="19">
        <v>568</v>
      </c>
      <c r="AC59" s="17">
        <v>1151</v>
      </c>
      <c r="AD59" s="18">
        <v>70.9</v>
      </c>
      <c r="AE59" s="20">
        <v>1222</v>
      </c>
      <c r="AF59" s="24">
        <v>620</v>
      </c>
      <c r="AG59" s="18">
        <v>33.2</v>
      </c>
      <c r="AH59" s="52">
        <v>653</v>
      </c>
      <c r="AI59" s="53">
        <v>531</v>
      </c>
      <c r="AJ59" s="18">
        <v>37.7</v>
      </c>
      <c r="AK59" s="19">
        <v>569</v>
      </c>
      <c r="AL59" s="17">
        <v>1146</v>
      </c>
      <c r="AM59" s="18">
        <v>72.7</v>
      </c>
      <c r="AN59" s="20">
        <v>1219</v>
      </c>
      <c r="AO59" s="24">
        <v>618</v>
      </c>
      <c r="AP59" s="18">
        <v>34</v>
      </c>
      <c r="AQ59" s="52">
        <v>652</v>
      </c>
      <c r="AR59" s="53">
        <v>528</v>
      </c>
      <c r="AS59" s="18">
        <v>38.7</v>
      </c>
      <c r="AT59" s="19">
        <v>567</v>
      </c>
      <c r="AU59" s="17">
        <v>1143</v>
      </c>
      <c r="AV59" s="18">
        <v>74.5</v>
      </c>
      <c r="AW59" s="20">
        <v>1218</v>
      </c>
      <c r="AX59" s="24">
        <v>616</v>
      </c>
      <c r="AY59" s="18">
        <v>34.9</v>
      </c>
      <c r="AZ59" s="52">
        <v>651</v>
      </c>
      <c r="BA59" s="53">
        <v>527</v>
      </c>
      <c r="BB59" s="18">
        <v>39.6</v>
      </c>
      <c r="BC59" s="19">
        <v>567</v>
      </c>
      <c r="BD59" s="17">
        <v>1117</v>
      </c>
      <c r="BE59" s="18">
        <v>76.3</v>
      </c>
      <c r="BF59" s="20">
        <v>1193</v>
      </c>
      <c r="BG59" s="24">
        <v>599</v>
      </c>
      <c r="BH59" s="18">
        <v>35.7</v>
      </c>
      <c r="BI59" s="52">
        <v>635</v>
      </c>
      <c r="BJ59" s="53">
        <v>518</v>
      </c>
      <c r="BK59" s="18">
        <v>40.6</v>
      </c>
      <c r="BL59" s="19">
        <v>559</v>
      </c>
      <c r="BM59" s="17">
        <v>1140</v>
      </c>
      <c r="BN59" s="18">
        <v>78.1</v>
      </c>
      <c r="BO59" s="20">
        <v>1218</v>
      </c>
      <c r="BP59" s="24">
        <v>612</v>
      </c>
      <c r="BQ59" s="18">
        <v>36.6</v>
      </c>
      <c r="BR59" s="52">
        <v>649</v>
      </c>
      <c r="BS59" s="53">
        <v>528</v>
      </c>
      <c r="BT59" s="18">
        <v>41.6</v>
      </c>
      <c r="BU59" s="19">
        <v>570</v>
      </c>
      <c r="BV59" s="17">
        <v>1139</v>
      </c>
      <c r="BW59" s="18">
        <v>79.9</v>
      </c>
      <c r="BX59" s="20">
        <v>1219</v>
      </c>
      <c r="BY59" s="24">
        <v>614</v>
      </c>
      <c r="BZ59" s="18">
        <v>37.4</v>
      </c>
      <c r="CA59" s="52">
        <v>651</v>
      </c>
      <c r="CB59" s="53">
        <v>525</v>
      </c>
      <c r="CC59" s="18">
        <v>42.5</v>
      </c>
      <c r="CD59" s="19">
        <v>568</v>
      </c>
      <c r="CE59" s="17">
        <v>1129</v>
      </c>
      <c r="CF59" s="18">
        <v>81.8</v>
      </c>
      <c r="CG59" s="20">
        <v>1211</v>
      </c>
      <c r="CH59" s="24">
        <v>608</v>
      </c>
      <c r="CI59" s="18">
        <v>38.3</v>
      </c>
      <c r="CJ59" s="52">
        <v>646</v>
      </c>
      <c r="CK59" s="53">
        <v>521</v>
      </c>
      <c r="CL59" s="18">
        <v>43.5</v>
      </c>
      <c r="CM59" s="19">
        <v>565</v>
      </c>
      <c r="CN59" s="17">
        <v>1124</v>
      </c>
      <c r="CO59" s="18">
        <v>83.6</v>
      </c>
      <c r="CP59" s="20">
        <v>1208</v>
      </c>
      <c r="CQ59" s="24">
        <v>605</v>
      </c>
      <c r="CR59" s="18">
        <v>39.1</v>
      </c>
      <c r="CS59" s="52">
        <v>644</v>
      </c>
      <c r="CT59" s="53">
        <v>519</v>
      </c>
      <c r="CU59" s="18">
        <v>44.5</v>
      </c>
      <c r="CV59" s="19">
        <v>564</v>
      </c>
      <c r="CW59" s="17">
        <v>1125</v>
      </c>
      <c r="CX59" s="18">
        <v>85.4</v>
      </c>
      <c r="CY59" s="20">
        <v>1210</v>
      </c>
      <c r="CZ59" s="24">
        <v>606</v>
      </c>
      <c r="DA59" s="18">
        <v>40</v>
      </c>
      <c r="DB59" s="52">
        <v>646</v>
      </c>
      <c r="DC59" s="53">
        <v>519</v>
      </c>
      <c r="DD59" s="18">
        <v>45.4</v>
      </c>
      <c r="DE59" s="19">
        <v>564</v>
      </c>
    </row>
    <row r="60" spans="1:109" s="16" customFormat="1" ht="20.25" customHeight="1">
      <c r="A60" s="23"/>
      <c r="B60" s="17"/>
      <c r="C60" s="18"/>
      <c r="D60" s="20"/>
      <c r="E60" s="24"/>
      <c r="F60" s="18"/>
      <c r="G60" s="52"/>
      <c r="H60" s="53"/>
      <c r="I60" s="18"/>
      <c r="J60" s="19"/>
      <c r="K60" s="17"/>
      <c r="L60" s="18"/>
      <c r="M60" s="20"/>
      <c r="N60" s="24"/>
      <c r="O60" s="18"/>
      <c r="P60" s="52"/>
      <c r="Q60" s="53"/>
      <c r="R60" s="18"/>
      <c r="S60" s="19"/>
      <c r="T60" s="17"/>
      <c r="U60" s="18"/>
      <c r="V60" s="20"/>
      <c r="W60" s="24"/>
      <c r="X60" s="18"/>
      <c r="Y60" s="52"/>
      <c r="Z60" s="53"/>
      <c r="AA60" s="18"/>
      <c r="AB60" s="19"/>
      <c r="AC60" s="17"/>
      <c r="AD60" s="18"/>
      <c r="AE60" s="20"/>
      <c r="AF60" s="24"/>
      <c r="AG60" s="18"/>
      <c r="AH60" s="52"/>
      <c r="AI60" s="53"/>
      <c r="AJ60" s="18"/>
      <c r="AK60" s="19"/>
      <c r="AL60" s="17"/>
      <c r="AM60" s="18"/>
      <c r="AN60" s="20"/>
      <c r="AO60" s="24"/>
      <c r="AP60" s="18"/>
      <c r="AQ60" s="52"/>
      <c r="AR60" s="53"/>
      <c r="AS60" s="18"/>
      <c r="AT60" s="19"/>
      <c r="AU60" s="17"/>
      <c r="AV60" s="18"/>
      <c r="AW60" s="20"/>
      <c r="AX60" s="24"/>
      <c r="AY60" s="18"/>
      <c r="AZ60" s="52"/>
      <c r="BA60" s="53"/>
      <c r="BB60" s="18"/>
      <c r="BC60" s="19"/>
      <c r="BD60" s="17"/>
      <c r="BE60" s="18"/>
      <c r="BF60" s="20"/>
      <c r="BG60" s="24"/>
      <c r="BH60" s="18"/>
      <c r="BI60" s="52"/>
      <c r="BJ60" s="53"/>
      <c r="BK60" s="18"/>
      <c r="BL60" s="19"/>
      <c r="BM60" s="17"/>
      <c r="BN60" s="18"/>
      <c r="BO60" s="20"/>
      <c r="BP60" s="24"/>
      <c r="BQ60" s="18"/>
      <c r="BR60" s="52"/>
      <c r="BS60" s="53"/>
      <c r="BT60" s="18"/>
      <c r="BU60" s="19"/>
      <c r="BV60" s="17"/>
      <c r="BW60" s="18"/>
      <c r="BX60" s="20"/>
      <c r="BY60" s="24"/>
      <c r="BZ60" s="18"/>
      <c r="CA60" s="52"/>
      <c r="CB60" s="53"/>
      <c r="CC60" s="18"/>
      <c r="CD60" s="19"/>
      <c r="CE60" s="17"/>
      <c r="CF60" s="18"/>
      <c r="CG60" s="20"/>
      <c r="CH60" s="24"/>
      <c r="CI60" s="18"/>
      <c r="CJ60" s="52"/>
      <c r="CK60" s="53"/>
      <c r="CL60" s="18"/>
      <c r="CM60" s="19"/>
      <c r="CN60" s="17"/>
      <c r="CO60" s="18"/>
      <c r="CP60" s="20"/>
      <c r="CQ60" s="24"/>
      <c r="CR60" s="18"/>
      <c r="CS60" s="52"/>
      <c r="CT60" s="53"/>
      <c r="CU60" s="18"/>
      <c r="CV60" s="19"/>
      <c r="CW60" s="17"/>
      <c r="CX60" s="18"/>
      <c r="CY60" s="20"/>
      <c r="CZ60" s="24"/>
      <c r="DA60" s="18"/>
      <c r="DB60" s="52"/>
      <c r="DC60" s="53"/>
      <c r="DD60" s="18"/>
      <c r="DE60" s="19"/>
    </row>
    <row r="61" spans="1:109" ht="20.25" customHeight="1">
      <c r="A61" s="25" t="s">
        <v>39</v>
      </c>
      <c r="B61" s="26">
        <v>1151</v>
      </c>
      <c r="C61" s="18">
        <v>65.4</v>
      </c>
      <c r="D61" s="20">
        <v>1216</v>
      </c>
      <c r="E61" s="27">
        <v>617</v>
      </c>
      <c r="F61" s="18">
        <v>30.6</v>
      </c>
      <c r="G61" s="52">
        <v>648</v>
      </c>
      <c r="H61" s="55">
        <v>534</v>
      </c>
      <c r="I61" s="18">
        <v>34.8</v>
      </c>
      <c r="J61" s="19">
        <v>569</v>
      </c>
      <c r="K61" s="26">
        <v>1149</v>
      </c>
      <c r="L61" s="18">
        <v>67.2</v>
      </c>
      <c r="M61" s="20">
        <v>1216</v>
      </c>
      <c r="N61" s="27">
        <v>617</v>
      </c>
      <c r="O61" s="18">
        <v>31.5</v>
      </c>
      <c r="P61" s="52">
        <v>649</v>
      </c>
      <c r="Q61" s="55">
        <v>532</v>
      </c>
      <c r="R61" s="18">
        <v>35.8</v>
      </c>
      <c r="S61" s="19">
        <v>568</v>
      </c>
      <c r="T61" s="26">
        <v>1153</v>
      </c>
      <c r="U61" s="18">
        <v>69</v>
      </c>
      <c r="V61" s="20">
        <v>1222</v>
      </c>
      <c r="W61" s="27">
        <v>622</v>
      </c>
      <c r="X61" s="18">
        <v>32.3</v>
      </c>
      <c r="Y61" s="52">
        <v>654</v>
      </c>
      <c r="Z61" s="55">
        <v>531</v>
      </c>
      <c r="AA61" s="18">
        <v>36.7</v>
      </c>
      <c r="AB61" s="19">
        <v>568</v>
      </c>
      <c r="AC61" s="26">
        <v>1151</v>
      </c>
      <c r="AD61" s="18">
        <v>70.9</v>
      </c>
      <c r="AE61" s="20">
        <v>1222</v>
      </c>
      <c r="AF61" s="27">
        <v>620</v>
      </c>
      <c r="AG61" s="18">
        <v>33.2</v>
      </c>
      <c r="AH61" s="52">
        <v>653</v>
      </c>
      <c r="AI61" s="55">
        <v>531</v>
      </c>
      <c r="AJ61" s="18">
        <v>37.7</v>
      </c>
      <c r="AK61" s="19">
        <v>569</v>
      </c>
      <c r="AL61" s="26">
        <v>1146</v>
      </c>
      <c r="AM61" s="18">
        <v>72.7</v>
      </c>
      <c r="AN61" s="20">
        <v>1219</v>
      </c>
      <c r="AO61" s="27">
        <v>618</v>
      </c>
      <c r="AP61" s="18">
        <v>34</v>
      </c>
      <c r="AQ61" s="52">
        <v>652</v>
      </c>
      <c r="AR61" s="55">
        <v>528</v>
      </c>
      <c r="AS61" s="18">
        <v>38.7</v>
      </c>
      <c r="AT61" s="19">
        <v>567</v>
      </c>
      <c r="AU61" s="26">
        <v>1143</v>
      </c>
      <c r="AV61" s="18">
        <v>74.5</v>
      </c>
      <c r="AW61" s="20">
        <v>1218</v>
      </c>
      <c r="AX61" s="27">
        <v>616</v>
      </c>
      <c r="AY61" s="18">
        <v>34.9</v>
      </c>
      <c r="AZ61" s="52">
        <v>651</v>
      </c>
      <c r="BA61" s="55">
        <v>527</v>
      </c>
      <c r="BB61" s="18">
        <v>39.6</v>
      </c>
      <c r="BC61" s="19">
        <v>567</v>
      </c>
      <c r="BD61" s="26">
        <v>1117</v>
      </c>
      <c r="BE61" s="18">
        <v>76.3</v>
      </c>
      <c r="BF61" s="20">
        <v>1193</v>
      </c>
      <c r="BG61" s="27">
        <v>599</v>
      </c>
      <c r="BH61" s="18">
        <v>35.7</v>
      </c>
      <c r="BI61" s="52">
        <v>635</v>
      </c>
      <c r="BJ61" s="55">
        <v>518</v>
      </c>
      <c r="BK61" s="18">
        <v>40.6</v>
      </c>
      <c r="BL61" s="19">
        <v>559</v>
      </c>
      <c r="BM61" s="26">
        <v>1140</v>
      </c>
      <c r="BN61" s="18">
        <v>78.1</v>
      </c>
      <c r="BO61" s="20">
        <v>1218</v>
      </c>
      <c r="BP61" s="27">
        <v>612</v>
      </c>
      <c r="BQ61" s="18">
        <v>36.6</v>
      </c>
      <c r="BR61" s="52">
        <v>649</v>
      </c>
      <c r="BS61" s="55">
        <v>528</v>
      </c>
      <c r="BT61" s="18">
        <v>41.6</v>
      </c>
      <c r="BU61" s="19">
        <v>570</v>
      </c>
      <c r="BV61" s="26">
        <v>1139</v>
      </c>
      <c r="BW61" s="18">
        <v>79.9</v>
      </c>
      <c r="BX61" s="20">
        <v>1219</v>
      </c>
      <c r="BY61" s="27">
        <v>614</v>
      </c>
      <c r="BZ61" s="18">
        <v>37.4</v>
      </c>
      <c r="CA61" s="52">
        <v>651</v>
      </c>
      <c r="CB61" s="55">
        <v>525</v>
      </c>
      <c r="CC61" s="18">
        <v>42.5</v>
      </c>
      <c r="CD61" s="19">
        <v>568</v>
      </c>
      <c r="CE61" s="26">
        <v>1129</v>
      </c>
      <c r="CF61" s="18">
        <v>81.8</v>
      </c>
      <c r="CG61" s="20">
        <v>1211</v>
      </c>
      <c r="CH61" s="27">
        <v>608</v>
      </c>
      <c r="CI61" s="18">
        <v>38.3</v>
      </c>
      <c r="CJ61" s="52">
        <v>646</v>
      </c>
      <c r="CK61" s="55">
        <v>521</v>
      </c>
      <c r="CL61" s="18">
        <v>43.5</v>
      </c>
      <c r="CM61" s="19">
        <v>565</v>
      </c>
      <c r="CN61" s="26">
        <v>1124</v>
      </c>
      <c r="CO61" s="18">
        <v>83.6</v>
      </c>
      <c r="CP61" s="20">
        <v>1208</v>
      </c>
      <c r="CQ61" s="27">
        <v>605</v>
      </c>
      <c r="CR61" s="18">
        <v>39.1</v>
      </c>
      <c r="CS61" s="52">
        <v>644</v>
      </c>
      <c r="CT61" s="55">
        <v>519</v>
      </c>
      <c r="CU61" s="18">
        <v>44.5</v>
      </c>
      <c r="CV61" s="19">
        <v>564</v>
      </c>
      <c r="CW61" s="26">
        <v>1125</v>
      </c>
      <c r="CX61" s="18">
        <v>85.4</v>
      </c>
      <c r="CY61" s="20">
        <v>1210</v>
      </c>
      <c r="CZ61" s="27">
        <v>606</v>
      </c>
      <c r="DA61" s="18">
        <v>40</v>
      </c>
      <c r="DB61" s="52">
        <v>646</v>
      </c>
      <c r="DC61" s="55">
        <v>519</v>
      </c>
      <c r="DD61" s="18">
        <v>45.4</v>
      </c>
      <c r="DE61" s="19">
        <v>564</v>
      </c>
    </row>
    <row r="62" spans="1:109" ht="20.25" customHeight="1">
      <c r="A62" s="25"/>
      <c r="B62" s="26"/>
      <c r="C62" s="18"/>
      <c r="D62" s="20"/>
      <c r="E62" s="27"/>
      <c r="F62" s="18"/>
      <c r="G62" s="52"/>
      <c r="H62" s="55"/>
      <c r="I62" s="18"/>
      <c r="J62" s="19"/>
      <c r="K62" s="26"/>
      <c r="L62" s="18"/>
      <c r="M62" s="20"/>
      <c r="N62" s="27"/>
      <c r="O62" s="18"/>
      <c r="P62" s="52"/>
      <c r="Q62" s="55"/>
      <c r="R62" s="18"/>
      <c r="S62" s="19"/>
      <c r="T62" s="26"/>
      <c r="U62" s="18"/>
      <c r="V62" s="20"/>
      <c r="W62" s="27"/>
      <c r="X62" s="18"/>
      <c r="Y62" s="52"/>
      <c r="Z62" s="55"/>
      <c r="AA62" s="18"/>
      <c r="AB62" s="19"/>
      <c r="AC62" s="26"/>
      <c r="AD62" s="18"/>
      <c r="AE62" s="20"/>
      <c r="AF62" s="27"/>
      <c r="AG62" s="18"/>
      <c r="AH62" s="52"/>
      <c r="AI62" s="55"/>
      <c r="AJ62" s="18"/>
      <c r="AK62" s="19"/>
      <c r="AL62" s="26"/>
      <c r="AM62" s="18"/>
      <c r="AN62" s="20"/>
      <c r="AO62" s="27"/>
      <c r="AP62" s="18"/>
      <c r="AQ62" s="52"/>
      <c r="AR62" s="55"/>
      <c r="AS62" s="18"/>
      <c r="AT62" s="19"/>
      <c r="AU62" s="26"/>
      <c r="AV62" s="18"/>
      <c r="AW62" s="20"/>
      <c r="AX62" s="27"/>
      <c r="AY62" s="18"/>
      <c r="AZ62" s="52"/>
      <c r="BA62" s="55"/>
      <c r="BB62" s="18"/>
      <c r="BC62" s="19"/>
      <c r="BD62" s="26"/>
      <c r="BE62" s="18"/>
      <c r="BF62" s="20"/>
      <c r="BG62" s="27"/>
      <c r="BH62" s="18"/>
      <c r="BI62" s="52"/>
      <c r="BJ62" s="55"/>
      <c r="BK62" s="18"/>
      <c r="BL62" s="19"/>
      <c r="BM62" s="26"/>
      <c r="BN62" s="18"/>
      <c r="BO62" s="20"/>
      <c r="BP62" s="27"/>
      <c r="BQ62" s="18"/>
      <c r="BR62" s="52"/>
      <c r="BS62" s="55"/>
      <c r="BT62" s="18"/>
      <c r="BU62" s="19"/>
      <c r="BV62" s="26"/>
      <c r="BW62" s="18"/>
      <c r="BX62" s="20"/>
      <c r="BY62" s="27"/>
      <c r="BZ62" s="18"/>
      <c r="CA62" s="52"/>
      <c r="CB62" s="55"/>
      <c r="CC62" s="18"/>
      <c r="CD62" s="19"/>
      <c r="CE62" s="26"/>
      <c r="CF62" s="18"/>
      <c r="CG62" s="20"/>
      <c r="CH62" s="27"/>
      <c r="CI62" s="18"/>
      <c r="CJ62" s="52"/>
      <c r="CK62" s="55"/>
      <c r="CL62" s="18"/>
      <c r="CM62" s="19"/>
      <c r="CN62" s="26"/>
      <c r="CO62" s="18"/>
      <c r="CP62" s="20"/>
      <c r="CQ62" s="27"/>
      <c r="CR62" s="18"/>
      <c r="CS62" s="52"/>
      <c r="CT62" s="55"/>
      <c r="CU62" s="18"/>
      <c r="CV62" s="19"/>
      <c r="CW62" s="26"/>
      <c r="CX62" s="18"/>
      <c r="CY62" s="20"/>
      <c r="CZ62" s="27"/>
      <c r="DA62" s="18"/>
      <c r="DB62" s="52"/>
      <c r="DC62" s="55"/>
      <c r="DD62" s="18"/>
      <c r="DE62" s="19"/>
    </row>
    <row r="63" spans="1:109" s="16" customFormat="1" ht="20.25" customHeight="1">
      <c r="A63" s="23" t="s">
        <v>40</v>
      </c>
      <c r="B63" s="17">
        <v>5515</v>
      </c>
      <c r="C63" s="18">
        <v>153.6</v>
      </c>
      <c r="D63" s="20">
        <v>5669</v>
      </c>
      <c r="E63" s="24">
        <v>2796</v>
      </c>
      <c r="F63" s="18">
        <v>211.2</v>
      </c>
      <c r="G63" s="52">
        <v>3007</v>
      </c>
      <c r="H63" s="53">
        <v>2719</v>
      </c>
      <c r="I63" s="18">
        <v>-57.6</v>
      </c>
      <c r="J63" s="19">
        <v>2661</v>
      </c>
      <c r="K63" s="17">
        <v>5519</v>
      </c>
      <c r="L63" s="18">
        <v>157.9</v>
      </c>
      <c r="M63" s="20">
        <v>5677</v>
      </c>
      <c r="N63" s="24">
        <v>2797</v>
      </c>
      <c r="O63" s="18">
        <v>217.1</v>
      </c>
      <c r="P63" s="52">
        <v>3014</v>
      </c>
      <c r="Q63" s="53">
        <v>2722</v>
      </c>
      <c r="R63" s="18">
        <v>-59.2</v>
      </c>
      <c r="S63" s="19">
        <v>2663</v>
      </c>
      <c r="T63" s="17">
        <v>5514</v>
      </c>
      <c r="U63" s="18">
        <v>162.1</v>
      </c>
      <c r="V63" s="20">
        <v>5676</v>
      </c>
      <c r="W63" s="24">
        <v>2797</v>
      </c>
      <c r="X63" s="18">
        <v>222.9</v>
      </c>
      <c r="Y63" s="52">
        <v>3020</v>
      </c>
      <c r="Z63" s="53">
        <v>2717</v>
      </c>
      <c r="AA63" s="18">
        <v>-60.8</v>
      </c>
      <c r="AB63" s="19">
        <v>2656</v>
      </c>
      <c r="AC63" s="17">
        <v>5504</v>
      </c>
      <c r="AD63" s="18">
        <v>166.4</v>
      </c>
      <c r="AE63" s="20">
        <v>5670</v>
      </c>
      <c r="AF63" s="24">
        <v>2797</v>
      </c>
      <c r="AG63" s="18">
        <v>228.8</v>
      </c>
      <c r="AH63" s="52">
        <v>3026</v>
      </c>
      <c r="AI63" s="53">
        <v>2707</v>
      </c>
      <c r="AJ63" s="18">
        <v>-62.4</v>
      </c>
      <c r="AK63" s="19">
        <v>2645</v>
      </c>
      <c r="AL63" s="17">
        <v>5504</v>
      </c>
      <c r="AM63" s="18">
        <v>170.7</v>
      </c>
      <c r="AN63" s="20">
        <v>5675</v>
      </c>
      <c r="AO63" s="24">
        <v>2796</v>
      </c>
      <c r="AP63" s="18">
        <v>234.7</v>
      </c>
      <c r="AQ63" s="52">
        <v>3031</v>
      </c>
      <c r="AR63" s="53">
        <v>2708</v>
      </c>
      <c r="AS63" s="18">
        <v>-64</v>
      </c>
      <c r="AT63" s="19">
        <v>2644</v>
      </c>
      <c r="AU63" s="17">
        <v>5514</v>
      </c>
      <c r="AV63" s="18">
        <v>174.9</v>
      </c>
      <c r="AW63" s="20">
        <v>5689</v>
      </c>
      <c r="AX63" s="24">
        <v>2802</v>
      </c>
      <c r="AY63" s="18">
        <v>240.5</v>
      </c>
      <c r="AZ63" s="52">
        <v>3043</v>
      </c>
      <c r="BA63" s="53">
        <v>2712</v>
      </c>
      <c r="BB63" s="18">
        <v>-65.6</v>
      </c>
      <c r="BC63" s="19">
        <v>2646</v>
      </c>
      <c r="BD63" s="17">
        <v>5388</v>
      </c>
      <c r="BE63" s="18">
        <v>179.2</v>
      </c>
      <c r="BF63" s="20">
        <v>5567</v>
      </c>
      <c r="BG63" s="24">
        <v>2732</v>
      </c>
      <c r="BH63" s="18">
        <v>246.4</v>
      </c>
      <c r="BI63" s="52">
        <v>2978</v>
      </c>
      <c r="BJ63" s="53">
        <v>2656</v>
      </c>
      <c r="BK63" s="18">
        <v>-67.2</v>
      </c>
      <c r="BL63" s="19">
        <v>2589</v>
      </c>
      <c r="BM63" s="17">
        <v>5527</v>
      </c>
      <c r="BN63" s="18">
        <v>183.5</v>
      </c>
      <c r="BO63" s="20">
        <v>5711</v>
      </c>
      <c r="BP63" s="24">
        <v>2811</v>
      </c>
      <c r="BQ63" s="18">
        <v>252.3</v>
      </c>
      <c r="BR63" s="52">
        <v>3063</v>
      </c>
      <c r="BS63" s="53">
        <v>2716</v>
      </c>
      <c r="BT63" s="18">
        <v>-68.8</v>
      </c>
      <c r="BU63" s="19">
        <v>2647</v>
      </c>
      <c r="BV63" s="17">
        <v>5545</v>
      </c>
      <c r="BW63" s="18">
        <v>187.7</v>
      </c>
      <c r="BX63" s="20">
        <v>5733</v>
      </c>
      <c r="BY63" s="24">
        <v>2818</v>
      </c>
      <c r="BZ63" s="18">
        <v>258.1</v>
      </c>
      <c r="CA63" s="52">
        <v>3076</v>
      </c>
      <c r="CB63" s="53">
        <v>2727</v>
      </c>
      <c r="CC63" s="18">
        <v>-70.4</v>
      </c>
      <c r="CD63" s="19">
        <v>2657</v>
      </c>
      <c r="CE63" s="17">
        <v>5564</v>
      </c>
      <c r="CF63" s="18">
        <v>192</v>
      </c>
      <c r="CG63" s="20">
        <v>5756</v>
      </c>
      <c r="CH63" s="24">
        <v>2825</v>
      </c>
      <c r="CI63" s="18">
        <v>264</v>
      </c>
      <c r="CJ63" s="52">
        <v>3089</v>
      </c>
      <c r="CK63" s="53">
        <v>2739</v>
      </c>
      <c r="CL63" s="18">
        <v>-72</v>
      </c>
      <c r="CM63" s="19">
        <v>2667</v>
      </c>
      <c r="CN63" s="17">
        <v>5578</v>
      </c>
      <c r="CO63" s="18">
        <v>196.3</v>
      </c>
      <c r="CP63" s="20">
        <v>5774</v>
      </c>
      <c r="CQ63" s="24">
        <v>2832</v>
      </c>
      <c r="CR63" s="18">
        <v>269.9</v>
      </c>
      <c r="CS63" s="52">
        <v>3102</v>
      </c>
      <c r="CT63" s="53">
        <v>2746</v>
      </c>
      <c r="CU63" s="18">
        <v>-73.6</v>
      </c>
      <c r="CV63" s="19">
        <v>2672</v>
      </c>
      <c r="CW63" s="17">
        <v>5583</v>
      </c>
      <c r="CX63" s="18">
        <v>200.5</v>
      </c>
      <c r="CY63" s="20">
        <v>5784</v>
      </c>
      <c r="CZ63" s="24">
        <v>2841</v>
      </c>
      <c r="DA63" s="18">
        <v>275.7</v>
      </c>
      <c r="DB63" s="52">
        <v>3117</v>
      </c>
      <c r="DC63" s="53">
        <v>2742</v>
      </c>
      <c r="DD63" s="18">
        <v>-75.2</v>
      </c>
      <c r="DE63" s="19">
        <v>2667</v>
      </c>
    </row>
    <row r="64" spans="1:109" s="16" customFormat="1" ht="20.25" customHeight="1">
      <c r="A64" s="23"/>
      <c r="B64" s="17"/>
      <c r="C64" s="18"/>
      <c r="D64" s="20"/>
      <c r="E64" s="24"/>
      <c r="F64" s="18"/>
      <c r="G64" s="52"/>
      <c r="H64" s="53"/>
      <c r="I64" s="18"/>
      <c r="J64" s="19"/>
      <c r="K64" s="17"/>
      <c r="L64" s="18"/>
      <c r="M64" s="20"/>
      <c r="N64" s="24"/>
      <c r="O64" s="18"/>
      <c r="P64" s="52"/>
      <c r="Q64" s="53"/>
      <c r="R64" s="18"/>
      <c r="S64" s="19"/>
      <c r="T64" s="17"/>
      <c r="U64" s="18"/>
      <c r="V64" s="20"/>
      <c r="W64" s="24"/>
      <c r="X64" s="18"/>
      <c r="Y64" s="52"/>
      <c r="Z64" s="53"/>
      <c r="AA64" s="18"/>
      <c r="AB64" s="19"/>
      <c r="AC64" s="17"/>
      <c r="AD64" s="18"/>
      <c r="AE64" s="20"/>
      <c r="AF64" s="24"/>
      <c r="AG64" s="18"/>
      <c r="AH64" s="52"/>
      <c r="AI64" s="53"/>
      <c r="AJ64" s="18"/>
      <c r="AK64" s="19"/>
      <c r="AL64" s="17"/>
      <c r="AM64" s="18"/>
      <c r="AN64" s="20"/>
      <c r="AO64" s="24"/>
      <c r="AP64" s="18"/>
      <c r="AQ64" s="52"/>
      <c r="AR64" s="53"/>
      <c r="AS64" s="18"/>
      <c r="AT64" s="19"/>
      <c r="AU64" s="17"/>
      <c r="AV64" s="18"/>
      <c r="AW64" s="20"/>
      <c r="AX64" s="24"/>
      <c r="AY64" s="18"/>
      <c r="AZ64" s="52"/>
      <c r="BA64" s="53"/>
      <c r="BB64" s="18"/>
      <c r="BC64" s="19"/>
      <c r="BD64" s="17"/>
      <c r="BE64" s="18"/>
      <c r="BF64" s="20"/>
      <c r="BG64" s="24"/>
      <c r="BH64" s="18"/>
      <c r="BI64" s="52"/>
      <c r="BJ64" s="53"/>
      <c r="BK64" s="18"/>
      <c r="BL64" s="19"/>
      <c r="BM64" s="17"/>
      <c r="BN64" s="18"/>
      <c r="BO64" s="20"/>
      <c r="BP64" s="24"/>
      <c r="BQ64" s="18"/>
      <c r="BR64" s="52"/>
      <c r="BS64" s="53"/>
      <c r="BT64" s="18"/>
      <c r="BU64" s="19"/>
      <c r="BV64" s="17"/>
      <c r="BW64" s="18"/>
      <c r="BX64" s="20"/>
      <c r="BY64" s="24"/>
      <c r="BZ64" s="18"/>
      <c r="CA64" s="52"/>
      <c r="CB64" s="53"/>
      <c r="CC64" s="18"/>
      <c r="CD64" s="19"/>
      <c r="CE64" s="17"/>
      <c r="CF64" s="18"/>
      <c r="CG64" s="20"/>
      <c r="CH64" s="24"/>
      <c r="CI64" s="18"/>
      <c r="CJ64" s="52"/>
      <c r="CK64" s="53"/>
      <c r="CL64" s="18"/>
      <c r="CM64" s="19"/>
      <c r="CN64" s="17"/>
      <c r="CO64" s="18"/>
      <c r="CP64" s="20"/>
      <c r="CQ64" s="24"/>
      <c r="CR64" s="18"/>
      <c r="CS64" s="52"/>
      <c r="CT64" s="53"/>
      <c r="CU64" s="18"/>
      <c r="CV64" s="19"/>
      <c r="CW64" s="17"/>
      <c r="CX64" s="18"/>
      <c r="CY64" s="20"/>
      <c r="CZ64" s="24"/>
      <c r="DA64" s="18"/>
      <c r="DB64" s="52"/>
      <c r="DC64" s="53"/>
      <c r="DD64" s="18"/>
      <c r="DE64" s="19"/>
    </row>
    <row r="65" spans="1:109" ht="20.25" customHeight="1">
      <c r="A65" s="25" t="s">
        <v>41</v>
      </c>
      <c r="B65" s="26">
        <v>3912</v>
      </c>
      <c r="C65" s="18">
        <v>-34.2</v>
      </c>
      <c r="D65" s="20">
        <v>3878</v>
      </c>
      <c r="E65" s="27">
        <v>1991</v>
      </c>
      <c r="F65" s="18">
        <v>-11.4</v>
      </c>
      <c r="G65" s="52">
        <v>1980</v>
      </c>
      <c r="H65" s="55">
        <v>1921</v>
      </c>
      <c r="I65" s="18">
        <v>-22.8</v>
      </c>
      <c r="J65" s="19">
        <v>1898</v>
      </c>
      <c r="K65" s="26">
        <v>3921</v>
      </c>
      <c r="L65" s="18">
        <v>-35.2</v>
      </c>
      <c r="M65" s="20">
        <v>3886</v>
      </c>
      <c r="N65" s="27">
        <v>1995</v>
      </c>
      <c r="O65" s="18">
        <v>-11.7</v>
      </c>
      <c r="P65" s="52">
        <v>1983</v>
      </c>
      <c r="Q65" s="55">
        <v>1926</v>
      </c>
      <c r="R65" s="18">
        <v>-23.4</v>
      </c>
      <c r="S65" s="19">
        <v>1903</v>
      </c>
      <c r="T65" s="26">
        <v>3914</v>
      </c>
      <c r="U65" s="18">
        <v>-36.1</v>
      </c>
      <c r="V65" s="20">
        <v>3878</v>
      </c>
      <c r="W65" s="27">
        <v>1993</v>
      </c>
      <c r="X65" s="18">
        <v>-12</v>
      </c>
      <c r="Y65" s="52">
        <v>1981</v>
      </c>
      <c r="Z65" s="55">
        <v>1921</v>
      </c>
      <c r="AA65" s="18">
        <v>-24.1</v>
      </c>
      <c r="AB65" s="19">
        <v>1897</v>
      </c>
      <c r="AC65" s="26">
        <v>3908</v>
      </c>
      <c r="AD65" s="18">
        <v>-37.1</v>
      </c>
      <c r="AE65" s="20">
        <v>3871</v>
      </c>
      <c r="AF65" s="27">
        <v>1993</v>
      </c>
      <c r="AG65" s="18">
        <v>-12.4</v>
      </c>
      <c r="AH65" s="52">
        <v>1981</v>
      </c>
      <c r="AI65" s="55">
        <v>1915</v>
      </c>
      <c r="AJ65" s="18">
        <v>-24.7</v>
      </c>
      <c r="AK65" s="19">
        <v>1890</v>
      </c>
      <c r="AL65" s="26">
        <v>3908</v>
      </c>
      <c r="AM65" s="18">
        <v>-38</v>
      </c>
      <c r="AN65" s="20">
        <v>3870</v>
      </c>
      <c r="AO65" s="27">
        <v>1992</v>
      </c>
      <c r="AP65" s="18">
        <v>-12.7</v>
      </c>
      <c r="AQ65" s="52">
        <v>1979</v>
      </c>
      <c r="AR65" s="55">
        <v>1916</v>
      </c>
      <c r="AS65" s="18">
        <v>-25.3</v>
      </c>
      <c r="AT65" s="19">
        <v>1891</v>
      </c>
      <c r="AU65" s="26">
        <v>3916</v>
      </c>
      <c r="AV65" s="18">
        <v>-39</v>
      </c>
      <c r="AW65" s="20">
        <v>3877</v>
      </c>
      <c r="AX65" s="27">
        <v>1998</v>
      </c>
      <c r="AY65" s="18">
        <v>-13</v>
      </c>
      <c r="AZ65" s="52">
        <v>1985</v>
      </c>
      <c r="BA65" s="55">
        <v>1918</v>
      </c>
      <c r="BB65" s="18">
        <v>-26</v>
      </c>
      <c r="BC65" s="19">
        <v>1892</v>
      </c>
      <c r="BD65" s="26">
        <v>3864</v>
      </c>
      <c r="BE65" s="18">
        <v>-39.9</v>
      </c>
      <c r="BF65" s="20">
        <v>3824</v>
      </c>
      <c r="BG65" s="27">
        <v>1969</v>
      </c>
      <c r="BH65" s="18">
        <v>-13.3</v>
      </c>
      <c r="BI65" s="52">
        <v>1956</v>
      </c>
      <c r="BJ65" s="55">
        <v>1895</v>
      </c>
      <c r="BK65" s="18">
        <v>-26.6</v>
      </c>
      <c r="BL65" s="19">
        <v>1868</v>
      </c>
      <c r="BM65" s="26">
        <v>3979</v>
      </c>
      <c r="BN65" s="18">
        <v>-40.9</v>
      </c>
      <c r="BO65" s="20">
        <v>3938</v>
      </c>
      <c r="BP65" s="27">
        <v>2034</v>
      </c>
      <c r="BQ65" s="18">
        <v>-13.6</v>
      </c>
      <c r="BR65" s="52">
        <v>2020</v>
      </c>
      <c r="BS65" s="55">
        <v>1945</v>
      </c>
      <c r="BT65" s="18">
        <v>-27.2</v>
      </c>
      <c r="BU65" s="19">
        <v>1918</v>
      </c>
      <c r="BV65" s="26">
        <v>3993</v>
      </c>
      <c r="BW65" s="18">
        <v>-41.8</v>
      </c>
      <c r="BX65" s="20">
        <v>3951</v>
      </c>
      <c r="BY65" s="27">
        <v>2039</v>
      </c>
      <c r="BZ65" s="18">
        <v>-13.9</v>
      </c>
      <c r="CA65" s="52">
        <v>2025</v>
      </c>
      <c r="CB65" s="55">
        <v>1954</v>
      </c>
      <c r="CC65" s="18">
        <v>-27.9</v>
      </c>
      <c r="CD65" s="19">
        <v>1926</v>
      </c>
      <c r="CE65" s="26">
        <v>4011</v>
      </c>
      <c r="CF65" s="18">
        <v>-42.8</v>
      </c>
      <c r="CG65" s="20">
        <v>3968</v>
      </c>
      <c r="CH65" s="27">
        <v>2044</v>
      </c>
      <c r="CI65" s="18">
        <v>-14.3</v>
      </c>
      <c r="CJ65" s="52">
        <v>2030</v>
      </c>
      <c r="CK65" s="55">
        <v>1967</v>
      </c>
      <c r="CL65" s="18">
        <v>-28.5</v>
      </c>
      <c r="CM65" s="19">
        <v>1939</v>
      </c>
      <c r="CN65" s="26">
        <v>4022</v>
      </c>
      <c r="CO65" s="18">
        <v>-43.7</v>
      </c>
      <c r="CP65" s="20">
        <v>3978</v>
      </c>
      <c r="CQ65" s="27">
        <v>2050</v>
      </c>
      <c r="CR65" s="18">
        <v>-14.6</v>
      </c>
      <c r="CS65" s="52">
        <v>2035</v>
      </c>
      <c r="CT65" s="55">
        <v>1972</v>
      </c>
      <c r="CU65" s="18">
        <v>-29.1</v>
      </c>
      <c r="CV65" s="19">
        <v>1943</v>
      </c>
      <c r="CW65" s="26">
        <v>4018</v>
      </c>
      <c r="CX65" s="18">
        <v>-44.7</v>
      </c>
      <c r="CY65" s="20">
        <v>3973</v>
      </c>
      <c r="CZ65" s="27">
        <v>2053</v>
      </c>
      <c r="DA65" s="18">
        <v>-14.9</v>
      </c>
      <c r="DB65" s="52">
        <v>2038</v>
      </c>
      <c r="DC65" s="55">
        <v>1965</v>
      </c>
      <c r="DD65" s="18">
        <v>-29.8</v>
      </c>
      <c r="DE65" s="19">
        <v>1935</v>
      </c>
    </row>
    <row r="66" spans="1:138" ht="20.25" customHeight="1" thickBot="1">
      <c r="A66" s="31" t="s">
        <v>42</v>
      </c>
      <c r="B66" s="32">
        <v>1603</v>
      </c>
      <c r="C66" s="186">
        <v>187.8</v>
      </c>
      <c r="D66" s="187">
        <v>1791</v>
      </c>
      <c r="E66" s="33">
        <v>805</v>
      </c>
      <c r="F66" s="34">
        <v>222.6</v>
      </c>
      <c r="G66" s="63">
        <v>1028</v>
      </c>
      <c r="H66" s="59">
        <v>798</v>
      </c>
      <c r="I66" s="34">
        <v>-34.8</v>
      </c>
      <c r="J66" s="35">
        <v>763</v>
      </c>
      <c r="K66" s="32">
        <v>1598</v>
      </c>
      <c r="L66" s="186">
        <v>193</v>
      </c>
      <c r="M66" s="187">
        <v>1791</v>
      </c>
      <c r="N66" s="33">
        <v>802</v>
      </c>
      <c r="O66" s="34">
        <v>228.8</v>
      </c>
      <c r="P66" s="63">
        <v>1031</v>
      </c>
      <c r="Q66" s="188">
        <v>796</v>
      </c>
      <c r="R66" s="186">
        <v>-35.8</v>
      </c>
      <c r="S66" s="35">
        <v>760</v>
      </c>
      <c r="T66" s="32">
        <v>1600</v>
      </c>
      <c r="U66" s="186">
        <v>198.2</v>
      </c>
      <c r="V66" s="187">
        <v>1798</v>
      </c>
      <c r="W66" s="33">
        <v>804</v>
      </c>
      <c r="X66" s="34">
        <v>235</v>
      </c>
      <c r="Y66" s="63">
        <v>1039</v>
      </c>
      <c r="Z66" s="59">
        <v>796</v>
      </c>
      <c r="AA66" s="34">
        <v>-36.7</v>
      </c>
      <c r="AB66" s="35">
        <v>759</v>
      </c>
      <c r="AC66" s="32">
        <v>1596</v>
      </c>
      <c r="AD66" s="186">
        <v>203.5</v>
      </c>
      <c r="AE66" s="187">
        <v>1800</v>
      </c>
      <c r="AF66" s="33">
        <v>804</v>
      </c>
      <c r="AG66" s="34">
        <v>241.2</v>
      </c>
      <c r="AH66" s="63">
        <v>1045</v>
      </c>
      <c r="AI66" s="188">
        <v>792</v>
      </c>
      <c r="AJ66" s="186">
        <v>-37.7</v>
      </c>
      <c r="AK66" s="35">
        <v>754</v>
      </c>
      <c r="AL66" s="32">
        <v>1596</v>
      </c>
      <c r="AM66" s="186">
        <v>208.7</v>
      </c>
      <c r="AN66" s="187">
        <v>1805</v>
      </c>
      <c r="AO66" s="33">
        <v>804</v>
      </c>
      <c r="AP66" s="34">
        <v>247.3</v>
      </c>
      <c r="AQ66" s="63">
        <v>1051</v>
      </c>
      <c r="AR66" s="59">
        <v>792</v>
      </c>
      <c r="AS66" s="34">
        <v>-38.7</v>
      </c>
      <c r="AT66" s="35">
        <v>753</v>
      </c>
      <c r="AU66" s="32">
        <v>1598</v>
      </c>
      <c r="AV66" s="186">
        <v>213.9</v>
      </c>
      <c r="AW66" s="187">
        <v>1812</v>
      </c>
      <c r="AX66" s="33">
        <v>804</v>
      </c>
      <c r="AY66" s="34">
        <v>253.5</v>
      </c>
      <c r="AZ66" s="63">
        <v>1058</v>
      </c>
      <c r="BA66" s="59">
        <v>794</v>
      </c>
      <c r="BB66" s="34">
        <v>-39.6</v>
      </c>
      <c r="BC66" s="35">
        <v>754</v>
      </c>
      <c r="BD66" s="32">
        <v>1524</v>
      </c>
      <c r="BE66" s="186">
        <v>219.1</v>
      </c>
      <c r="BF66" s="187">
        <v>1743</v>
      </c>
      <c r="BG66" s="33">
        <v>763</v>
      </c>
      <c r="BH66" s="34">
        <v>259.7</v>
      </c>
      <c r="BI66" s="63">
        <v>1023</v>
      </c>
      <c r="BJ66" s="188">
        <v>761</v>
      </c>
      <c r="BK66" s="186">
        <v>-40.6</v>
      </c>
      <c r="BL66" s="35">
        <v>720</v>
      </c>
      <c r="BM66" s="32">
        <v>1548</v>
      </c>
      <c r="BN66" s="186">
        <v>224.3</v>
      </c>
      <c r="BO66" s="187">
        <v>1772</v>
      </c>
      <c r="BP66" s="33">
        <v>777</v>
      </c>
      <c r="BQ66" s="34">
        <v>265.9</v>
      </c>
      <c r="BR66" s="63">
        <v>1043</v>
      </c>
      <c r="BS66" s="59">
        <v>771</v>
      </c>
      <c r="BT66" s="34">
        <v>-41.6</v>
      </c>
      <c r="BU66" s="35">
        <v>729</v>
      </c>
      <c r="BV66" s="32">
        <v>1552</v>
      </c>
      <c r="BW66" s="186">
        <v>229.5</v>
      </c>
      <c r="BX66" s="187">
        <v>1782</v>
      </c>
      <c r="BY66" s="33">
        <v>779</v>
      </c>
      <c r="BZ66" s="34">
        <v>272.1</v>
      </c>
      <c r="CA66" s="63">
        <v>1051</v>
      </c>
      <c r="CB66" s="59">
        <v>773</v>
      </c>
      <c r="CC66" s="34">
        <v>-42.5</v>
      </c>
      <c r="CD66" s="35">
        <v>731</v>
      </c>
      <c r="CE66" s="32">
        <v>1553</v>
      </c>
      <c r="CF66" s="186">
        <v>234.8</v>
      </c>
      <c r="CG66" s="187">
        <v>1788</v>
      </c>
      <c r="CH66" s="33">
        <v>781</v>
      </c>
      <c r="CI66" s="34">
        <v>278.3</v>
      </c>
      <c r="CJ66" s="63">
        <v>1059</v>
      </c>
      <c r="CK66" s="188">
        <v>772</v>
      </c>
      <c r="CL66" s="186">
        <v>-43.5</v>
      </c>
      <c r="CM66" s="35">
        <v>729</v>
      </c>
      <c r="CN66" s="32">
        <v>1556</v>
      </c>
      <c r="CO66" s="186">
        <v>240</v>
      </c>
      <c r="CP66" s="187">
        <v>1796</v>
      </c>
      <c r="CQ66" s="33">
        <v>782</v>
      </c>
      <c r="CR66" s="34">
        <v>284.4</v>
      </c>
      <c r="CS66" s="63">
        <v>1066</v>
      </c>
      <c r="CT66" s="59">
        <v>774</v>
      </c>
      <c r="CU66" s="34">
        <v>-44.5</v>
      </c>
      <c r="CV66" s="35">
        <v>730</v>
      </c>
      <c r="CW66" s="32">
        <v>1565</v>
      </c>
      <c r="CX66" s="186">
        <v>245.2</v>
      </c>
      <c r="CY66" s="187">
        <v>1810</v>
      </c>
      <c r="CZ66" s="33">
        <v>788</v>
      </c>
      <c r="DA66" s="34">
        <v>290.6</v>
      </c>
      <c r="DB66" s="63">
        <v>1079</v>
      </c>
      <c r="DC66" s="188">
        <v>777</v>
      </c>
      <c r="DD66" s="186">
        <v>-45.4</v>
      </c>
      <c r="DE66" s="35">
        <v>732</v>
      </c>
      <c r="ED66" s="62"/>
      <c r="EE66" s="62"/>
      <c r="EF66" s="62"/>
      <c r="EG66" s="62"/>
      <c r="EH66" s="62"/>
    </row>
    <row r="67" spans="83:91" ht="18" customHeight="1">
      <c r="CE67" s="62"/>
      <c r="CM67" s="62"/>
    </row>
    <row r="68" spans="83:91" ht="18" customHeight="1">
      <c r="CE68" s="62"/>
      <c r="CM68" s="62"/>
    </row>
    <row r="69" spans="83:91" ht="18" customHeight="1">
      <c r="CE69" s="62"/>
      <c r="CM69" s="62"/>
    </row>
    <row r="70" spans="83:91" ht="18" customHeight="1">
      <c r="CE70" s="62"/>
      <c r="CM70" s="62"/>
    </row>
    <row r="71" spans="83:91" ht="18" customHeight="1">
      <c r="CE71" s="62"/>
      <c r="CM71" s="62"/>
    </row>
    <row r="72" spans="83:91" ht="18" customHeight="1">
      <c r="CE72" s="62"/>
      <c r="CM72" s="62"/>
    </row>
  </sheetData>
  <sheetProtection/>
  <mergeCells count="12">
    <mergeCell ref="CE1:CM1"/>
    <mergeCell ref="CN1:CV1"/>
    <mergeCell ref="CW1:DE1"/>
    <mergeCell ref="B1:J1"/>
    <mergeCell ref="K1:S1"/>
    <mergeCell ref="T1:AB1"/>
    <mergeCell ref="AC1:AK1"/>
    <mergeCell ref="AL1:AT1"/>
    <mergeCell ref="BV1:CD1"/>
    <mergeCell ref="AU1:BC1"/>
    <mergeCell ref="BD1:BL1"/>
    <mergeCell ref="BM1:BU1"/>
  </mergeCells>
  <printOptions horizontalCentered="1"/>
  <pageMargins left="0.984251968503937" right="0.5511811023622047" top="0.9055118110236221" bottom="0.2755905511811024" header="0.5118110236220472" footer="0.2755905511811024"/>
  <pageSetup horizontalDpi="600" verticalDpi="600" orientation="portrait" pageOrder="overThenDown" paperSize="9" scale="45" r:id="rId1"/>
  <headerFooter alignWithMargins="0">
    <oddHeader>&amp;C平成27年国勢調査結果(確報値）による補間補正人口</oddHeader>
  </headerFooter>
  <colBreaks count="11" manualBreakCount="11">
    <brk id="10" max="65" man="1"/>
    <brk id="19" max="65" man="1"/>
    <brk id="28" max="65" man="1"/>
    <brk id="37" max="65" man="1"/>
    <brk id="46" max="65" man="1"/>
    <brk id="55" max="65" man="1"/>
    <brk id="64" max="65" man="1"/>
    <brk id="73" max="65" man="1"/>
    <brk id="82" max="65" man="1"/>
    <brk id="91" max="65" man="1"/>
    <brk id="100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M66"/>
  <sheetViews>
    <sheetView view="pageBreakPreview" zoomScale="55" zoomScaleNormal="75" zoomScaleSheetLayoutView="55" zoomScalePageLayoutView="0" workbookViewId="0" topLeftCell="A1">
      <pane xSplit="1" topLeftCell="CS1" activePane="topRight" state="frozen"/>
      <selection pane="topLeft" activeCell="DA16" sqref="DA16"/>
      <selection pane="topRight" activeCell="DA16" sqref="DA16"/>
    </sheetView>
  </sheetViews>
  <sheetFormatPr defaultColWidth="15.625" defaultRowHeight="18" customHeight="1"/>
  <cols>
    <col min="1" max="1" width="15.625" style="11" customWidth="1"/>
    <col min="2" max="2" width="15.625" style="2" customWidth="1"/>
    <col min="3" max="3" width="22.375" style="128" bestFit="1" customWidth="1"/>
    <col min="4" max="5" width="15.625" style="2" customWidth="1"/>
    <col min="6" max="6" width="22.375" style="128" bestFit="1" customWidth="1"/>
    <col min="7" max="8" width="15.625" style="2" customWidth="1"/>
    <col min="9" max="9" width="20.625" style="128" bestFit="1" customWidth="1"/>
    <col min="10" max="11" width="15.625" style="2" customWidth="1"/>
    <col min="12" max="12" width="22.375" style="128" bestFit="1" customWidth="1"/>
    <col min="13" max="14" width="15.625" style="2" customWidth="1"/>
    <col min="15" max="15" width="22.375" style="128" bestFit="1" customWidth="1"/>
    <col min="16" max="17" width="15.625" style="2" customWidth="1"/>
    <col min="18" max="18" width="20.625" style="128" bestFit="1" customWidth="1"/>
    <col min="19" max="20" width="15.625" style="2" customWidth="1"/>
    <col min="21" max="21" width="22.375" style="128" bestFit="1" customWidth="1"/>
    <col min="22" max="23" width="15.625" style="2" customWidth="1"/>
    <col min="24" max="24" width="22.375" style="128" bestFit="1" customWidth="1"/>
    <col min="25" max="26" width="15.625" style="2" customWidth="1"/>
    <col min="27" max="27" width="20.625" style="128" bestFit="1" customWidth="1"/>
    <col min="28" max="29" width="15.625" style="2" customWidth="1"/>
    <col min="30" max="30" width="22.375" style="121" bestFit="1" customWidth="1"/>
    <col min="31" max="32" width="15.625" style="2" customWidth="1"/>
    <col min="33" max="33" width="22.375" style="121" bestFit="1" customWidth="1"/>
    <col min="34" max="35" width="15.625" style="2" customWidth="1"/>
    <col min="36" max="36" width="20.625" style="121" bestFit="1" customWidth="1"/>
    <col min="37" max="38" width="15.625" style="2" customWidth="1"/>
    <col min="39" max="39" width="22.375" style="121" bestFit="1" customWidth="1"/>
    <col min="40" max="41" width="15.625" style="2" customWidth="1"/>
    <col min="42" max="42" width="22.375" style="121" bestFit="1" customWidth="1"/>
    <col min="43" max="44" width="15.625" style="2" customWidth="1"/>
    <col min="45" max="45" width="20.625" style="121" bestFit="1" customWidth="1"/>
    <col min="46" max="47" width="15.625" style="2" customWidth="1"/>
    <col min="48" max="48" width="22.375" style="121" bestFit="1" customWidth="1"/>
    <col min="49" max="50" width="15.625" style="2" customWidth="1"/>
    <col min="51" max="51" width="22.375" style="121" bestFit="1" customWidth="1"/>
    <col min="52" max="53" width="15.625" style="2" customWidth="1"/>
    <col min="54" max="54" width="20.625" style="121" bestFit="1" customWidth="1"/>
    <col min="55" max="56" width="15.625" style="2" customWidth="1"/>
    <col min="57" max="57" width="22.375" style="128" bestFit="1" customWidth="1"/>
    <col min="58" max="59" width="15.625" style="2" customWidth="1"/>
    <col min="60" max="60" width="22.375" style="128" bestFit="1" customWidth="1"/>
    <col min="61" max="62" width="15.625" style="2" customWidth="1"/>
    <col min="63" max="63" width="20.625" style="128" bestFit="1" customWidth="1"/>
    <col min="64" max="65" width="15.625" style="2" customWidth="1"/>
    <col min="66" max="66" width="22.375" style="128" bestFit="1" customWidth="1"/>
    <col min="67" max="68" width="15.625" style="2" customWidth="1"/>
    <col min="69" max="69" width="22.375" style="128" bestFit="1" customWidth="1"/>
    <col min="70" max="71" width="15.625" style="2" customWidth="1"/>
    <col min="72" max="72" width="19.125" style="128" bestFit="1" customWidth="1"/>
    <col min="73" max="74" width="15.625" style="2" customWidth="1"/>
    <col min="75" max="75" width="22.375" style="128" bestFit="1" customWidth="1"/>
    <col min="76" max="77" width="15.625" style="2" customWidth="1"/>
    <col min="78" max="78" width="22.375" style="128" bestFit="1" customWidth="1"/>
    <col min="79" max="80" width="15.625" style="2" customWidth="1"/>
    <col min="81" max="81" width="20.625" style="128" bestFit="1" customWidth="1"/>
    <col min="82" max="83" width="15.625" style="2" customWidth="1"/>
    <col min="84" max="84" width="22.375" style="128" bestFit="1" customWidth="1"/>
    <col min="85" max="86" width="15.625" style="2" customWidth="1"/>
    <col min="87" max="87" width="22.375" style="128" bestFit="1" customWidth="1"/>
    <col min="88" max="89" width="15.625" style="2" customWidth="1"/>
    <col min="90" max="90" width="20.625" style="128" bestFit="1" customWidth="1"/>
    <col min="91" max="91" width="15.625" style="2" customWidth="1"/>
    <col min="92" max="92" width="15.625" style="128" customWidth="1"/>
    <col min="93" max="93" width="22.375" style="2" bestFit="1" customWidth="1"/>
    <col min="94" max="94" width="15.625" style="2" customWidth="1"/>
    <col min="95" max="95" width="15.625" style="128" customWidth="1"/>
    <col min="96" max="96" width="22.375" style="2" bestFit="1" customWidth="1"/>
    <col min="97" max="97" width="15.625" style="2" customWidth="1"/>
    <col min="98" max="98" width="15.625" style="128" customWidth="1"/>
    <col min="99" max="99" width="20.625" style="128" bestFit="1" customWidth="1"/>
    <col min="100" max="101" width="15.625" style="2" customWidth="1"/>
    <col min="102" max="102" width="22.375" style="128" bestFit="1" customWidth="1"/>
    <col min="103" max="104" width="15.625" style="2" customWidth="1"/>
    <col min="105" max="105" width="22.375" style="128" bestFit="1" customWidth="1"/>
    <col min="106" max="107" width="15.625" style="2" customWidth="1"/>
    <col min="108" max="108" width="20.625" style="128" bestFit="1" customWidth="1"/>
    <col min="109" max="109" width="15.625" style="2" customWidth="1"/>
    <col min="110" max="16384" width="15.625" style="2" customWidth="1"/>
  </cols>
  <sheetData>
    <row r="1" spans="1:114" ht="21" customHeight="1">
      <c r="A1" s="1"/>
      <c r="B1" s="219">
        <v>41913</v>
      </c>
      <c r="C1" s="220"/>
      <c r="D1" s="220"/>
      <c r="E1" s="220"/>
      <c r="F1" s="220"/>
      <c r="G1" s="220"/>
      <c r="H1" s="220"/>
      <c r="I1" s="220"/>
      <c r="J1" s="221"/>
      <c r="K1" s="219">
        <v>41944</v>
      </c>
      <c r="L1" s="220"/>
      <c r="M1" s="220"/>
      <c r="N1" s="220"/>
      <c r="O1" s="220"/>
      <c r="P1" s="220"/>
      <c r="Q1" s="220"/>
      <c r="R1" s="220"/>
      <c r="S1" s="221"/>
      <c r="T1" s="219">
        <v>41974</v>
      </c>
      <c r="U1" s="222"/>
      <c r="V1" s="220"/>
      <c r="W1" s="220"/>
      <c r="X1" s="222"/>
      <c r="Y1" s="220"/>
      <c r="Z1" s="220"/>
      <c r="AA1" s="222"/>
      <c r="AB1" s="221"/>
      <c r="AC1" s="219">
        <v>42005</v>
      </c>
      <c r="AD1" s="220"/>
      <c r="AE1" s="220"/>
      <c r="AF1" s="220"/>
      <c r="AG1" s="220"/>
      <c r="AH1" s="220"/>
      <c r="AI1" s="220"/>
      <c r="AJ1" s="220"/>
      <c r="AK1" s="221"/>
      <c r="AL1" s="219">
        <v>42036</v>
      </c>
      <c r="AM1" s="220"/>
      <c r="AN1" s="220"/>
      <c r="AO1" s="220"/>
      <c r="AP1" s="220"/>
      <c r="AQ1" s="220"/>
      <c r="AR1" s="220"/>
      <c r="AS1" s="220"/>
      <c r="AT1" s="221"/>
      <c r="AU1" s="219">
        <v>42064</v>
      </c>
      <c r="AV1" s="220"/>
      <c r="AW1" s="220"/>
      <c r="AX1" s="220"/>
      <c r="AY1" s="220"/>
      <c r="AZ1" s="220"/>
      <c r="BA1" s="220"/>
      <c r="BB1" s="220"/>
      <c r="BC1" s="221"/>
      <c r="BD1" s="219">
        <v>42095</v>
      </c>
      <c r="BE1" s="220"/>
      <c r="BF1" s="220"/>
      <c r="BG1" s="220"/>
      <c r="BH1" s="220"/>
      <c r="BI1" s="220"/>
      <c r="BJ1" s="220"/>
      <c r="BK1" s="220"/>
      <c r="BL1" s="221"/>
      <c r="BM1" s="219">
        <v>42125</v>
      </c>
      <c r="BN1" s="220"/>
      <c r="BO1" s="220"/>
      <c r="BP1" s="220"/>
      <c r="BQ1" s="220"/>
      <c r="BR1" s="220"/>
      <c r="BS1" s="220"/>
      <c r="BT1" s="220"/>
      <c r="BU1" s="221"/>
      <c r="BV1" s="219">
        <v>42156</v>
      </c>
      <c r="BW1" s="220"/>
      <c r="BX1" s="220"/>
      <c r="BY1" s="220"/>
      <c r="BZ1" s="220"/>
      <c r="CA1" s="220"/>
      <c r="CB1" s="220"/>
      <c r="CC1" s="220"/>
      <c r="CD1" s="221"/>
      <c r="CE1" s="219">
        <v>42186</v>
      </c>
      <c r="CF1" s="220"/>
      <c r="CG1" s="220"/>
      <c r="CH1" s="220"/>
      <c r="CI1" s="220"/>
      <c r="CJ1" s="220"/>
      <c r="CK1" s="220"/>
      <c r="CL1" s="220"/>
      <c r="CM1" s="221"/>
      <c r="CN1" s="219">
        <v>42217</v>
      </c>
      <c r="CO1" s="220"/>
      <c r="CP1" s="220"/>
      <c r="CQ1" s="220"/>
      <c r="CR1" s="220"/>
      <c r="CS1" s="220"/>
      <c r="CT1" s="220"/>
      <c r="CU1" s="220"/>
      <c r="CV1" s="221"/>
      <c r="CW1" s="219">
        <v>42248</v>
      </c>
      <c r="CX1" s="220"/>
      <c r="CY1" s="220"/>
      <c r="CZ1" s="220"/>
      <c r="DA1" s="220"/>
      <c r="DB1" s="220"/>
      <c r="DC1" s="220"/>
      <c r="DD1" s="220"/>
      <c r="DE1" s="221"/>
      <c r="DF1" s="93"/>
      <c r="DG1" s="94"/>
      <c r="DH1" s="62"/>
      <c r="DI1" s="62"/>
      <c r="DJ1" s="62"/>
    </row>
    <row r="2" spans="1:114" s="62" customFormat="1" ht="20.25" customHeight="1">
      <c r="A2" s="3"/>
      <c r="B2" s="65"/>
      <c r="C2" s="223"/>
      <c r="D2" s="223"/>
      <c r="E2" s="66"/>
      <c r="F2" s="134"/>
      <c r="G2" s="66"/>
      <c r="H2" s="66"/>
      <c r="I2" s="134"/>
      <c r="J2" s="67"/>
      <c r="K2" s="65"/>
      <c r="L2" s="223"/>
      <c r="M2" s="223"/>
      <c r="N2" s="66"/>
      <c r="O2" s="134"/>
      <c r="P2" s="66"/>
      <c r="Q2" s="66"/>
      <c r="R2" s="134"/>
      <c r="S2" s="67"/>
      <c r="T2" s="65"/>
      <c r="U2" s="224"/>
      <c r="V2" s="223"/>
      <c r="W2" s="66"/>
      <c r="X2" s="134"/>
      <c r="Y2" s="66"/>
      <c r="Z2" s="66"/>
      <c r="AA2" s="134"/>
      <c r="AB2" s="67"/>
      <c r="AC2" s="65"/>
      <c r="AD2" s="223"/>
      <c r="AE2" s="223"/>
      <c r="AF2" s="66"/>
      <c r="AG2" s="120"/>
      <c r="AH2" s="66"/>
      <c r="AI2" s="66"/>
      <c r="AJ2" s="120"/>
      <c r="AK2" s="67"/>
      <c r="AL2" s="65"/>
      <c r="AM2" s="223"/>
      <c r="AN2" s="223"/>
      <c r="AO2" s="66"/>
      <c r="AP2" s="120"/>
      <c r="AQ2" s="66"/>
      <c r="AR2" s="66"/>
      <c r="AS2" s="120"/>
      <c r="AT2" s="67"/>
      <c r="AU2" s="65"/>
      <c r="AV2" s="223"/>
      <c r="AW2" s="223"/>
      <c r="AX2" s="66"/>
      <c r="AY2" s="120"/>
      <c r="AZ2" s="66"/>
      <c r="BA2" s="66"/>
      <c r="BB2" s="120"/>
      <c r="BC2" s="67"/>
      <c r="BD2" s="65"/>
      <c r="BE2" s="223"/>
      <c r="BF2" s="223"/>
      <c r="BG2" s="66"/>
      <c r="BH2" s="134"/>
      <c r="BI2" s="66"/>
      <c r="BJ2" s="66"/>
      <c r="BK2" s="134"/>
      <c r="BL2" s="67"/>
      <c r="BM2" s="65"/>
      <c r="BN2" s="223"/>
      <c r="BO2" s="223"/>
      <c r="BP2" s="66"/>
      <c r="BQ2" s="134"/>
      <c r="BR2" s="66"/>
      <c r="BS2" s="66"/>
      <c r="BT2" s="134"/>
      <c r="BU2" s="67"/>
      <c r="BV2" s="65"/>
      <c r="BW2" s="223"/>
      <c r="BX2" s="223"/>
      <c r="BY2" s="66"/>
      <c r="BZ2" s="134"/>
      <c r="CA2" s="66"/>
      <c r="CB2" s="66"/>
      <c r="CC2" s="134"/>
      <c r="CD2" s="67"/>
      <c r="CE2" s="65"/>
      <c r="CF2" s="223"/>
      <c r="CG2" s="223"/>
      <c r="CH2" s="66"/>
      <c r="CI2" s="134"/>
      <c r="CJ2" s="66"/>
      <c r="CK2" s="66"/>
      <c r="CL2" s="134"/>
      <c r="CM2" s="67"/>
      <c r="CN2" s="65"/>
      <c r="CO2" s="223"/>
      <c r="CP2" s="223"/>
      <c r="CQ2" s="66"/>
      <c r="CR2" s="134"/>
      <c r="CS2" s="66"/>
      <c r="CT2" s="66"/>
      <c r="CU2" s="134"/>
      <c r="CV2" s="67"/>
      <c r="CW2" s="65"/>
      <c r="CX2" s="223"/>
      <c r="CY2" s="223"/>
      <c r="CZ2" s="66"/>
      <c r="DA2" s="134"/>
      <c r="DB2" s="66"/>
      <c r="DC2" s="66"/>
      <c r="DD2" s="134"/>
      <c r="DE2" s="67"/>
      <c r="DF2" s="61"/>
      <c r="DG2" s="61"/>
      <c r="DH2" s="61"/>
      <c r="DI2" s="61"/>
      <c r="DJ2" s="61"/>
    </row>
    <row r="3" spans="1:117" ht="20.25" customHeight="1">
      <c r="A3" s="3"/>
      <c r="B3" s="39"/>
      <c r="C3" s="125" t="s">
        <v>43</v>
      </c>
      <c r="D3" s="40"/>
      <c r="E3" s="41"/>
      <c r="F3" s="125" t="s">
        <v>44</v>
      </c>
      <c r="G3" s="42"/>
      <c r="H3" s="40"/>
      <c r="I3" s="125" t="s">
        <v>45</v>
      </c>
      <c r="J3" s="43"/>
      <c r="K3" s="39"/>
      <c r="L3" s="125" t="s">
        <v>43</v>
      </c>
      <c r="M3" s="40"/>
      <c r="N3" s="41"/>
      <c r="O3" s="125" t="s">
        <v>44</v>
      </c>
      <c r="P3" s="42"/>
      <c r="Q3" s="40"/>
      <c r="R3" s="125" t="s">
        <v>45</v>
      </c>
      <c r="S3" s="43"/>
      <c r="T3" s="39"/>
      <c r="U3" s="125" t="s">
        <v>43</v>
      </c>
      <c r="V3" s="40"/>
      <c r="W3" s="41"/>
      <c r="X3" s="125" t="s">
        <v>44</v>
      </c>
      <c r="Y3" s="42"/>
      <c r="Z3" s="40"/>
      <c r="AA3" s="125" t="s">
        <v>45</v>
      </c>
      <c r="AB3" s="43"/>
      <c r="AC3" s="39"/>
      <c r="AD3" s="118" t="s">
        <v>43</v>
      </c>
      <c r="AE3" s="40"/>
      <c r="AF3" s="41"/>
      <c r="AG3" s="118" t="s">
        <v>44</v>
      </c>
      <c r="AH3" s="42"/>
      <c r="AI3" s="40"/>
      <c r="AJ3" s="118" t="s">
        <v>45</v>
      </c>
      <c r="AK3" s="43"/>
      <c r="AL3" s="39"/>
      <c r="AM3" s="118" t="s">
        <v>43</v>
      </c>
      <c r="AN3" s="40"/>
      <c r="AO3" s="41"/>
      <c r="AP3" s="118" t="s">
        <v>44</v>
      </c>
      <c r="AQ3" s="42"/>
      <c r="AR3" s="40"/>
      <c r="AS3" s="118" t="s">
        <v>45</v>
      </c>
      <c r="AT3" s="43"/>
      <c r="AU3" s="39"/>
      <c r="AV3" s="118" t="s">
        <v>43</v>
      </c>
      <c r="AW3" s="40"/>
      <c r="AX3" s="41"/>
      <c r="AY3" s="118" t="s">
        <v>44</v>
      </c>
      <c r="AZ3" s="42"/>
      <c r="BA3" s="40"/>
      <c r="BB3" s="118" t="s">
        <v>45</v>
      </c>
      <c r="BC3" s="43"/>
      <c r="BD3" s="39"/>
      <c r="BE3" s="125" t="s">
        <v>43</v>
      </c>
      <c r="BF3" s="40"/>
      <c r="BG3" s="41"/>
      <c r="BH3" s="125" t="s">
        <v>44</v>
      </c>
      <c r="BI3" s="42"/>
      <c r="BJ3" s="40"/>
      <c r="BK3" s="125" t="s">
        <v>45</v>
      </c>
      <c r="BL3" s="43"/>
      <c r="BM3" s="39"/>
      <c r="BN3" s="125" t="s">
        <v>43</v>
      </c>
      <c r="BO3" s="40"/>
      <c r="BP3" s="41"/>
      <c r="BQ3" s="125" t="s">
        <v>44</v>
      </c>
      <c r="BR3" s="42"/>
      <c r="BS3" s="40"/>
      <c r="BT3" s="125" t="s">
        <v>45</v>
      </c>
      <c r="BU3" s="43"/>
      <c r="BV3" s="39"/>
      <c r="BW3" s="125" t="s">
        <v>43</v>
      </c>
      <c r="BX3" s="40"/>
      <c r="BY3" s="41"/>
      <c r="BZ3" s="125" t="s">
        <v>44</v>
      </c>
      <c r="CA3" s="42"/>
      <c r="CB3" s="40"/>
      <c r="CC3" s="125" t="s">
        <v>45</v>
      </c>
      <c r="CD3" s="43"/>
      <c r="CE3" s="39"/>
      <c r="CF3" s="125" t="s">
        <v>43</v>
      </c>
      <c r="CG3" s="40"/>
      <c r="CH3" s="41"/>
      <c r="CI3" s="125" t="s">
        <v>44</v>
      </c>
      <c r="CJ3" s="42"/>
      <c r="CK3" s="40"/>
      <c r="CL3" s="125" t="s">
        <v>45</v>
      </c>
      <c r="CM3" s="43"/>
      <c r="CN3" s="39"/>
      <c r="CO3" s="125" t="s">
        <v>43</v>
      </c>
      <c r="CP3" s="40"/>
      <c r="CQ3" s="41"/>
      <c r="CR3" s="125" t="s">
        <v>44</v>
      </c>
      <c r="CS3" s="42"/>
      <c r="CT3" s="40"/>
      <c r="CU3" s="125" t="s">
        <v>45</v>
      </c>
      <c r="CV3" s="43"/>
      <c r="CW3" s="39"/>
      <c r="CX3" s="125" t="s">
        <v>43</v>
      </c>
      <c r="CY3" s="40"/>
      <c r="CZ3" s="41"/>
      <c r="DA3" s="125" t="s">
        <v>44</v>
      </c>
      <c r="DB3" s="42"/>
      <c r="DC3" s="40"/>
      <c r="DD3" s="125" t="s">
        <v>45</v>
      </c>
      <c r="DE3" s="43"/>
      <c r="DF3" s="64"/>
      <c r="DG3" s="61"/>
      <c r="DH3" s="64"/>
      <c r="DI3" s="61"/>
      <c r="DJ3" s="64"/>
      <c r="DK3" s="62"/>
      <c r="DL3" s="62"/>
      <c r="DM3" s="62"/>
    </row>
    <row r="4" spans="1:114" ht="20.25" customHeight="1">
      <c r="A4" s="7"/>
      <c r="B4" s="8" t="s">
        <v>47</v>
      </c>
      <c r="C4" s="129" t="s">
        <v>76</v>
      </c>
      <c r="D4" s="10" t="s">
        <v>48</v>
      </c>
      <c r="E4" s="45" t="s">
        <v>47</v>
      </c>
      <c r="F4" s="129" t="s">
        <v>114</v>
      </c>
      <c r="G4" s="44" t="s">
        <v>48</v>
      </c>
      <c r="H4" s="46" t="s">
        <v>47</v>
      </c>
      <c r="I4" s="129" t="s">
        <v>115</v>
      </c>
      <c r="J4" s="9" t="s">
        <v>48</v>
      </c>
      <c r="K4" s="8" t="s">
        <v>47</v>
      </c>
      <c r="L4" s="129" t="s">
        <v>77</v>
      </c>
      <c r="M4" s="10" t="s">
        <v>48</v>
      </c>
      <c r="N4" s="45" t="s">
        <v>47</v>
      </c>
      <c r="O4" s="129" t="s">
        <v>116</v>
      </c>
      <c r="P4" s="44" t="s">
        <v>48</v>
      </c>
      <c r="Q4" s="46" t="s">
        <v>47</v>
      </c>
      <c r="R4" s="129" t="s">
        <v>117</v>
      </c>
      <c r="S4" s="9" t="s">
        <v>48</v>
      </c>
      <c r="T4" s="8" t="s">
        <v>47</v>
      </c>
      <c r="U4" s="129" t="s">
        <v>78</v>
      </c>
      <c r="V4" s="10" t="s">
        <v>48</v>
      </c>
      <c r="W4" s="45" t="s">
        <v>47</v>
      </c>
      <c r="X4" s="129" t="s">
        <v>118</v>
      </c>
      <c r="Y4" s="44" t="s">
        <v>48</v>
      </c>
      <c r="Z4" s="46" t="s">
        <v>47</v>
      </c>
      <c r="AA4" s="129" t="s">
        <v>119</v>
      </c>
      <c r="AB4" s="9" t="s">
        <v>48</v>
      </c>
      <c r="AC4" s="8" t="s">
        <v>47</v>
      </c>
      <c r="AD4" s="119" t="s">
        <v>79</v>
      </c>
      <c r="AE4" s="10" t="s">
        <v>48</v>
      </c>
      <c r="AF4" s="45" t="s">
        <v>47</v>
      </c>
      <c r="AG4" s="119" t="s">
        <v>120</v>
      </c>
      <c r="AH4" s="44" t="s">
        <v>48</v>
      </c>
      <c r="AI4" s="46" t="s">
        <v>47</v>
      </c>
      <c r="AJ4" s="119" t="s">
        <v>121</v>
      </c>
      <c r="AK4" s="9" t="s">
        <v>48</v>
      </c>
      <c r="AL4" s="8" t="s">
        <v>47</v>
      </c>
      <c r="AM4" s="119" t="s">
        <v>80</v>
      </c>
      <c r="AN4" s="10" t="s">
        <v>48</v>
      </c>
      <c r="AO4" s="45" t="s">
        <v>47</v>
      </c>
      <c r="AP4" s="119" t="s">
        <v>122</v>
      </c>
      <c r="AQ4" s="44" t="s">
        <v>48</v>
      </c>
      <c r="AR4" s="46" t="s">
        <v>47</v>
      </c>
      <c r="AS4" s="119" t="s">
        <v>123</v>
      </c>
      <c r="AT4" s="9" t="s">
        <v>48</v>
      </c>
      <c r="AU4" s="8" t="s">
        <v>47</v>
      </c>
      <c r="AV4" s="119" t="s">
        <v>81</v>
      </c>
      <c r="AW4" s="10" t="s">
        <v>48</v>
      </c>
      <c r="AX4" s="45" t="s">
        <v>47</v>
      </c>
      <c r="AY4" s="119" t="s">
        <v>124</v>
      </c>
      <c r="AZ4" s="44" t="s">
        <v>48</v>
      </c>
      <c r="BA4" s="46" t="s">
        <v>47</v>
      </c>
      <c r="BB4" s="119" t="s">
        <v>125</v>
      </c>
      <c r="BC4" s="9" t="s">
        <v>48</v>
      </c>
      <c r="BD4" s="8" t="s">
        <v>47</v>
      </c>
      <c r="BE4" s="129" t="s">
        <v>82</v>
      </c>
      <c r="BF4" s="10" t="s">
        <v>48</v>
      </c>
      <c r="BG4" s="45" t="s">
        <v>47</v>
      </c>
      <c r="BH4" s="129" t="s">
        <v>126</v>
      </c>
      <c r="BI4" s="44" t="s">
        <v>48</v>
      </c>
      <c r="BJ4" s="46" t="s">
        <v>47</v>
      </c>
      <c r="BK4" s="129" t="s">
        <v>127</v>
      </c>
      <c r="BL4" s="9" t="s">
        <v>48</v>
      </c>
      <c r="BM4" s="8" t="s">
        <v>47</v>
      </c>
      <c r="BN4" s="129" t="s">
        <v>83</v>
      </c>
      <c r="BO4" s="10" t="s">
        <v>48</v>
      </c>
      <c r="BP4" s="45" t="s">
        <v>47</v>
      </c>
      <c r="BQ4" s="129" t="s">
        <v>128</v>
      </c>
      <c r="BR4" s="44" t="s">
        <v>48</v>
      </c>
      <c r="BS4" s="46" t="s">
        <v>47</v>
      </c>
      <c r="BT4" s="129" t="s">
        <v>251</v>
      </c>
      <c r="BU4" s="9" t="s">
        <v>48</v>
      </c>
      <c r="BV4" s="8" t="s">
        <v>47</v>
      </c>
      <c r="BW4" s="129" t="s">
        <v>246</v>
      </c>
      <c r="BX4" s="10" t="s">
        <v>48</v>
      </c>
      <c r="BY4" s="45" t="s">
        <v>47</v>
      </c>
      <c r="BZ4" s="129" t="s">
        <v>247</v>
      </c>
      <c r="CA4" s="44" t="s">
        <v>48</v>
      </c>
      <c r="CB4" s="46" t="s">
        <v>47</v>
      </c>
      <c r="CC4" s="129" t="s">
        <v>248</v>
      </c>
      <c r="CD4" s="9" t="s">
        <v>48</v>
      </c>
      <c r="CE4" s="8" t="s">
        <v>47</v>
      </c>
      <c r="CF4" s="129" t="s">
        <v>84</v>
      </c>
      <c r="CG4" s="10" t="s">
        <v>48</v>
      </c>
      <c r="CH4" s="45" t="s">
        <v>47</v>
      </c>
      <c r="CI4" s="129" t="s">
        <v>129</v>
      </c>
      <c r="CJ4" s="44" t="s">
        <v>48</v>
      </c>
      <c r="CK4" s="46" t="s">
        <v>47</v>
      </c>
      <c r="CL4" s="129" t="s">
        <v>130</v>
      </c>
      <c r="CM4" s="9" t="s">
        <v>48</v>
      </c>
      <c r="CN4" s="8" t="s">
        <v>47</v>
      </c>
      <c r="CO4" s="129" t="s">
        <v>249</v>
      </c>
      <c r="CP4" s="10" t="s">
        <v>48</v>
      </c>
      <c r="CQ4" s="45" t="s">
        <v>47</v>
      </c>
      <c r="CR4" s="129" t="s">
        <v>250</v>
      </c>
      <c r="CS4" s="44" t="s">
        <v>48</v>
      </c>
      <c r="CT4" s="46" t="s">
        <v>47</v>
      </c>
      <c r="CU4" s="129" t="s">
        <v>131</v>
      </c>
      <c r="CV4" s="9" t="s">
        <v>48</v>
      </c>
      <c r="CW4" s="8" t="s">
        <v>47</v>
      </c>
      <c r="CX4" s="129" t="s">
        <v>85</v>
      </c>
      <c r="CY4" s="10" t="s">
        <v>48</v>
      </c>
      <c r="CZ4" s="45" t="s">
        <v>47</v>
      </c>
      <c r="DA4" s="129" t="s">
        <v>132</v>
      </c>
      <c r="DB4" s="44" t="s">
        <v>48</v>
      </c>
      <c r="DC4" s="46" t="s">
        <v>47</v>
      </c>
      <c r="DD4" s="129" t="s">
        <v>133</v>
      </c>
      <c r="DE4" s="9" t="s">
        <v>48</v>
      </c>
      <c r="DF4" s="94"/>
      <c r="DG4" s="62"/>
      <c r="DH4" s="64"/>
      <c r="DI4" s="62"/>
      <c r="DJ4" s="64"/>
    </row>
    <row r="5" spans="1:114" s="16" customFormat="1" ht="20.25" customHeight="1">
      <c r="A5" s="12" t="s">
        <v>0</v>
      </c>
      <c r="B5" s="13">
        <v>1422539</v>
      </c>
      <c r="C5" s="123">
        <v>3229.6</v>
      </c>
      <c r="D5" s="15">
        <v>1425769</v>
      </c>
      <c r="E5" s="48">
        <v>698277</v>
      </c>
      <c r="F5" s="123">
        <v>2153.6</v>
      </c>
      <c r="G5" s="49">
        <v>700431</v>
      </c>
      <c r="H5" s="50">
        <v>724262</v>
      </c>
      <c r="I5" s="123">
        <v>1076</v>
      </c>
      <c r="J5" s="14">
        <v>725338</v>
      </c>
      <c r="K5" s="13">
        <v>1423739</v>
      </c>
      <c r="L5" s="123">
        <v>3296.9</v>
      </c>
      <c r="M5" s="15">
        <v>1427036</v>
      </c>
      <c r="N5" s="48">
        <v>698991</v>
      </c>
      <c r="O5" s="123">
        <v>2198.5</v>
      </c>
      <c r="P5" s="49">
        <v>701190</v>
      </c>
      <c r="Q5" s="50">
        <v>724748</v>
      </c>
      <c r="R5" s="123">
        <v>1098.4</v>
      </c>
      <c r="S5" s="14">
        <v>725846</v>
      </c>
      <c r="T5" s="13">
        <v>1424618</v>
      </c>
      <c r="U5" s="123">
        <v>3364.2</v>
      </c>
      <c r="V5" s="15">
        <v>1427982</v>
      </c>
      <c r="W5" s="48">
        <v>699539</v>
      </c>
      <c r="X5" s="123">
        <v>2243.3</v>
      </c>
      <c r="Y5" s="49">
        <v>701782</v>
      </c>
      <c r="Z5" s="50">
        <v>725079</v>
      </c>
      <c r="AA5" s="123">
        <v>1120.8</v>
      </c>
      <c r="AB5" s="14">
        <v>726200</v>
      </c>
      <c r="AC5" s="13">
        <v>1425085</v>
      </c>
      <c r="AD5" s="114">
        <v>3431.5</v>
      </c>
      <c r="AE5" s="15">
        <v>1428517</v>
      </c>
      <c r="AF5" s="48">
        <v>699794</v>
      </c>
      <c r="AG5" s="114">
        <v>2288.2</v>
      </c>
      <c r="AH5" s="49">
        <v>702082</v>
      </c>
      <c r="AI5" s="50">
        <v>725291</v>
      </c>
      <c r="AJ5" s="114">
        <v>1143.3</v>
      </c>
      <c r="AK5" s="14">
        <v>726434</v>
      </c>
      <c r="AL5" s="13">
        <v>1425707</v>
      </c>
      <c r="AM5" s="114">
        <v>3498.7</v>
      </c>
      <c r="AN5" s="15">
        <v>1429206</v>
      </c>
      <c r="AO5" s="48">
        <v>700121</v>
      </c>
      <c r="AP5" s="114">
        <v>2333.1</v>
      </c>
      <c r="AQ5" s="49">
        <v>702454</v>
      </c>
      <c r="AR5" s="50">
        <v>725586</v>
      </c>
      <c r="AS5" s="114">
        <v>1165.7</v>
      </c>
      <c r="AT5" s="14">
        <v>726752</v>
      </c>
      <c r="AU5" s="13">
        <v>1426097</v>
      </c>
      <c r="AV5" s="114">
        <v>3566</v>
      </c>
      <c r="AW5" s="15">
        <v>1429663</v>
      </c>
      <c r="AX5" s="48">
        <v>700352</v>
      </c>
      <c r="AY5" s="114">
        <v>2377.9</v>
      </c>
      <c r="AZ5" s="49">
        <v>702730</v>
      </c>
      <c r="BA5" s="50">
        <v>725745</v>
      </c>
      <c r="BB5" s="114">
        <v>1188.1</v>
      </c>
      <c r="BC5" s="14">
        <v>726933</v>
      </c>
      <c r="BD5" s="13">
        <v>1420792</v>
      </c>
      <c r="BE5" s="123">
        <v>3633.3</v>
      </c>
      <c r="BF5" s="15">
        <v>1424425</v>
      </c>
      <c r="BG5" s="48">
        <v>697275</v>
      </c>
      <c r="BH5" s="123">
        <v>2422.8</v>
      </c>
      <c r="BI5" s="49">
        <v>699698</v>
      </c>
      <c r="BJ5" s="50">
        <v>723517</v>
      </c>
      <c r="BK5" s="123">
        <v>1210.5</v>
      </c>
      <c r="BL5" s="14">
        <v>724728</v>
      </c>
      <c r="BM5" s="13">
        <v>1425231</v>
      </c>
      <c r="BN5" s="123">
        <v>3700.6</v>
      </c>
      <c r="BO5" s="15">
        <v>1428932</v>
      </c>
      <c r="BP5" s="48">
        <v>699749</v>
      </c>
      <c r="BQ5" s="123">
        <v>2467.7</v>
      </c>
      <c r="BR5" s="49">
        <v>702217</v>
      </c>
      <c r="BS5" s="50">
        <v>725482</v>
      </c>
      <c r="BT5" s="123">
        <v>1232.9</v>
      </c>
      <c r="BU5" s="14">
        <v>726715</v>
      </c>
      <c r="BV5" s="13">
        <v>1426189</v>
      </c>
      <c r="BW5" s="123">
        <v>3767.9</v>
      </c>
      <c r="BX5" s="15">
        <v>1429957</v>
      </c>
      <c r="BY5" s="48">
        <v>700259</v>
      </c>
      <c r="BZ5" s="123">
        <v>2512.5</v>
      </c>
      <c r="CA5" s="49">
        <v>702772</v>
      </c>
      <c r="CB5" s="50">
        <v>725930</v>
      </c>
      <c r="CC5" s="123">
        <v>1255.3</v>
      </c>
      <c r="CD5" s="14">
        <v>727185</v>
      </c>
      <c r="CE5" s="13">
        <v>1427065</v>
      </c>
      <c r="CF5" s="123">
        <v>3835.2</v>
      </c>
      <c r="CG5" s="15">
        <v>1430900</v>
      </c>
      <c r="CH5" s="48">
        <v>700605</v>
      </c>
      <c r="CI5" s="123">
        <v>2557.4</v>
      </c>
      <c r="CJ5" s="49">
        <v>703162</v>
      </c>
      <c r="CK5" s="50">
        <v>726460</v>
      </c>
      <c r="CL5" s="123">
        <v>1277.8</v>
      </c>
      <c r="CM5" s="14">
        <v>727738</v>
      </c>
      <c r="CN5" s="13">
        <v>1427626</v>
      </c>
      <c r="CO5" s="123">
        <v>3902.4</v>
      </c>
      <c r="CP5" s="15">
        <v>1431528</v>
      </c>
      <c r="CQ5" s="48">
        <v>700901</v>
      </c>
      <c r="CR5" s="123">
        <v>2602.3</v>
      </c>
      <c r="CS5" s="49">
        <v>703503</v>
      </c>
      <c r="CT5" s="50">
        <v>726725</v>
      </c>
      <c r="CU5" s="123">
        <v>1300.2</v>
      </c>
      <c r="CV5" s="14">
        <v>728025</v>
      </c>
      <c r="CW5" s="13">
        <v>1428647</v>
      </c>
      <c r="CX5" s="123">
        <v>3969.7</v>
      </c>
      <c r="CY5" s="15">
        <v>1432617</v>
      </c>
      <c r="CZ5" s="48">
        <v>701478</v>
      </c>
      <c r="DA5" s="123">
        <v>2647.1</v>
      </c>
      <c r="DB5" s="49">
        <v>704125</v>
      </c>
      <c r="DC5" s="50">
        <v>727169</v>
      </c>
      <c r="DD5" s="123">
        <v>1322.6</v>
      </c>
      <c r="DE5" s="14">
        <v>728492</v>
      </c>
      <c r="DF5" s="61"/>
      <c r="DG5" s="61"/>
      <c r="DH5" s="61"/>
      <c r="DI5" s="61"/>
      <c r="DJ5" s="61"/>
    </row>
    <row r="6" spans="1:114" s="89" customFormat="1" ht="20.25" customHeight="1">
      <c r="A6" s="86"/>
      <c r="B6" s="82"/>
      <c r="C6" s="132"/>
      <c r="D6" s="84"/>
      <c r="E6" s="85"/>
      <c r="F6" s="108"/>
      <c r="G6" s="84"/>
      <c r="H6" s="83"/>
      <c r="I6" s="108"/>
      <c r="J6" s="87"/>
      <c r="K6" s="82"/>
      <c r="L6" s="108"/>
      <c r="M6" s="88"/>
      <c r="N6" s="85"/>
      <c r="O6" s="108"/>
      <c r="P6" s="84"/>
      <c r="Q6" s="83"/>
      <c r="R6" s="108"/>
      <c r="S6" s="87"/>
      <c r="T6" s="82"/>
      <c r="U6" s="108"/>
      <c r="V6" s="88"/>
      <c r="W6" s="85"/>
      <c r="X6" s="108"/>
      <c r="Y6" s="84"/>
      <c r="Z6" s="83"/>
      <c r="AA6" s="108"/>
      <c r="AB6" s="87"/>
      <c r="AC6" s="82"/>
      <c r="AD6" s="111"/>
      <c r="AE6" s="88"/>
      <c r="AF6" s="85"/>
      <c r="AG6" s="111"/>
      <c r="AH6" s="84"/>
      <c r="AI6" s="83"/>
      <c r="AJ6" s="111"/>
      <c r="AK6" s="87"/>
      <c r="AL6" s="82"/>
      <c r="AM6" s="111"/>
      <c r="AN6" s="88"/>
      <c r="AO6" s="85"/>
      <c r="AP6" s="111"/>
      <c r="AQ6" s="84"/>
      <c r="AR6" s="83"/>
      <c r="AS6" s="111"/>
      <c r="AT6" s="87"/>
      <c r="AU6" s="82"/>
      <c r="AV6" s="111"/>
      <c r="AW6" s="88"/>
      <c r="AX6" s="85"/>
      <c r="AY6" s="111"/>
      <c r="AZ6" s="84"/>
      <c r="BA6" s="83"/>
      <c r="BB6" s="111"/>
      <c r="BC6" s="87"/>
      <c r="BD6" s="82"/>
      <c r="BE6" s="108"/>
      <c r="BF6" s="88"/>
      <c r="BG6" s="85"/>
      <c r="BH6" s="108"/>
      <c r="BI6" s="84"/>
      <c r="BJ6" s="83"/>
      <c r="BK6" s="108"/>
      <c r="BL6" s="87"/>
      <c r="BM6" s="82"/>
      <c r="BN6" s="108"/>
      <c r="BO6" s="88"/>
      <c r="BP6" s="85"/>
      <c r="BQ6" s="108"/>
      <c r="BR6" s="84"/>
      <c r="BS6" s="83"/>
      <c r="BT6" s="108"/>
      <c r="BU6" s="87"/>
      <c r="BV6" s="82"/>
      <c r="BW6" s="108"/>
      <c r="BX6" s="88"/>
      <c r="BY6" s="85"/>
      <c r="BZ6" s="108"/>
      <c r="CA6" s="84"/>
      <c r="CB6" s="83"/>
      <c r="CC6" s="108"/>
      <c r="CD6" s="87"/>
      <c r="CE6" s="82"/>
      <c r="CF6" s="108"/>
      <c r="CG6" s="88"/>
      <c r="CH6" s="85"/>
      <c r="CI6" s="108"/>
      <c r="CJ6" s="84"/>
      <c r="CK6" s="83"/>
      <c r="CL6" s="108"/>
      <c r="CM6" s="87"/>
      <c r="CN6" s="82"/>
      <c r="CO6" s="108"/>
      <c r="CP6" s="88"/>
      <c r="CQ6" s="85"/>
      <c r="CR6" s="108"/>
      <c r="CS6" s="84"/>
      <c r="CT6" s="83"/>
      <c r="CU6" s="108"/>
      <c r="CV6" s="87"/>
      <c r="CW6" s="82"/>
      <c r="CX6" s="108"/>
      <c r="CY6" s="88"/>
      <c r="CZ6" s="85"/>
      <c r="DA6" s="108"/>
      <c r="DB6" s="84"/>
      <c r="DC6" s="83"/>
      <c r="DD6" s="108"/>
      <c r="DE6" s="87"/>
      <c r="DF6" s="90"/>
      <c r="DG6" s="90"/>
      <c r="DH6" s="90"/>
      <c r="DI6" s="90"/>
      <c r="DJ6" s="90"/>
    </row>
    <row r="7" spans="1:114" s="16" customFormat="1" ht="20.25" customHeight="1">
      <c r="A7" s="23" t="s">
        <v>1</v>
      </c>
      <c r="B7" s="17">
        <v>1100323</v>
      </c>
      <c r="C7" s="18">
        <v>3537.6</v>
      </c>
      <c r="D7" s="20">
        <v>1103861</v>
      </c>
      <c r="E7" s="24">
        <v>538396</v>
      </c>
      <c r="F7" s="18">
        <v>2120</v>
      </c>
      <c r="G7" s="52">
        <v>540516</v>
      </c>
      <c r="H7" s="53">
        <v>561927</v>
      </c>
      <c r="I7" s="18">
        <v>1417.6</v>
      </c>
      <c r="J7" s="19">
        <v>563345</v>
      </c>
      <c r="K7" s="17">
        <v>1101251</v>
      </c>
      <c r="L7" s="18">
        <v>3611.3</v>
      </c>
      <c r="M7" s="20">
        <v>1104862</v>
      </c>
      <c r="N7" s="24">
        <v>538947</v>
      </c>
      <c r="O7" s="18">
        <v>2164.2</v>
      </c>
      <c r="P7" s="52">
        <v>541111</v>
      </c>
      <c r="Q7" s="53">
        <v>562304</v>
      </c>
      <c r="R7" s="18">
        <v>1447.1</v>
      </c>
      <c r="S7" s="19">
        <v>563751</v>
      </c>
      <c r="T7" s="17">
        <v>1102040</v>
      </c>
      <c r="U7" s="18">
        <v>3685</v>
      </c>
      <c r="V7" s="20">
        <v>1105725</v>
      </c>
      <c r="W7" s="24">
        <v>539425</v>
      </c>
      <c r="X7" s="18">
        <v>2208.3</v>
      </c>
      <c r="Y7" s="52">
        <v>541633</v>
      </c>
      <c r="Z7" s="53">
        <v>562615</v>
      </c>
      <c r="AA7" s="18">
        <v>1476.7</v>
      </c>
      <c r="AB7" s="19">
        <v>564092</v>
      </c>
      <c r="AC7" s="17">
        <v>1102426</v>
      </c>
      <c r="AD7" s="115">
        <v>3758.7</v>
      </c>
      <c r="AE7" s="20">
        <v>1106185</v>
      </c>
      <c r="AF7" s="24">
        <v>539656</v>
      </c>
      <c r="AG7" s="115">
        <v>2252.5</v>
      </c>
      <c r="AH7" s="52">
        <v>541909</v>
      </c>
      <c r="AI7" s="53">
        <v>562770</v>
      </c>
      <c r="AJ7" s="115">
        <v>1506.2</v>
      </c>
      <c r="AK7" s="19">
        <v>564276</v>
      </c>
      <c r="AL7" s="17">
        <v>1102887</v>
      </c>
      <c r="AM7" s="115">
        <v>3832.4</v>
      </c>
      <c r="AN7" s="20">
        <v>1106719</v>
      </c>
      <c r="AO7" s="24">
        <v>539897</v>
      </c>
      <c r="AP7" s="115">
        <v>2296.7</v>
      </c>
      <c r="AQ7" s="52">
        <v>542194</v>
      </c>
      <c r="AR7" s="53">
        <v>562990</v>
      </c>
      <c r="AS7" s="115">
        <v>1535.7</v>
      </c>
      <c r="AT7" s="19">
        <v>564526</v>
      </c>
      <c r="AU7" s="17">
        <v>1103258</v>
      </c>
      <c r="AV7" s="115">
        <v>3906.1</v>
      </c>
      <c r="AW7" s="20">
        <v>1107164</v>
      </c>
      <c r="AX7" s="24">
        <v>540129</v>
      </c>
      <c r="AY7" s="115">
        <v>2340.8</v>
      </c>
      <c r="AZ7" s="52">
        <v>542470</v>
      </c>
      <c r="BA7" s="53">
        <v>563129</v>
      </c>
      <c r="BB7" s="115">
        <v>1565.3</v>
      </c>
      <c r="BC7" s="19">
        <v>564694</v>
      </c>
      <c r="BD7" s="17">
        <v>1099341</v>
      </c>
      <c r="BE7" s="18">
        <v>3979.8</v>
      </c>
      <c r="BF7" s="20">
        <v>1103321</v>
      </c>
      <c r="BG7" s="24">
        <v>537765</v>
      </c>
      <c r="BH7" s="18">
        <v>2385</v>
      </c>
      <c r="BI7" s="52">
        <v>540150</v>
      </c>
      <c r="BJ7" s="53">
        <v>561576</v>
      </c>
      <c r="BK7" s="18">
        <v>1594.8</v>
      </c>
      <c r="BL7" s="19">
        <v>563171</v>
      </c>
      <c r="BM7" s="17">
        <v>1102485</v>
      </c>
      <c r="BN7" s="18">
        <v>4053.5</v>
      </c>
      <c r="BO7" s="20">
        <v>1106539</v>
      </c>
      <c r="BP7" s="24">
        <v>539553</v>
      </c>
      <c r="BQ7" s="18">
        <v>2429.2</v>
      </c>
      <c r="BR7" s="52">
        <v>541982</v>
      </c>
      <c r="BS7" s="53">
        <v>562932</v>
      </c>
      <c r="BT7" s="18">
        <v>1624.3</v>
      </c>
      <c r="BU7" s="19">
        <v>564556</v>
      </c>
      <c r="BV7" s="17">
        <v>1103190</v>
      </c>
      <c r="BW7" s="18">
        <v>4127.2</v>
      </c>
      <c r="BX7" s="20">
        <v>1107317</v>
      </c>
      <c r="BY7" s="24">
        <v>539954</v>
      </c>
      <c r="BZ7" s="18">
        <v>2473.3</v>
      </c>
      <c r="CA7" s="52">
        <v>542427</v>
      </c>
      <c r="CB7" s="53">
        <v>563236</v>
      </c>
      <c r="CC7" s="18">
        <v>1653.9</v>
      </c>
      <c r="CD7" s="19">
        <v>564890</v>
      </c>
      <c r="CE7" s="17">
        <v>1103817</v>
      </c>
      <c r="CF7" s="18">
        <v>4200.9</v>
      </c>
      <c r="CG7" s="20">
        <v>1108018</v>
      </c>
      <c r="CH7" s="24">
        <v>540151</v>
      </c>
      <c r="CI7" s="18">
        <v>2517.5</v>
      </c>
      <c r="CJ7" s="52">
        <v>542669</v>
      </c>
      <c r="CK7" s="53">
        <v>563666</v>
      </c>
      <c r="CL7" s="18">
        <v>1683.4</v>
      </c>
      <c r="CM7" s="19">
        <v>565349</v>
      </c>
      <c r="CN7" s="17">
        <v>1104101</v>
      </c>
      <c r="CO7" s="18">
        <v>4274.6</v>
      </c>
      <c r="CP7" s="20">
        <v>1108376</v>
      </c>
      <c r="CQ7" s="24">
        <v>540277</v>
      </c>
      <c r="CR7" s="18">
        <v>2561.7</v>
      </c>
      <c r="CS7" s="52">
        <v>542839</v>
      </c>
      <c r="CT7" s="53">
        <v>563824</v>
      </c>
      <c r="CU7" s="18">
        <v>1712.9</v>
      </c>
      <c r="CV7" s="19">
        <v>565537</v>
      </c>
      <c r="CW7" s="17">
        <v>1104985</v>
      </c>
      <c r="CX7" s="18">
        <v>4348.3</v>
      </c>
      <c r="CY7" s="20">
        <v>1109333</v>
      </c>
      <c r="CZ7" s="24">
        <v>540751</v>
      </c>
      <c r="DA7" s="18">
        <v>2605.8</v>
      </c>
      <c r="DB7" s="52">
        <v>543357</v>
      </c>
      <c r="DC7" s="53">
        <v>564234</v>
      </c>
      <c r="DD7" s="18">
        <v>1742.5</v>
      </c>
      <c r="DE7" s="19">
        <v>565977</v>
      </c>
      <c r="DF7" s="61"/>
      <c r="DG7" s="61"/>
      <c r="DH7" s="61"/>
      <c r="DI7" s="61"/>
      <c r="DJ7" s="61"/>
    </row>
    <row r="8" spans="1:114" s="16" customFormat="1" ht="20.25" customHeight="1">
      <c r="A8" s="23"/>
      <c r="B8" s="17"/>
      <c r="C8" s="18"/>
      <c r="D8" s="20"/>
      <c r="E8" s="24"/>
      <c r="F8" s="18"/>
      <c r="G8" s="52"/>
      <c r="H8" s="53"/>
      <c r="I8" s="18"/>
      <c r="J8" s="19"/>
      <c r="K8" s="17"/>
      <c r="L8" s="18"/>
      <c r="M8" s="20"/>
      <c r="N8" s="24"/>
      <c r="O8" s="18"/>
      <c r="P8" s="52"/>
      <c r="Q8" s="53"/>
      <c r="R8" s="18"/>
      <c r="S8" s="19"/>
      <c r="T8" s="17"/>
      <c r="U8" s="18"/>
      <c r="V8" s="20"/>
      <c r="W8" s="24"/>
      <c r="X8" s="18"/>
      <c r="Y8" s="52"/>
      <c r="Z8" s="53"/>
      <c r="AA8" s="18"/>
      <c r="AB8" s="19"/>
      <c r="AC8" s="17"/>
      <c r="AD8" s="115"/>
      <c r="AE8" s="20"/>
      <c r="AF8" s="24"/>
      <c r="AG8" s="115"/>
      <c r="AH8" s="52"/>
      <c r="AI8" s="53"/>
      <c r="AJ8" s="115"/>
      <c r="AK8" s="19"/>
      <c r="AL8" s="17"/>
      <c r="AM8" s="115"/>
      <c r="AN8" s="20"/>
      <c r="AO8" s="24"/>
      <c r="AP8" s="115"/>
      <c r="AQ8" s="52"/>
      <c r="AR8" s="53"/>
      <c r="AS8" s="115"/>
      <c r="AT8" s="19"/>
      <c r="AU8" s="17"/>
      <c r="AV8" s="115"/>
      <c r="AW8" s="20"/>
      <c r="AX8" s="24"/>
      <c r="AY8" s="115"/>
      <c r="AZ8" s="52"/>
      <c r="BA8" s="53"/>
      <c r="BB8" s="115"/>
      <c r="BC8" s="19"/>
      <c r="BD8" s="17"/>
      <c r="BE8" s="18"/>
      <c r="BF8" s="20"/>
      <c r="BG8" s="24"/>
      <c r="BH8" s="18"/>
      <c r="BI8" s="52"/>
      <c r="BJ8" s="53"/>
      <c r="BK8" s="18"/>
      <c r="BL8" s="19"/>
      <c r="BM8" s="17"/>
      <c r="BN8" s="18"/>
      <c r="BO8" s="20"/>
      <c r="BP8" s="24"/>
      <c r="BQ8" s="18"/>
      <c r="BR8" s="52"/>
      <c r="BS8" s="53"/>
      <c r="BT8" s="18"/>
      <c r="BU8" s="19"/>
      <c r="BV8" s="17"/>
      <c r="BW8" s="18"/>
      <c r="BX8" s="20"/>
      <c r="BY8" s="24"/>
      <c r="BZ8" s="18"/>
      <c r="CA8" s="52"/>
      <c r="CB8" s="53"/>
      <c r="CC8" s="18"/>
      <c r="CD8" s="19"/>
      <c r="CE8" s="17"/>
      <c r="CF8" s="18"/>
      <c r="CG8" s="20"/>
      <c r="CH8" s="24"/>
      <c r="CI8" s="18"/>
      <c r="CJ8" s="52"/>
      <c r="CK8" s="53"/>
      <c r="CL8" s="18"/>
      <c r="CM8" s="19"/>
      <c r="CN8" s="17"/>
      <c r="CO8" s="18"/>
      <c r="CP8" s="20"/>
      <c r="CQ8" s="24"/>
      <c r="CR8" s="18"/>
      <c r="CS8" s="52"/>
      <c r="CT8" s="53"/>
      <c r="CU8" s="18"/>
      <c r="CV8" s="19"/>
      <c r="CW8" s="17"/>
      <c r="CX8" s="18"/>
      <c r="CY8" s="20"/>
      <c r="CZ8" s="24"/>
      <c r="DA8" s="18"/>
      <c r="DB8" s="52"/>
      <c r="DC8" s="53"/>
      <c r="DD8" s="18"/>
      <c r="DE8" s="19"/>
      <c r="DF8" s="61"/>
      <c r="DG8" s="61"/>
      <c r="DH8" s="61"/>
      <c r="DI8" s="61"/>
      <c r="DJ8" s="61"/>
    </row>
    <row r="9" spans="1:114" ht="20.25" customHeight="1">
      <c r="A9" s="25" t="s">
        <v>2</v>
      </c>
      <c r="B9" s="26">
        <v>320719</v>
      </c>
      <c r="C9" s="18">
        <v>-1700</v>
      </c>
      <c r="D9" s="20">
        <v>319019</v>
      </c>
      <c r="E9" s="27">
        <v>154671</v>
      </c>
      <c r="F9" s="18">
        <v>-568</v>
      </c>
      <c r="G9" s="52">
        <v>154103</v>
      </c>
      <c r="H9" s="55">
        <v>166048</v>
      </c>
      <c r="I9" s="18">
        <v>-1132</v>
      </c>
      <c r="J9" s="19">
        <v>164916</v>
      </c>
      <c r="K9" s="26">
        <v>320931</v>
      </c>
      <c r="L9" s="18">
        <v>-1735.4</v>
      </c>
      <c r="M9" s="20">
        <v>319196</v>
      </c>
      <c r="N9" s="27">
        <v>154815</v>
      </c>
      <c r="O9" s="18">
        <v>-579.8</v>
      </c>
      <c r="P9" s="52">
        <v>154235</v>
      </c>
      <c r="Q9" s="55">
        <v>166116</v>
      </c>
      <c r="R9" s="18">
        <v>-1155.6</v>
      </c>
      <c r="S9" s="19">
        <v>164960</v>
      </c>
      <c r="T9" s="26">
        <v>321077</v>
      </c>
      <c r="U9" s="18">
        <v>-1770.8</v>
      </c>
      <c r="V9" s="20">
        <v>319306</v>
      </c>
      <c r="W9" s="27">
        <v>154942</v>
      </c>
      <c r="X9" s="18">
        <v>-591.7</v>
      </c>
      <c r="Y9" s="52">
        <v>154350</v>
      </c>
      <c r="Z9" s="55">
        <v>166135</v>
      </c>
      <c r="AA9" s="18">
        <v>-1179.2</v>
      </c>
      <c r="AB9" s="19">
        <v>164956</v>
      </c>
      <c r="AC9" s="26">
        <v>321186</v>
      </c>
      <c r="AD9" s="115">
        <v>-1806.3</v>
      </c>
      <c r="AE9" s="20">
        <v>319380</v>
      </c>
      <c r="AF9" s="27">
        <v>155021</v>
      </c>
      <c r="AG9" s="115">
        <v>-603.5</v>
      </c>
      <c r="AH9" s="52">
        <v>154418</v>
      </c>
      <c r="AI9" s="55">
        <v>166165</v>
      </c>
      <c r="AJ9" s="115">
        <v>-1202.8</v>
      </c>
      <c r="AK9" s="19">
        <v>164962</v>
      </c>
      <c r="AL9" s="26">
        <v>321202</v>
      </c>
      <c r="AM9" s="115">
        <v>-1841.7</v>
      </c>
      <c r="AN9" s="20">
        <v>319360</v>
      </c>
      <c r="AO9" s="27">
        <v>155026</v>
      </c>
      <c r="AP9" s="115">
        <v>-615.3</v>
      </c>
      <c r="AQ9" s="52">
        <v>154411</v>
      </c>
      <c r="AR9" s="55">
        <v>166176</v>
      </c>
      <c r="AS9" s="115">
        <v>-1226.3</v>
      </c>
      <c r="AT9" s="19">
        <v>164950</v>
      </c>
      <c r="AU9" s="26">
        <v>321242</v>
      </c>
      <c r="AV9" s="115">
        <v>-1877.1</v>
      </c>
      <c r="AW9" s="20">
        <v>319365</v>
      </c>
      <c r="AX9" s="27">
        <v>155089</v>
      </c>
      <c r="AY9" s="115">
        <v>-627.2</v>
      </c>
      <c r="AZ9" s="52">
        <v>154462</v>
      </c>
      <c r="BA9" s="55">
        <v>166153</v>
      </c>
      <c r="BB9" s="115">
        <v>-1249.9</v>
      </c>
      <c r="BC9" s="19">
        <v>164903</v>
      </c>
      <c r="BD9" s="26">
        <v>320583</v>
      </c>
      <c r="BE9" s="18">
        <v>-1912.5</v>
      </c>
      <c r="BF9" s="20">
        <v>318671</v>
      </c>
      <c r="BG9" s="27">
        <v>154720</v>
      </c>
      <c r="BH9" s="18">
        <v>-639</v>
      </c>
      <c r="BI9" s="52">
        <v>154081</v>
      </c>
      <c r="BJ9" s="55">
        <v>165863</v>
      </c>
      <c r="BK9" s="18">
        <v>-1273.5</v>
      </c>
      <c r="BL9" s="19">
        <v>164590</v>
      </c>
      <c r="BM9" s="26">
        <v>320884</v>
      </c>
      <c r="BN9" s="18">
        <v>-1947.9</v>
      </c>
      <c r="BO9" s="20">
        <v>318936</v>
      </c>
      <c r="BP9" s="27">
        <v>154970</v>
      </c>
      <c r="BQ9" s="18">
        <v>-650.8</v>
      </c>
      <c r="BR9" s="52">
        <v>154319</v>
      </c>
      <c r="BS9" s="55">
        <v>165914</v>
      </c>
      <c r="BT9" s="18">
        <v>-1297.1</v>
      </c>
      <c r="BU9" s="19">
        <v>164617</v>
      </c>
      <c r="BV9" s="26">
        <v>320966</v>
      </c>
      <c r="BW9" s="18">
        <v>-1983.3</v>
      </c>
      <c r="BX9" s="20">
        <v>318983</v>
      </c>
      <c r="BY9" s="27">
        <v>155057</v>
      </c>
      <c r="BZ9" s="18">
        <v>-662.7</v>
      </c>
      <c r="CA9" s="52">
        <v>154394</v>
      </c>
      <c r="CB9" s="55">
        <v>165909</v>
      </c>
      <c r="CC9" s="18">
        <v>-1320.7</v>
      </c>
      <c r="CD9" s="19">
        <v>164588</v>
      </c>
      <c r="CE9" s="26">
        <v>321017</v>
      </c>
      <c r="CF9" s="18">
        <v>-2018.8</v>
      </c>
      <c r="CG9" s="20">
        <v>318998</v>
      </c>
      <c r="CH9" s="27">
        <v>155063</v>
      </c>
      <c r="CI9" s="18">
        <v>-674.5</v>
      </c>
      <c r="CJ9" s="52">
        <v>154389</v>
      </c>
      <c r="CK9" s="55">
        <v>165954</v>
      </c>
      <c r="CL9" s="18">
        <v>-1344.3</v>
      </c>
      <c r="CM9" s="19">
        <v>164610</v>
      </c>
      <c r="CN9" s="26">
        <v>321180</v>
      </c>
      <c r="CO9" s="18">
        <v>-2054.2</v>
      </c>
      <c r="CP9" s="20">
        <v>319126</v>
      </c>
      <c r="CQ9" s="27">
        <v>155197</v>
      </c>
      <c r="CR9" s="18">
        <v>-686.3</v>
      </c>
      <c r="CS9" s="52">
        <v>154511</v>
      </c>
      <c r="CT9" s="55">
        <v>165983</v>
      </c>
      <c r="CU9" s="18">
        <v>-1367.8</v>
      </c>
      <c r="CV9" s="19">
        <v>164615</v>
      </c>
      <c r="CW9" s="26">
        <v>321289</v>
      </c>
      <c r="CX9" s="18">
        <v>-2089.6</v>
      </c>
      <c r="CY9" s="20">
        <v>319199</v>
      </c>
      <c r="CZ9" s="27">
        <v>155237</v>
      </c>
      <c r="DA9" s="18">
        <v>-698.2</v>
      </c>
      <c r="DB9" s="52">
        <v>154539</v>
      </c>
      <c r="DC9" s="55">
        <v>166052</v>
      </c>
      <c r="DD9" s="18">
        <v>-1391.4</v>
      </c>
      <c r="DE9" s="19">
        <v>164661</v>
      </c>
      <c r="DF9" s="62"/>
      <c r="DG9" s="62"/>
      <c r="DH9" s="62"/>
      <c r="DI9" s="62"/>
      <c r="DJ9" s="62"/>
    </row>
    <row r="10" spans="1:114" ht="20.25" customHeight="1">
      <c r="A10" s="25" t="s">
        <v>3</v>
      </c>
      <c r="B10" s="26">
        <v>94840</v>
      </c>
      <c r="C10" s="18">
        <v>350.4</v>
      </c>
      <c r="D10" s="20">
        <v>95190</v>
      </c>
      <c r="E10" s="27">
        <v>46007</v>
      </c>
      <c r="F10" s="18">
        <v>419.2</v>
      </c>
      <c r="G10" s="52">
        <v>46426</v>
      </c>
      <c r="H10" s="55">
        <v>48833</v>
      </c>
      <c r="I10" s="18">
        <v>-68.8</v>
      </c>
      <c r="J10" s="19">
        <v>48764</v>
      </c>
      <c r="K10" s="26">
        <v>95000</v>
      </c>
      <c r="L10" s="18">
        <v>357.7</v>
      </c>
      <c r="M10" s="20">
        <v>95358</v>
      </c>
      <c r="N10" s="27">
        <v>46071</v>
      </c>
      <c r="O10" s="18">
        <v>427.9</v>
      </c>
      <c r="P10" s="52">
        <v>46499</v>
      </c>
      <c r="Q10" s="55">
        <v>48929</v>
      </c>
      <c r="R10" s="18">
        <v>-70.2</v>
      </c>
      <c r="S10" s="19">
        <v>48859</v>
      </c>
      <c r="T10" s="26">
        <v>95116</v>
      </c>
      <c r="U10" s="18">
        <v>365</v>
      </c>
      <c r="V10" s="20">
        <v>95481</v>
      </c>
      <c r="W10" s="27">
        <v>46132</v>
      </c>
      <c r="X10" s="18">
        <v>436.7</v>
      </c>
      <c r="Y10" s="52">
        <v>46569</v>
      </c>
      <c r="Z10" s="55">
        <v>48984</v>
      </c>
      <c r="AA10" s="18">
        <v>-71.7</v>
      </c>
      <c r="AB10" s="19">
        <v>48912</v>
      </c>
      <c r="AC10" s="26">
        <v>95163</v>
      </c>
      <c r="AD10" s="115">
        <v>372.3</v>
      </c>
      <c r="AE10" s="20">
        <v>95535</v>
      </c>
      <c r="AF10" s="27">
        <v>46171</v>
      </c>
      <c r="AG10" s="115">
        <v>445.4</v>
      </c>
      <c r="AH10" s="52">
        <v>46616</v>
      </c>
      <c r="AI10" s="55">
        <v>48992</v>
      </c>
      <c r="AJ10" s="115">
        <v>-73.1</v>
      </c>
      <c r="AK10" s="19">
        <v>48919</v>
      </c>
      <c r="AL10" s="26">
        <v>95210</v>
      </c>
      <c r="AM10" s="115">
        <v>379.6</v>
      </c>
      <c r="AN10" s="20">
        <v>95590</v>
      </c>
      <c r="AO10" s="27">
        <v>46201</v>
      </c>
      <c r="AP10" s="115">
        <v>454.1</v>
      </c>
      <c r="AQ10" s="52">
        <v>46655</v>
      </c>
      <c r="AR10" s="55">
        <v>49009</v>
      </c>
      <c r="AS10" s="115">
        <v>-74.5</v>
      </c>
      <c r="AT10" s="19">
        <v>48935</v>
      </c>
      <c r="AU10" s="26">
        <v>95267</v>
      </c>
      <c r="AV10" s="115">
        <v>386.9</v>
      </c>
      <c r="AW10" s="20">
        <v>95654</v>
      </c>
      <c r="AX10" s="27">
        <v>46226</v>
      </c>
      <c r="AY10" s="115">
        <v>462.9</v>
      </c>
      <c r="AZ10" s="52">
        <v>46689</v>
      </c>
      <c r="BA10" s="55">
        <v>49041</v>
      </c>
      <c r="BB10" s="115">
        <v>-76</v>
      </c>
      <c r="BC10" s="19">
        <v>48965</v>
      </c>
      <c r="BD10" s="26">
        <v>94953</v>
      </c>
      <c r="BE10" s="18">
        <v>394.2</v>
      </c>
      <c r="BF10" s="20">
        <v>95347</v>
      </c>
      <c r="BG10" s="27">
        <v>46040</v>
      </c>
      <c r="BH10" s="18">
        <v>471.6</v>
      </c>
      <c r="BI10" s="52">
        <v>46512</v>
      </c>
      <c r="BJ10" s="55">
        <v>48913</v>
      </c>
      <c r="BK10" s="18">
        <v>-77.4</v>
      </c>
      <c r="BL10" s="19">
        <v>48836</v>
      </c>
      <c r="BM10" s="26">
        <v>95300</v>
      </c>
      <c r="BN10" s="18">
        <v>401.5</v>
      </c>
      <c r="BO10" s="20">
        <v>95702</v>
      </c>
      <c r="BP10" s="27">
        <v>46245</v>
      </c>
      <c r="BQ10" s="18">
        <v>480.3</v>
      </c>
      <c r="BR10" s="52">
        <v>46725</v>
      </c>
      <c r="BS10" s="55">
        <v>49055</v>
      </c>
      <c r="BT10" s="18">
        <v>-78.8</v>
      </c>
      <c r="BU10" s="19">
        <v>48976</v>
      </c>
      <c r="BV10" s="26">
        <v>95413</v>
      </c>
      <c r="BW10" s="18">
        <v>408.8</v>
      </c>
      <c r="BX10" s="20">
        <v>95822</v>
      </c>
      <c r="BY10" s="27">
        <v>46321</v>
      </c>
      <c r="BZ10" s="18">
        <v>489.1</v>
      </c>
      <c r="CA10" s="52">
        <v>46810</v>
      </c>
      <c r="CB10" s="55">
        <v>49092</v>
      </c>
      <c r="CC10" s="18">
        <v>-80.3</v>
      </c>
      <c r="CD10" s="19">
        <v>49012</v>
      </c>
      <c r="CE10" s="26">
        <v>95483</v>
      </c>
      <c r="CF10" s="18">
        <v>416.1</v>
      </c>
      <c r="CG10" s="20">
        <v>95899</v>
      </c>
      <c r="CH10" s="27">
        <v>46356</v>
      </c>
      <c r="CI10" s="18">
        <v>497.8</v>
      </c>
      <c r="CJ10" s="52">
        <v>46854</v>
      </c>
      <c r="CK10" s="55">
        <v>49127</v>
      </c>
      <c r="CL10" s="18">
        <v>-81.7</v>
      </c>
      <c r="CM10" s="19">
        <v>49045</v>
      </c>
      <c r="CN10" s="26">
        <v>95565</v>
      </c>
      <c r="CO10" s="18">
        <v>423.4</v>
      </c>
      <c r="CP10" s="20">
        <v>95988</v>
      </c>
      <c r="CQ10" s="27">
        <v>46408</v>
      </c>
      <c r="CR10" s="18">
        <v>506.5</v>
      </c>
      <c r="CS10" s="52">
        <v>46915</v>
      </c>
      <c r="CT10" s="55">
        <v>49157</v>
      </c>
      <c r="CU10" s="18">
        <v>-83.1</v>
      </c>
      <c r="CV10" s="19">
        <v>49074</v>
      </c>
      <c r="CW10" s="26">
        <v>95670</v>
      </c>
      <c r="CX10" s="18">
        <v>430.7</v>
      </c>
      <c r="CY10" s="20">
        <v>96101</v>
      </c>
      <c r="CZ10" s="27">
        <v>46455</v>
      </c>
      <c r="DA10" s="18">
        <v>515.3</v>
      </c>
      <c r="DB10" s="52">
        <v>46970</v>
      </c>
      <c r="DC10" s="55">
        <v>49215</v>
      </c>
      <c r="DD10" s="18">
        <v>-84.6</v>
      </c>
      <c r="DE10" s="19">
        <v>49130</v>
      </c>
      <c r="DF10" s="62"/>
      <c r="DG10" s="62"/>
      <c r="DH10" s="62"/>
      <c r="DI10" s="62"/>
      <c r="DJ10" s="62"/>
    </row>
    <row r="11" spans="1:114" ht="20.25" customHeight="1">
      <c r="A11" s="25" t="s">
        <v>4</v>
      </c>
      <c r="B11" s="26">
        <v>47067</v>
      </c>
      <c r="C11" s="18">
        <v>117.6</v>
      </c>
      <c r="D11" s="20">
        <v>47185</v>
      </c>
      <c r="E11" s="27">
        <v>23424</v>
      </c>
      <c r="F11" s="18">
        <v>57.6</v>
      </c>
      <c r="G11" s="52">
        <v>23482</v>
      </c>
      <c r="H11" s="55">
        <v>23643</v>
      </c>
      <c r="I11" s="18">
        <v>60</v>
      </c>
      <c r="J11" s="19">
        <v>23703</v>
      </c>
      <c r="K11" s="26">
        <v>47157</v>
      </c>
      <c r="L11" s="18">
        <v>120.1</v>
      </c>
      <c r="M11" s="20">
        <v>47277</v>
      </c>
      <c r="N11" s="27">
        <v>23484</v>
      </c>
      <c r="O11" s="18">
        <v>58.8</v>
      </c>
      <c r="P11" s="52">
        <v>23543</v>
      </c>
      <c r="Q11" s="55">
        <v>23673</v>
      </c>
      <c r="R11" s="18">
        <v>61.3</v>
      </c>
      <c r="S11" s="19">
        <v>23734</v>
      </c>
      <c r="T11" s="26">
        <v>47180</v>
      </c>
      <c r="U11" s="18">
        <v>122.5</v>
      </c>
      <c r="V11" s="20">
        <v>47303</v>
      </c>
      <c r="W11" s="27">
        <v>23494</v>
      </c>
      <c r="X11" s="18">
        <v>60</v>
      </c>
      <c r="Y11" s="52">
        <v>23554</v>
      </c>
      <c r="Z11" s="55">
        <v>23686</v>
      </c>
      <c r="AA11" s="18">
        <v>62.5</v>
      </c>
      <c r="AB11" s="19">
        <v>23749</v>
      </c>
      <c r="AC11" s="26">
        <v>47197</v>
      </c>
      <c r="AD11" s="115">
        <v>125</v>
      </c>
      <c r="AE11" s="20">
        <v>47322</v>
      </c>
      <c r="AF11" s="27">
        <v>23504</v>
      </c>
      <c r="AG11" s="115">
        <v>61.2</v>
      </c>
      <c r="AH11" s="52">
        <v>23565</v>
      </c>
      <c r="AI11" s="55">
        <v>23693</v>
      </c>
      <c r="AJ11" s="115">
        <v>63.8</v>
      </c>
      <c r="AK11" s="19">
        <v>23757</v>
      </c>
      <c r="AL11" s="26">
        <v>47225</v>
      </c>
      <c r="AM11" s="115">
        <v>127.4</v>
      </c>
      <c r="AN11" s="20">
        <v>47352</v>
      </c>
      <c r="AO11" s="27">
        <v>23531</v>
      </c>
      <c r="AP11" s="115">
        <v>62.4</v>
      </c>
      <c r="AQ11" s="52">
        <v>23593</v>
      </c>
      <c r="AR11" s="55">
        <v>23694</v>
      </c>
      <c r="AS11" s="115">
        <v>65</v>
      </c>
      <c r="AT11" s="19">
        <v>23759</v>
      </c>
      <c r="AU11" s="26">
        <v>47220</v>
      </c>
      <c r="AV11" s="115">
        <v>129.9</v>
      </c>
      <c r="AW11" s="20">
        <v>47350</v>
      </c>
      <c r="AX11" s="27">
        <v>23538</v>
      </c>
      <c r="AY11" s="115">
        <v>63.6</v>
      </c>
      <c r="AZ11" s="52">
        <v>23602</v>
      </c>
      <c r="BA11" s="55">
        <v>23682</v>
      </c>
      <c r="BB11" s="115">
        <v>66.3</v>
      </c>
      <c r="BC11" s="19">
        <v>23748</v>
      </c>
      <c r="BD11" s="26">
        <v>46515</v>
      </c>
      <c r="BE11" s="18">
        <v>132.3</v>
      </c>
      <c r="BF11" s="20">
        <v>46647</v>
      </c>
      <c r="BG11" s="27">
        <v>23126</v>
      </c>
      <c r="BH11" s="18">
        <v>64.8</v>
      </c>
      <c r="BI11" s="52">
        <v>23191</v>
      </c>
      <c r="BJ11" s="55">
        <v>23389</v>
      </c>
      <c r="BK11" s="18">
        <v>67.5</v>
      </c>
      <c r="BL11" s="19">
        <v>23457</v>
      </c>
      <c r="BM11" s="26">
        <v>47194</v>
      </c>
      <c r="BN11" s="18">
        <v>134.8</v>
      </c>
      <c r="BO11" s="20">
        <v>47329</v>
      </c>
      <c r="BP11" s="27">
        <v>23495</v>
      </c>
      <c r="BQ11" s="18">
        <v>66</v>
      </c>
      <c r="BR11" s="52">
        <v>23561</v>
      </c>
      <c r="BS11" s="55">
        <v>23699</v>
      </c>
      <c r="BT11" s="18">
        <v>68.8</v>
      </c>
      <c r="BU11" s="19">
        <v>23768</v>
      </c>
      <c r="BV11" s="26">
        <v>47246</v>
      </c>
      <c r="BW11" s="18">
        <v>137.2</v>
      </c>
      <c r="BX11" s="20">
        <v>47383</v>
      </c>
      <c r="BY11" s="27">
        <v>23529</v>
      </c>
      <c r="BZ11" s="18">
        <v>67.2</v>
      </c>
      <c r="CA11" s="52">
        <v>23596</v>
      </c>
      <c r="CB11" s="55">
        <v>23717</v>
      </c>
      <c r="CC11" s="18">
        <v>70</v>
      </c>
      <c r="CD11" s="19">
        <v>23787</v>
      </c>
      <c r="CE11" s="26">
        <v>47276</v>
      </c>
      <c r="CF11" s="18">
        <v>139.7</v>
      </c>
      <c r="CG11" s="20">
        <v>47416</v>
      </c>
      <c r="CH11" s="27">
        <v>23523</v>
      </c>
      <c r="CI11" s="18">
        <v>68.4</v>
      </c>
      <c r="CJ11" s="52">
        <v>23591</v>
      </c>
      <c r="CK11" s="55">
        <v>23753</v>
      </c>
      <c r="CL11" s="18">
        <v>71.3</v>
      </c>
      <c r="CM11" s="19">
        <v>23824</v>
      </c>
      <c r="CN11" s="26">
        <v>47309</v>
      </c>
      <c r="CO11" s="18">
        <v>142.1</v>
      </c>
      <c r="CP11" s="20">
        <v>47451</v>
      </c>
      <c r="CQ11" s="27">
        <v>23533</v>
      </c>
      <c r="CR11" s="18">
        <v>69.6</v>
      </c>
      <c r="CS11" s="52">
        <v>23603</v>
      </c>
      <c r="CT11" s="55">
        <v>23776</v>
      </c>
      <c r="CU11" s="18">
        <v>72.5</v>
      </c>
      <c r="CV11" s="19">
        <v>23849</v>
      </c>
      <c r="CW11" s="26">
        <v>47365</v>
      </c>
      <c r="CX11" s="18">
        <v>144.6</v>
      </c>
      <c r="CY11" s="20">
        <v>47510</v>
      </c>
      <c r="CZ11" s="27">
        <v>23557</v>
      </c>
      <c r="DA11" s="18">
        <v>70.8</v>
      </c>
      <c r="DB11" s="52">
        <v>23628</v>
      </c>
      <c r="DC11" s="55">
        <v>23808</v>
      </c>
      <c r="DD11" s="18">
        <v>73.8</v>
      </c>
      <c r="DE11" s="19">
        <v>23882</v>
      </c>
      <c r="DF11" s="62"/>
      <c r="DG11" s="62"/>
      <c r="DH11" s="62"/>
      <c r="DI11" s="62"/>
      <c r="DJ11" s="62"/>
    </row>
    <row r="12" spans="1:114" ht="20.25" customHeight="1">
      <c r="A12" s="25" t="s">
        <v>5</v>
      </c>
      <c r="B12" s="26">
        <v>112517</v>
      </c>
      <c r="C12" s="18">
        <v>1336</v>
      </c>
      <c r="D12" s="20">
        <v>113853</v>
      </c>
      <c r="E12" s="27">
        <v>54849</v>
      </c>
      <c r="F12" s="18">
        <v>552</v>
      </c>
      <c r="G12" s="52">
        <v>55401</v>
      </c>
      <c r="H12" s="55">
        <v>57668</v>
      </c>
      <c r="I12" s="18">
        <v>784</v>
      </c>
      <c r="J12" s="19">
        <v>58452</v>
      </c>
      <c r="K12" s="26">
        <v>112622</v>
      </c>
      <c r="L12" s="18">
        <v>1363.8</v>
      </c>
      <c r="M12" s="20">
        <v>113986</v>
      </c>
      <c r="N12" s="27">
        <v>54920</v>
      </c>
      <c r="O12" s="18">
        <v>563.5</v>
      </c>
      <c r="P12" s="52">
        <v>55484</v>
      </c>
      <c r="Q12" s="55">
        <v>57702</v>
      </c>
      <c r="R12" s="18">
        <v>800.3</v>
      </c>
      <c r="S12" s="19">
        <v>58502</v>
      </c>
      <c r="T12" s="26">
        <v>112779</v>
      </c>
      <c r="U12" s="18">
        <v>1391.7</v>
      </c>
      <c r="V12" s="20">
        <v>114171</v>
      </c>
      <c r="W12" s="27">
        <v>54997</v>
      </c>
      <c r="X12" s="18">
        <v>575</v>
      </c>
      <c r="Y12" s="52">
        <v>55572</v>
      </c>
      <c r="Z12" s="55">
        <v>57782</v>
      </c>
      <c r="AA12" s="18">
        <v>816.7</v>
      </c>
      <c r="AB12" s="19">
        <v>58599</v>
      </c>
      <c r="AC12" s="26">
        <v>112770</v>
      </c>
      <c r="AD12" s="115">
        <v>1419.5</v>
      </c>
      <c r="AE12" s="20">
        <v>114190</v>
      </c>
      <c r="AF12" s="27">
        <v>54982</v>
      </c>
      <c r="AG12" s="115">
        <v>586.5</v>
      </c>
      <c r="AH12" s="52">
        <v>55569</v>
      </c>
      <c r="AI12" s="55">
        <v>57788</v>
      </c>
      <c r="AJ12" s="115">
        <v>833</v>
      </c>
      <c r="AK12" s="19">
        <v>58621</v>
      </c>
      <c r="AL12" s="26">
        <v>112860</v>
      </c>
      <c r="AM12" s="115">
        <v>1447.3</v>
      </c>
      <c r="AN12" s="20">
        <v>114307</v>
      </c>
      <c r="AO12" s="27">
        <v>55027</v>
      </c>
      <c r="AP12" s="115">
        <v>598</v>
      </c>
      <c r="AQ12" s="52">
        <v>55625</v>
      </c>
      <c r="AR12" s="55">
        <v>57833</v>
      </c>
      <c r="AS12" s="115">
        <v>849.3</v>
      </c>
      <c r="AT12" s="19">
        <v>58682</v>
      </c>
      <c r="AU12" s="26">
        <v>112924</v>
      </c>
      <c r="AV12" s="115">
        <v>1475.2</v>
      </c>
      <c r="AW12" s="20">
        <v>114399</v>
      </c>
      <c r="AX12" s="27">
        <v>55052</v>
      </c>
      <c r="AY12" s="115">
        <v>609.5</v>
      </c>
      <c r="AZ12" s="52">
        <v>55662</v>
      </c>
      <c r="BA12" s="55">
        <v>57872</v>
      </c>
      <c r="BB12" s="115">
        <v>865.7</v>
      </c>
      <c r="BC12" s="19">
        <v>58738</v>
      </c>
      <c r="BD12" s="26">
        <v>112499</v>
      </c>
      <c r="BE12" s="18">
        <v>1503</v>
      </c>
      <c r="BF12" s="20">
        <v>114002</v>
      </c>
      <c r="BG12" s="27">
        <v>54767</v>
      </c>
      <c r="BH12" s="18">
        <v>621</v>
      </c>
      <c r="BI12" s="52">
        <v>55388</v>
      </c>
      <c r="BJ12" s="55">
        <v>57732</v>
      </c>
      <c r="BK12" s="18">
        <v>882</v>
      </c>
      <c r="BL12" s="19">
        <v>58614</v>
      </c>
      <c r="BM12" s="26">
        <v>112467</v>
      </c>
      <c r="BN12" s="18">
        <v>1530.8</v>
      </c>
      <c r="BO12" s="20">
        <v>113998</v>
      </c>
      <c r="BP12" s="27">
        <v>54737</v>
      </c>
      <c r="BQ12" s="18">
        <v>632.5</v>
      </c>
      <c r="BR12" s="52">
        <v>55370</v>
      </c>
      <c r="BS12" s="55">
        <v>57730</v>
      </c>
      <c r="BT12" s="18">
        <v>898.3</v>
      </c>
      <c r="BU12" s="19">
        <v>58628</v>
      </c>
      <c r="BV12" s="26">
        <v>112503</v>
      </c>
      <c r="BW12" s="18">
        <v>1558.7</v>
      </c>
      <c r="BX12" s="20">
        <v>114062</v>
      </c>
      <c r="BY12" s="27">
        <v>54739</v>
      </c>
      <c r="BZ12" s="18">
        <v>644</v>
      </c>
      <c r="CA12" s="52">
        <v>55383</v>
      </c>
      <c r="CB12" s="55">
        <v>57764</v>
      </c>
      <c r="CC12" s="18">
        <v>914.7</v>
      </c>
      <c r="CD12" s="19">
        <v>58679</v>
      </c>
      <c r="CE12" s="26">
        <v>112545</v>
      </c>
      <c r="CF12" s="18">
        <v>1586.5</v>
      </c>
      <c r="CG12" s="20">
        <v>114132</v>
      </c>
      <c r="CH12" s="27">
        <v>54748</v>
      </c>
      <c r="CI12" s="18">
        <v>655.5</v>
      </c>
      <c r="CJ12" s="52">
        <v>55404</v>
      </c>
      <c r="CK12" s="55">
        <v>57797</v>
      </c>
      <c r="CL12" s="18">
        <v>931</v>
      </c>
      <c r="CM12" s="19">
        <v>58728</v>
      </c>
      <c r="CN12" s="26">
        <v>112472</v>
      </c>
      <c r="CO12" s="18">
        <v>1614.3</v>
      </c>
      <c r="CP12" s="20">
        <v>114086</v>
      </c>
      <c r="CQ12" s="27">
        <v>54709</v>
      </c>
      <c r="CR12" s="18">
        <v>667</v>
      </c>
      <c r="CS12" s="52">
        <v>55376</v>
      </c>
      <c r="CT12" s="55">
        <v>57763</v>
      </c>
      <c r="CU12" s="18">
        <v>947.3</v>
      </c>
      <c r="CV12" s="19">
        <v>58710</v>
      </c>
      <c r="CW12" s="26">
        <v>112607</v>
      </c>
      <c r="CX12" s="18">
        <v>1642.2</v>
      </c>
      <c r="CY12" s="20">
        <v>114249</v>
      </c>
      <c r="CZ12" s="27">
        <v>54809</v>
      </c>
      <c r="DA12" s="18">
        <v>678.5</v>
      </c>
      <c r="DB12" s="52">
        <v>55488</v>
      </c>
      <c r="DC12" s="55">
        <v>57798</v>
      </c>
      <c r="DD12" s="18">
        <v>963.7</v>
      </c>
      <c r="DE12" s="19">
        <v>58762</v>
      </c>
      <c r="DF12" s="62"/>
      <c r="DG12" s="62"/>
      <c r="DH12" s="62"/>
      <c r="DI12" s="62"/>
      <c r="DJ12" s="62"/>
    </row>
    <row r="13" spans="1:114" ht="20.25" customHeight="1">
      <c r="A13" s="25" t="s">
        <v>6</v>
      </c>
      <c r="B13" s="26">
        <v>61474</v>
      </c>
      <c r="C13" s="18">
        <v>160</v>
      </c>
      <c r="D13" s="20">
        <v>61634</v>
      </c>
      <c r="E13" s="27">
        <v>30671</v>
      </c>
      <c r="F13" s="18">
        <v>0.8</v>
      </c>
      <c r="G13" s="52">
        <v>30672</v>
      </c>
      <c r="H13" s="55">
        <v>30803</v>
      </c>
      <c r="I13" s="18">
        <v>159.2</v>
      </c>
      <c r="J13" s="19">
        <v>30962</v>
      </c>
      <c r="K13" s="26">
        <v>61475</v>
      </c>
      <c r="L13" s="18">
        <v>163.3</v>
      </c>
      <c r="M13" s="20">
        <v>61638</v>
      </c>
      <c r="N13" s="27">
        <v>30677</v>
      </c>
      <c r="O13" s="18">
        <v>0.8</v>
      </c>
      <c r="P13" s="52">
        <v>30678</v>
      </c>
      <c r="Q13" s="55">
        <v>30798</v>
      </c>
      <c r="R13" s="18">
        <v>162.5</v>
      </c>
      <c r="S13" s="19">
        <v>30961</v>
      </c>
      <c r="T13" s="26">
        <v>61486</v>
      </c>
      <c r="U13" s="18">
        <v>166.7</v>
      </c>
      <c r="V13" s="20">
        <v>61653</v>
      </c>
      <c r="W13" s="27">
        <v>30687</v>
      </c>
      <c r="X13" s="18">
        <v>0.8</v>
      </c>
      <c r="Y13" s="52">
        <v>30688</v>
      </c>
      <c r="Z13" s="55">
        <v>30799</v>
      </c>
      <c r="AA13" s="18">
        <v>165.8</v>
      </c>
      <c r="AB13" s="19">
        <v>30965</v>
      </c>
      <c r="AC13" s="26">
        <v>61476</v>
      </c>
      <c r="AD13" s="115">
        <v>170</v>
      </c>
      <c r="AE13" s="20">
        <v>61646</v>
      </c>
      <c r="AF13" s="27">
        <v>30679</v>
      </c>
      <c r="AG13" s="115">
        <v>0.9</v>
      </c>
      <c r="AH13" s="52">
        <v>30680</v>
      </c>
      <c r="AI13" s="55">
        <v>30797</v>
      </c>
      <c r="AJ13" s="115">
        <v>169.2</v>
      </c>
      <c r="AK13" s="19">
        <v>30966</v>
      </c>
      <c r="AL13" s="26">
        <v>61516</v>
      </c>
      <c r="AM13" s="115">
        <v>173.3</v>
      </c>
      <c r="AN13" s="20">
        <v>61689</v>
      </c>
      <c r="AO13" s="27">
        <v>30689</v>
      </c>
      <c r="AP13" s="115">
        <v>0.9</v>
      </c>
      <c r="AQ13" s="52">
        <v>30690</v>
      </c>
      <c r="AR13" s="55">
        <v>30827</v>
      </c>
      <c r="AS13" s="115">
        <v>172.5</v>
      </c>
      <c r="AT13" s="19">
        <v>31000</v>
      </c>
      <c r="AU13" s="26">
        <v>61402</v>
      </c>
      <c r="AV13" s="115">
        <v>176.7</v>
      </c>
      <c r="AW13" s="20">
        <v>61579</v>
      </c>
      <c r="AX13" s="27">
        <v>30632</v>
      </c>
      <c r="AY13" s="115">
        <v>0.9</v>
      </c>
      <c r="AZ13" s="52">
        <v>30633</v>
      </c>
      <c r="BA13" s="55">
        <v>30770</v>
      </c>
      <c r="BB13" s="115">
        <v>175.8</v>
      </c>
      <c r="BC13" s="19">
        <v>30946</v>
      </c>
      <c r="BD13" s="26">
        <v>60889</v>
      </c>
      <c r="BE13" s="18">
        <v>180</v>
      </c>
      <c r="BF13" s="20">
        <v>61069</v>
      </c>
      <c r="BG13" s="27">
        <v>30350</v>
      </c>
      <c r="BH13" s="18">
        <v>0.9</v>
      </c>
      <c r="BI13" s="52">
        <v>30351</v>
      </c>
      <c r="BJ13" s="55">
        <v>30539</v>
      </c>
      <c r="BK13" s="18">
        <v>179.1</v>
      </c>
      <c r="BL13" s="19">
        <v>30718</v>
      </c>
      <c r="BM13" s="26">
        <v>61391</v>
      </c>
      <c r="BN13" s="18">
        <v>183.3</v>
      </c>
      <c r="BO13" s="20">
        <v>61574</v>
      </c>
      <c r="BP13" s="27">
        <v>30628</v>
      </c>
      <c r="BQ13" s="18">
        <v>0.9</v>
      </c>
      <c r="BR13" s="52">
        <v>30629</v>
      </c>
      <c r="BS13" s="55">
        <v>30763</v>
      </c>
      <c r="BT13" s="18">
        <v>182.4</v>
      </c>
      <c r="BU13" s="19">
        <v>30945</v>
      </c>
      <c r="BV13" s="26">
        <v>61423</v>
      </c>
      <c r="BW13" s="18">
        <v>186.7</v>
      </c>
      <c r="BX13" s="20">
        <v>61610</v>
      </c>
      <c r="BY13" s="27">
        <v>30636</v>
      </c>
      <c r="BZ13" s="18">
        <v>0.9</v>
      </c>
      <c r="CA13" s="52">
        <v>30637</v>
      </c>
      <c r="CB13" s="55">
        <v>30787</v>
      </c>
      <c r="CC13" s="18">
        <v>185.7</v>
      </c>
      <c r="CD13" s="19">
        <v>30973</v>
      </c>
      <c r="CE13" s="26">
        <v>61456</v>
      </c>
      <c r="CF13" s="18">
        <v>190</v>
      </c>
      <c r="CG13" s="20">
        <v>61646</v>
      </c>
      <c r="CH13" s="27">
        <v>30640</v>
      </c>
      <c r="CI13" s="18">
        <v>1</v>
      </c>
      <c r="CJ13" s="52">
        <v>30641</v>
      </c>
      <c r="CK13" s="55">
        <v>30816</v>
      </c>
      <c r="CL13" s="18">
        <v>189.1</v>
      </c>
      <c r="CM13" s="19">
        <v>31005</v>
      </c>
      <c r="CN13" s="26">
        <v>61460</v>
      </c>
      <c r="CO13" s="18">
        <v>193.3</v>
      </c>
      <c r="CP13" s="20">
        <v>61653</v>
      </c>
      <c r="CQ13" s="27">
        <v>30637</v>
      </c>
      <c r="CR13" s="18">
        <v>1</v>
      </c>
      <c r="CS13" s="52">
        <v>30638</v>
      </c>
      <c r="CT13" s="55">
        <v>30823</v>
      </c>
      <c r="CU13" s="18">
        <v>192.4</v>
      </c>
      <c r="CV13" s="19">
        <v>31015</v>
      </c>
      <c r="CW13" s="26">
        <v>61438</v>
      </c>
      <c r="CX13" s="18">
        <v>196.7</v>
      </c>
      <c r="CY13" s="20">
        <v>61635</v>
      </c>
      <c r="CZ13" s="27">
        <v>30614</v>
      </c>
      <c r="DA13" s="18">
        <v>1</v>
      </c>
      <c r="DB13" s="52">
        <v>30615</v>
      </c>
      <c r="DC13" s="55">
        <v>30824</v>
      </c>
      <c r="DD13" s="18">
        <v>195.7</v>
      </c>
      <c r="DE13" s="19">
        <v>31020</v>
      </c>
      <c r="DF13" s="62"/>
      <c r="DG13" s="62"/>
      <c r="DH13" s="62"/>
      <c r="DI13" s="62"/>
      <c r="DJ13" s="62"/>
    </row>
    <row r="14" spans="1:114" ht="20.25" customHeight="1">
      <c r="A14" s="25" t="s">
        <v>7</v>
      </c>
      <c r="B14" s="26">
        <v>58503</v>
      </c>
      <c r="C14" s="18">
        <v>-53.6</v>
      </c>
      <c r="D14" s="20">
        <v>58449</v>
      </c>
      <c r="E14" s="27">
        <v>29397</v>
      </c>
      <c r="F14" s="18">
        <v>-50.4</v>
      </c>
      <c r="G14" s="52">
        <v>29347</v>
      </c>
      <c r="H14" s="55">
        <v>29106</v>
      </c>
      <c r="I14" s="18">
        <v>-3.2</v>
      </c>
      <c r="J14" s="19">
        <v>29103</v>
      </c>
      <c r="K14" s="26">
        <v>58640</v>
      </c>
      <c r="L14" s="18">
        <v>-54.7</v>
      </c>
      <c r="M14" s="20">
        <v>58585</v>
      </c>
      <c r="N14" s="27">
        <v>29479</v>
      </c>
      <c r="O14" s="18">
        <v>-51.5</v>
      </c>
      <c r="P14" s="52">
        <v>29428</v>
      </c>
      <c r="Q14" s="55">
        <v>29161</v>
      </c>
      <c r="R14" s="18">
        <v>-3.3</v>
      </c>
      <c r="S14" s="19">
        <v>29158</v>
      </c>
      <c r="T14" s="26">
        <v>58695</v>
      </c>
      <c r="U14" s="18">
        <v>-55.8</v>
      </c>
      <c r="V14" s="20">
        <v>58639</v>
      </c>
      <c r="W14" s="27">
        <v>29514</v>
      </c>
      <c r="X14" s="18">
        <v>-52.5</v>
      </c>
      <c r="Y14" s="52">
        <v>29462</v>
      </c>
      <c r="Z14" s="55">
        <v>29181</v>
      </c>
      <c r="AA14" s="18">
        <v>-3.3</v>
      </c>
      <c r="AB14" s="19">
        <v>29178</v>
      </c>
      <c r="AC14" s="26">
        <v>58626</v>
      </c>
      <c r="AD14" s="115">
        <v>-57</v>
      </c>
      <c r="AE14" s="20">
        <v>58569</v>
      </c>
      <c r="AF14" s="27">
        <v>29498</v>
      </c>
      <c r="AG14" s="115">
        <v>-53.6</v>
      </c>
      <c r="AH14" s="52">
        <v>29444</v>
      </c>
      <c r="AI14" s="55">
        <v>29128</v>
      </c>
      <c r="AJ14" s="115">
        <v>-3.4</v>
      </c>
      <c r="AK14" s="19">
        <v>29125</v>
      </c>
      <c r="AL14" s="26">
        <v>58618</v>
      </c>
      <c r="AM14" s="115">
        <v>-58.1</v>
      </c>
      <c r="AN14" s="20">
        <v>58560</v>
      </c>
      <c r="AO14" s="27">
        <v>29478</v>
      </c>
      <c r="AP14" s="115">
        <v>-54.6</v>
      </c>
      <c r="AQ14" s="52">
        <v>29423</v>
      </c>
      <c r="AR14" s="55">
        <v>29140</v>
      </c>
      <c r="AS14" s="115">
        <v>-3.5</v>
      </c>
      <c r="AT14" s="19">
        <v>29137</v>
      </c>
      <c r="AU14" s="26">
        <v>58602</v>
      </c>
      <c r="AV14" s="115">
        <v>-59.2</v>
      </c>
      <c r="AW14" s="20">
        <v>58543</v>
      </c>
      <c r="AX14" s="27">
        <v>29469</v>
      </c>
      <c r="AY14" s="115">
        <v>-55.7</v>
      </c>
      <c r="AZ14" s="52">
        <v>29413</v>
      </c>
      <c r="BA14" s="55">
        <v>29133</v>
      </c>
      <c r="BB14" s="115">
        <v>-3.5</v>
      </c>
      <c r="BC14" s="19">
        <v>29130</v>
      </c>
      <c r="BD14" s="26">
        <v>58238</v>
      </c>
      <c r="BE14" s="18">
        <v>-60.3</v>
      </c>
      <c r="BF14" s="20">
        <v>58178</v>
      </c>
      <c r="BG14" s="27">
        <v>29208</v>
      </c>
      <c r="BH14" s="18">
        <v>-56.7</v>
      </c>
      <c r="BI14" s="52">
        <v>29151</v>
      </c>
      <c r="BJ14" s="55">
        <v>29030</v>
      </c>
      <c r="BK14" s="18">
        <v>-3.6</v>
      </c>
      <c r="BL14" s="19">
        <v>29026</v>
      </c>
      <c r="BM14" s="26">
        <v>58441</v>
      </c>
      <c r="BN14" s="18">
        <v>-61.4</v>
      </c>
      <c r="BO14" s="20">
        <v>58380</v>
      </c>
      <c r="BP14" s="27">
        <v>29310</v>
      </c>
      <c r="BQ14" s="18">
        <v>-57.8</v>
      </c>
      <c r="BR14" s="52">
        <v>29252</v>
      </c>
      <c r="BS14" s="55">
        <v>29131</v>
      </c>
      <c r="BT14" s="18">
        <v>-3.7</v>
      </c>
      <c r="BU14" s="19">
        <v>29127</v>
      </c>
      <c r="BV14" s="26">
        <v>58486</v>
      </c>
      <c r="BW14" s="18">
        <v>-62.5</v>
      </c>
      <c r="BX14" s="20">
        <v>58424</v>
      </c>
      <c r="BY14" s="27">
        <v>29337</v>
      </c>
      <c r="BZ14" s="18">
        <v>-58.8</v>
      </c>
      <c r="CA14" s="52">
        <v>29278</v>
      </c>
      <c r="CB14" s="55">
        <v>29149</v>
      </c>
      <c r="CC14" s="18">
        <v>-3.7</v>
      </c>
      <c r="CD14" s="19">
        <v>29145</v>
      </c>
      <c r="CE14" s="26">
        <v>58568</v>
      </c>
      <c r="CF14" s="18">
        <v>-63.7</v>
      </c>
      <c r="CG14" s="20">
        <v>58504</v>
      </c>
      <c r="CH14" s="27">
        <v>29375</v>
      </c>
      <c r="CI14" s="18">
        <v>-59.9</v>
      </c>
      <c r="CJ14" s="52">
        <v>29315</v>
      </c>
      <c r="CK14" s="55">
        <v>29193</v>
      </c>
      <c r="CL14" s="18">
        <v>-3.8</v>
      </c>
      <c r="CM14" s="19">
        <v>29189</v>
      </c>
      <c r="CN14" s="26">
        <v>58447</v>
      </c>
      <c r="CO14" s="18">
        <v>-64.8</v>
      </c>
      <c r="CP14" s="20">
        <v>58382</v>
      </c>
      <c r="CQ14" s="27">
        <v>29293</v>
      </c>
      <c r="CR14" s="18">
        <v>-60.9</v>
      </c>
      <c r="CS14" s="52">
        <v>29232</v>
      </c>
      <c r="CT14" s="55">
        <v>29154</v>
      </c>
      <c r="CU14" s="18">
        <v>-3.9</v>
      </c>
      <c r="CV14" s="19">
        <v>29150</v>
      </c>
      <c r="CW14" s="26">
        <v>58582</v>
      </c>
      <c r="CX14" s="18">
        <v>-65.9</v>
      </c>
      <c r="CY14" s="20">
        <v>58516</v>
      </c>
      <c r="CZ14" s="27">
        <v>29393</v>
      </c>
      <c r="DA14" s="18">
        <v>-62</v>
      </c>
      <c r="DB14" s="52">
        <v>29331</v>
      </c>
      <c r="DC14" s="55">
        <v>29189</v>
      </c>
      <c r="DD14" s="18">
        <v>-3.9</v>
      </c>
      <c r="DE14" s="19">
        <v>29185</v>
      </c>
      <c r="DF14" s="62"/>
      <c r="DG14" s="62"/>
      <c r="DH14" s="62"/>
      <c r="DI14" s="62"/>
      <c r="DJ14" s="62"/>
    </row>
    <row r="15" spans="1:114" ht="20.25" customHeight="1">
      <c r="A15" s="25" t="s">
        <v>8</v>
      </c>
      <c r="B15" s="26">
        <v>132694</v>
      </c>
      <c r="C15" s="18">
        <v>4185.6</v>
      </c>
      <c r="D15" s="20">
        <v>136880</v>
      </c>
      <c r="E15" s="27">
        <v>64360</v>
      </c>
      <c r="F15" s="18">
        <v>1984</v>
      </c>
      <c r="G15" s="52">
        <v>66344</v>
      </c>
      <c r="H15" s="55">
        <v>68334</v>
      </c>
      <c r="I15" s="18">
        <v>2201.6</v>
      </c>
      <c r="J15" s="19">
        <v>70536</v>
      </c>
      <c r="K15" s="26">
        <v>132830</v>
      </c>
      <c r="L15" s="18">
        <v>4272.8</v>
      </c>
      <c r="M15" s="20">
        <v>137103</v>
      </c>
      <c r="N15" s="27">
        <v>64432</v>
      </c>
      <c r="O15" s="18">
        <v>2025.3</v>
      </c>
      <c r="P15" s="52">
        <v>66457</v>
      </c>
      <c r="Q15" s="55">
        <v>68398</v>
      </c>
      <c r="R15" s="18">
        <v>2247.5</v>
      </c>
      <c r="S15" s="19">
        <v>70646</v>
      </c>
      <c r="T15" s="26">
        <v>132900</v>
      </c>
      <c r="U15" s="18">
        <v>4360</v>
      </c>
      <c r="V15" s="20">
        <v>137260</v>
      </c>
      <c r="W15" s="27">
        <v>64477</v>
      </c>
      <c r="X15" s="18">
        <v>2066.7</v>
      </c>
      <c r="Y15" s="52">
        <v>66544</v>
      </c>
      <c r="Z15" s="55">
        <v>68423</v>
      </c>
      <c r="AA15" s="18">
        <v>2293.3</v>
      </c>
      <c r="AB15" s="19">
        <v>70716</v>
      </c>
      <c r="AC15" s="26">
        <v>133008</v>
      </c>
      <c r="AD15" s="115">
        <v>4447.2</v>
      </c>
      <c r="AE15" s="20">
        <v>137455</v>
      </c>
      <c r="AF15" s="27">
        <v>64540</v>
      </c>
      <c r="AG15" s="115">
        <v>2108</v>
      </c>
      <c r="AH15" s="52">
        <v>66648</v>
      </c>
      <c r="AI15" s="55">
        <v>68468</v>
      </c>
      <c r="AJ15" s="115">
        <v>2339.2</v>
      </c>
      <c r="AK15" s="19">
        <v>70807</v>
      </c>
      <c r="AL15" s="26">
        <v>133093</v>
      </c>
      <c r="AM15" s="115">
        <v>4534.4</v>
      </c>
      <c r="AN15" s="20">
        <v>137627</v>
      </c>
      <c r="AO15" s="27">
        <v>64590</v>
      </c>
      <c r="AP15" s="115">
        <v>2149.3</v>
      </c>
      <c r="AQ15" s="52">
        <v>66739</v>
      </c>
      <c r="AR15" s="55">
        <v>68503</v>
      </c>
      <c r="AS15" s="115">
        <v>2385.1</v>
      </c>
      <c r="AT15" s="19">
        <v>70888</v>
      </c>
      <c r="AU15" s="26">
        <v>133224</v>
      </c>
      <c r="AV15" s="115">
        <v>4621.6</v>
      </c>
      <c r="AW15" s="20">
        <v>137846</v>
      </c>
      <c r="AX15" s="27">
        <v>64659</v>
      </c>
      <c r="AY15" s="115">
        <v>2190.7</v>
      </c>
      <c r="AZ15" s="52">
        <v>66850</v>
      </c>
      <c r="BA15" s="55">
        <v>68565</v>
      </c>
      <c r="BB15" s="115">
        <v>2430.9</v>
      </c>
      <c r="BC15" s="19">
        <v>70996</v>
      </c>
      <c r="BD15" s="26">
        <v>133136</v>
      </c>
      <c r="BE15" s="18">
        <v>4708.8</v>
      </c>
      <c r="BF15" s="20">
        <v>137845</v>
      </c>
      <c r="BG15" s="27">
        <v>64604</v>
      </c>
      <c r="BH15" s="18">
        <v>2232</v>
      </c>
      <c r="BI15" s="52">
        <v>66836</v>
      </c>
      <c r="BJ15" s="55">
        <v>68532</v>
      </c>
      <c r="BK15" s="18">
        <v>2476.8</v>
      </c>
      <c r="BL15" s="19">
        <v>71009</v>
      </c>
      <c r="BM15" s="26">
        <v>133505</v>
      </c>
      <c r="BN15" s="18">
        <v>4796</v>
      </c>
      <c r="BO15" s="20">
        <v>138301</v>
      </c>
      <c r="BP15" s="27">
        <v>64816</v>
      </c>
      <c r="BQ15" s="18">
        <v>2273.3</v>
      </c>
      <c r="BR15" s="52">
        <v>67089</v>
      </c>
      <c r="BS15" s="55">
        <v>68689</v>
      </c>
      <c r="BT15" s="18">
        <v>2522.7</v>
      </c>
      <c r="BU15" s="19">
        <v>71212</v>
      </c>
      <c r="BV15" s="26">
        <v>133614</v>
      </c>
      <c r="BW15" s="18">
        <v>4883.2</v>
      </c>
      <c r="BX15" s="20">
        <v>138497</v>
      </c>
      <c r="BY15" s="27">
        <v>64850</v>
      </c>
      <c r="BZ15" s="18">
        <v>2314.7</v>
      </c>
      <c r="CA15" s="52">
        <v>67165</v>
      </c>
      <c r="CB15" s="55">
        <v>68764</v>
      </c>
      <c r="CC15" s="18">
        <v>2568.5</v>
      </c>
      <c r="CD15" s="19">
        <v>71333</v>
      </c>
      <c r="CE15" s="26">
        <v>133774</v>
      </c>
      <c r="CF15" s="18">
        <v>4970.4</v>
      </c>
      <c r="CG15" s="20">
        <v>138744</v>
      </c>
      <c r="CH15" s="27">
        <v>64897</v>
      </c>
      <c r="CI15" s="18">
        <v>2356</v>
      </c>
      <c r="CJ15" s="52">
        <v>67253</v>
      </c>
      <c r="CK15" s="55">
        <v>68877</v>
      </c>
      <c r="CL15" s="18">
        <v>2614.4</v>
      </c>
      <c r="CM15" s="19">
        <v>71491</v>
      </c>
      <c r="CN15" s="26">
        <v>133867</v>
      </c>
      <c r="CO15" s="18">
        <v>5057.6</v>
      </c>
      <c r="CP15" s="20">
        <v>138925</v>
      </c>
      <c r="CQ15" s="27">
        <v>64946</v>
      </c>
      <c r="CR15" s="18">
        <v>2397.3</v>
      </c>
      <c r="CS15" s="52">
        <v>67343</v>
      </c>
      <c r="CT15" s="55">
        <v>68921</v>
      </c>
      <c r="CU15" s="18">
        <v>2660.3</v>
      </c>
      <c r="CV15" s="19">
        <v>71581</v>
      </c>
      <c r="CW15" s="26">
        <v>133916</v>
      </c>
      <c r="CX15" s="18">
        <v>5144.8</v>
      </c>
      <c r="CY15" s="20">
        <v>139061</v>
      </c>
      <c r="CZ15" s="27">
        <v>64974</v>
      </c>
      <c r="DA15" s="18">
        <v>2438.7</v>
      </c>
      <c r="DB15" s="52">
        <v>67413</v>
      </c>
      <c r="DC15" s="55">
        <v>68942</v>
      </c>
      <c r="DD15" s="18">
        <v>2706.1</v>
      </c>
      <c r="DE15" s="19">
        <v>71648</v>
      </c>
      <c r="DF15" s="62"/>
      <c r="DG15" s="62"/>
      <c r="DH15" s="62"/>
      <c r="DI15" s="62"/>
      <c r="DJ15" s="62"/>
    </row>
    <row r="16" spans="1:114" ht="20.25" customHeight="1">
      <c r="A16" s="25" t="s">
        <v>51</v>
      </c>
      <c r="B16" s="26">
        <v>60846</v>
      </c>
      <c r="C16" s="18">
        <v>-425.6</v>
      </c>
      <c r="D16" s="20">
        <v>60420</v>
      </c>
      <c r="E16" s="27">
        <v>29635</v>
      </c>
      <c r="F16" s="18">
        <v>-165.6</v>
      </c>
      <c r="G16" s="52">
        <v>29469</v>
      </c>
      <c r="H16" s="55">
        <v>31211</v>
      </c>
      <c r="I16" s="18">
        <v>-260</v>
      </c>
      <c r="J16" s="19">
        <v>30951</v>
      </c>
      <c r="K16" s="26">
        <v>60894</v>
      </c>
      <c r="L16" s="18">
        <v>-434.5</v>
      </c>
      <c r="M16" s="20">
        <v>60460</v>
      </c>
      <c r="N16" s="27">
        <v>29662</v>
      </c>
      <c r="O16" s="18">
        <v>-169.1</v>
      </c>
      <c r="P16" s="52">
        <v>29493</v>
      </c>
      <c r="Q16" s="55">
        <v>31232</v>
      </c>
      <c r="R16" s="18">
        <v>-265.4</v>
      </c>
      <c r="S16" s="19">
        <v>30967</v>
      </c>
      <c r="T16" s="26">
        <v>60964</v>
      </c>
      <c r="U16" s="18">
        <v>-443.3</v>
      </c>
      <c r="V16" s="20">
        <v>60521</v>
      </c>
      <c r="W16" s="27">
        <v>29692</v>
      </c>
      <c r="X16" s="18">
        <v>-172.5</v>
      </c>
      <c r="Y16" s="52">
        <v>29520</v>
      </c>
      <c r="Z16" s="55">
        <v>31272</v>
      </c>
      <c r="AA16" s="18">
        <v>-270.8</v>
      </c>
      <c r="AB16" s="19">
        <v>31001</v>
      </c>
      <c r="AC16" s="26">
        <v>61078</v>
      </c>
      <c r="AD16" s="115">
        <v>-452.2</v>
      </c>
      <c r="AE16" s="20">
        <v>60626</v>
      </c>
      <c r="AF16" s="27">
        <v>29730</v>
      </c>
      <c r="AG16" s="115">
        <v>-176</v>
      </c>
      <c r="AH16" s="52">
        <v>29554</v>
      </c>
      <c r="AI16" s="55">
        <v>31348</v>
      </c>
      <c r="AJ16" s="115">
        <v>-276.3</v>
      </c>
      <c r="AK16" s="19">
        <v>31072</v>
      </c>
      <c r="AL16" s="26">
        <v>61136</v>
      </c>
      <c r="AM16" s="115">
        <v>-461.1</v>
      </c>
      <c r="AN16" s="20">
        <v>60675</v>
      </c>
      <c r="AO16" s="27">
        <v>29764</v>
      </c>
      <c r="AP16" s="115">
        <v>-179.4</v>
      </c>
      <c r="AQ16" s="52">
        <v>29585</v>
      </c>
      <c r="AR16" s="55">
        <v>31372</v>
      </c>
      <c r="AS16" s="115">
        <v>-281.7</v>
      </c>
      <c r="AT16" s="19">
        <v>31090</v>
      </c>
      <c r="AU16" s="26">
        <v>61221</v>
      </c>
      <c r="AV16" s="115">
        <v>-469.9</v>
      </c>
      <c r="AW16" s="20">
        <v>60751</v>
      </c>
      <c r="AX16" s="27">
        <v>29809</v>
      </c>
      <c r="AY16" s="115">
        <v>-182.9</v>
      </c>
      <c r="AZ16" s="52">
        <v>29626</v>
      </c>
      <c r="BA16" s="55">
        <v>31412</v>
      </c>
      <c r="BB16" s="115">
        <v>-287.1</v>
      </c>
      <c r="BC16" s="19">
        <v>31125</v>
      </c>
      <c r="BD16" s="26">
        <v>61029</v>
      </c>
      <c r="BE16" s="18">
        <v>-478.8</v>
      </c>
      <c r="BF16" s="20">
        <v>60550</v>
      </c>
      <c r="BG16" s="27">
        <v>29686</v>
      </c>
      <c r="BH16" s="18">
        <v>-186.3</v>
      </c>
      <c r="BI16" s="52">
        <v>29500</v>
      </c>
      <c r="BJ16" s="55">
        <v>31343</v>
      </c>
      <c r="BK16" s="18">
        <v>-292.5</v>
      </c>
      <c r="BL16" s="19">
        <v>31051</v>
      </c>
      <c r="BM16" s="26">
        <v>61361</v>
      </c>
      <c r="BN16" s="18">
        <v>-487.7</v>
      </c>
      <c r="BO16" s="20">
        <v>60873</v>
      </c>
      <c r="BP16" s="27">
        <v>29856</v>
      </c>
      <c r="BQ16" s="18">
        <v>-189.8</v>
      </c>
      <c r="BR16" s="52">
        <v>29666</v>
      </c>
      <c r="BS16" s="55">
        <v>31505</v>
      </c>
      <c r="BT16" s="18">
        <v>-297.9</v>
      </c>
      <c r="BU16" s="19">
        <v>31207</v>
      </c>
      <c r="BV16" s="26">
        <v>61450</v>
      </c>
      <c r="BW16" s="18">
        <v>-496.5</v>
      </c>
      <c r="BX16" s="20">
        <v>60954</v>
      </c>
      <c r="BY16" s="27">
        <v>29889</v>
      </c>
      <c r="BZ16" s="18">
        <v>-193.2</v>
      </c>
      <c r="CA16" s="52">
        <v>29696</v>
      </c>
      <c r="CB16" s="55">
        <v>31561</v>
      </c>
      <c r="CC16" s="18">
        <v>-303.3</v>
      </c>
      <c r="CD16" s="19">
        <v>31258</v>
      </c>
      <c r="CE16" s="26">
        <v>61509</v>
      </c>
      <c r="CF16" s="18">
        <v>-505.4</v>
      </c>
      <c r="CG16" s="20">
        <v>61004</v>
      </c>
      <c r="CH16" s="27">
        <v>29918</v>
      </c>
      <c r="CI16" s="18">
        <v>-196.7</v>
      </c>
      <c r="CJ16" s="52">
        <v>29721</v>
      </c>
      <c r="CK16" s="55">
        <v>31591</v>
      </c>
      <c r="CL16" s="18">
        <v>-308.8</v>
      </c>
      <c r="CM16" s="19">
        <v>31282</v>
      </c>
      <c r="CN16" s="26">
        <v>61470</v>
      </c>
      <c r="CO16" s="18">
        <v>-514.3</v>
      </c>
      <c r="CP16" s="20">
        <v>60956</v>
      </c>
      <c r="CQ16" s="27">
        <v>29875</v>
      </c>
      <c r="CR16" s="18">
        <v>-200.1</v>
      </c>
      <c r="CS16" s="52">
        <v>29675</v>
      </c>
      <c r="CT16" s="55">
        <v>31595</v>
      </c>
      <c r="CU16" s="18">
        <v>-314.2</v>
      </c>
      <c r="CV16" s="19">
        <v>31281</v>
      </c>
      <c r="CW16" s="26">
        <v>61567</v>
      </c>
      <c r="CX16" s="18">
        <v>-523.1</v>
      </c>
      <c r="CY16" s="20">
        <v>61044</v>
      </c>
      <c r="CZ16" s="27">
        <v>29929</v>
      </c>
      <c r="DA16" s="18">
        <v>-203.6</v>
      </c>
      <c r="DB16" s="52">
        <v>29725</v>
      </c>
      <c r="DC16" s="55">
        <v>31638</v>
      </c>
      <c r="DD16" s="18">
        <v>-319.6</v>
      </c>
      <c r="DE16" s="19">
        <v>31318</v>
      </c>
      <c r="DF16" s="62"/>
      <c r="DG16" s="62"/>
      <c r="DH16" s="62"/>
      <c r="DI16" s="62"/>
      <c r="DJ16" s="62"/>
    </row>
    <row r="17" spans="1:114" ht="20.25" customHeight="1">
      <c r="A17" s="25" t="s">
        <v>50</v>
      </c>
      <c r="B17" s="26">
        <v>119095</v>
      </c>
      <c r="C17" s="18">
        <v>-672</v>
      </c>
      <c r="D17" s="20">
        <v>118423</v>
      </c>
      <c r="E17" s="27">
        <v>59338</v>
      </c>
      <c r="F17" s="18">
        <v>-232</v>
      </c>
      <c r="G17" s="52">
        <v>59106</v>
      </c>
      <c r="H17" s="55">
        <v>59757</v>
      </c>
      <c r="I17" s="18">
        <v>-440</v>
      </c>
      <c r="J17" s="19">
        <v>59317</v>
      </c>
      <c r="K17" s="26">
        <v>119157</v>
      </c>
      <c r="L17" s="18">
        <v>-686</v>
      </c>
      <c r="M17" s="20">
        <v>118471</v>
      </c>
      <c r="N17" s="27">
        <v>59373</v>
      </c>
      <c r="O17" s="18">
        <v>-236.8</v>
      </c>
      <c r="P17" s="52">
        <v>59136</v>
      </c>
      <c r="Q17" s="55">
        <v>59784</v>
      </c>
      <c r="R17" s="18">
        <v>-449.2</v>
      </c>
      <c r="S17" s="19">
        <v>59335</v>
      </c>
      <c r="T17" s="26">
        <v>119258</v>
      </c>
      <c r="U17" s="18">
        <v>-700</v>
      </c>
      <c r="V17" s="20">
        <v>118558</v>
      </c>
      <c r="W17" s="27">
        <v>59445</v>
      </c>
      <c r="X17" s="18">
        <v>-241.7</v>
      </c>
      <c r="Y17" s="52">
        <v>59203</v>
      </c>
      <c r="Z17" s="55">
        <v>59813</v>
      </c>
      <c r="AA17" s="18">
        <v>-458.3</v>
      </c>
      <c r="AB17" s="19">
        <v>59355</v>
      </c>
      <c r="AC17" s="26">
        <v>119287</v>
      </c>
      <c r="AD17" s="115">
        <v>-714</v>
      </c>
      <c r="AE17" s="20">
        <v>118573</v>
      </c>
      <c r="AF17" s="27">
        <v>59452</v>
      </c>
      <c r="AG17" s="115">
        <v>-246.5</v>
      </c>
      <c r="AH17" s="52">
        <v>59206</v>
      </c>
      <c r="AI17" s="55">
        <v>59835</v>
      </c>
      <c r="AJ17" s="115">
        <v>-467.5</v>
      </c>
      <c r="AK17" s="19">
        <v>59368</v>
      </c>
      <c r="AL17" s="26">
        <v>119314</v>
      </c>
      <c r="AM17" s="115">
        <v>-728</v>
      </c>
      <c r="AN17" s="20">
        <v>118586</v>
      </c>
      <c r="AO17" s="27">
        <v>59471</v>
      </c>
      <c r="AP17" s="115">
        <v>-251.3</v>
      </c>
      <c r="AQ17" s="52">
        <v>59220</v>
      </c>
      <c r="AR17" s="55">
        <v>59843</v>
      </c>
      <c r="AS17" s="115">
        <v>-476.7</v>
      </c>
      <c r="AT17" s="19">
        <v>59366</v>
      </c>
      <c r="AU17" s="26">
        <v>119367</v>
      </c>
      <c r="AV17" s="115">
        <v>-742</v>
      </c>
      <c r="AW17" s="20">
        <v>118625</v>
      </c>
      <c r="AX17" s="27">
        <v>59500</v>
      </c>
      <c r="AY17" s="115">
        <v>-256.2</v>
      </c>
      <c r="AZ17" s="52">
        <v>59244</v>
      </c>
      <c r="BA17" s="55">
        <v>59867</v>
      </c>
      <c r="BB17" s="115">
        <v>-485.8</v>
      </c>
      <c r="BC17" s="19">
        <v>59381</v>
      </c>
      <c r="BD17" s="26">
        <v>119351</v>
      </c>
      <c r="BE17" s="18">
        <v>-756</v>
      </c>
      <c r="BF17" s="20">
        <v>118595</v>
      </c>
      <c r="BG17" s="27">
        <v>59494</v>
      </c>
      <c r="BH17" s="18">
        <v>-261</v>
      </c>
      <c r="BI17" s="52">
        <v>59233</v>
      </c>
      <c r="BJ17" s="55">
        <v>59857</v>
      </c>
      <c r="BK17" s="18">
        <v>-495</v>
      </c>
      <c r="BL17" s="19">
        <v>59362</v>
      </c>
      <c r="BM17" s="26">
        <v>119367</v>
      </c>
      <c r="BN17" s="18">
        <v>-770</v>
      </c>
      <c r="BO17" s="20">
        <v>118597</v>
      </c>
      <c r="BP17" s="27">
        <v>59490</v>
      </c>
      <c r="BQ17" s="18">
        <v>-265.8</v>
      </c>
      <c r="BR17" s="52">
        <v>59224</v>
      </c>
      <c r="BS17" s="55">
        <v>59877</v>
      </c>
      <c r="BT17" s="18">
        <v>-504.2</v>
      </c>
      <c r="BU17" s="19">
        <v>59373</v>
      </c>
      <c r="BV17" s="26">
        <v>119413</v>
      </c>
      <c r="BW17" s="18">
        <v>-784</v>
      </c>
      <c r="BX17" s="20">
        <v>118629</v>
      </c>
      <c r="BY17" s="27">
        <v>59528</v>
      </c>
      <c r="BZ17" s="18">
        <v>-270.7</v>
      </c>
      <c r="CA17" s="52">
        <v>59257</v>
      </c>
      <c r="CB17" s="55">
        <v>59885</v>
      </c>
      <c r="CC17" s="18">
        <v>-513.3</v>
      </c>
      <c r="CD17" s="19">
        <v>59372</v>
      </c>
      <c r="CE17" s="26">
        <v>119462</v>
      </c>
      <c r="CF17" s="18">
        <v>-798</v>
      </c>
      <c r="CG17" s="20">
        <v>118664</v>
      </c>
      <c r="CH17" s="27">
        <v>59551</v>
      </c>
      <c r="CI17" s="18">
        <v>-275.5</v>
      </c>
      <c r="CJ17" s="52">
        <v>59276</v>
      </c>
      <c r="CK17" s="55">
        <v>59911</v>
      </c>
      <c r="CL17" s="18">
        <v>-522.5</v>
      </c>
      <c r="CM17" s="19">
        <v>59389</v>
      </c>
      <c r="CN17" s="26">
        <v>119577</v>
      </c>
      <c r="CO17" s="18">
        <v>-812</v>
      </c>
      <c r="CP17" s="20">
        <v>118765</v>
      </c>
      <c r="CQ17" s="27">
        <v>59606</v>
      </c>
      <c r="CR17" s="18">
        <v>-280.3</v>
      </c>
      <c r="CS17" s="52">
        <v>59326</v>
      </c>
      <c r="CT17" s="55">
        <v>59971</v>
      </c>
      <c r="CU17" s="18">
        <v>-531.7</v>
      </c>
      <c r="CV17" s="19">
        <v>59439</v>
      </c>
      <c r="CW17" s="26">
        <v>119689</v>
      </c>
      <c r="CX17" s="18">
        <v>-826</v>
      </c>
      <c r="CY17" s="20">
        <v>118863</v>
      </c>
      <c r="CZ17" s="27">
        <v>59655</v>
      </c>
      <c r="DA17" s="18">
        <v>-285.2</v>
      </c>
      <c r="DB17" s="52">
        <v>59370</v>
      </c>
      <c r="DC17" s="55">
        <v>60034</v>
      </c>
      <c r="DD17" s="18">
        <v>-540.8</v>
      </c>
      <c r="DE17" s="19">
        <v>59493</v>
      </c>
      <c r="DF17" s="62"/>
      <c r="DG17" s="62"/>
      <c r="DH17" s="62"/>
      <c r="DI17" s="62"/>
      <c r="DJ17" s="62"/>
    </row>
    <row r="18" spans="1:114" ht="20.25" customHeight="1">
      <c r="A18" s="25" t="s">
        <v>52</v>
      </c>
      <c r="B18" s="26">
        <v>51614</v>
      </c>
      <c r="C18" s="18">
        <v>-136</v>
      </c>
      <c r="D18" s="20">
        <v>51478</v>
      </c>
      <c r="E18" s="27">
        <v>25360</v>
      </c>
      <c r="F18" s="18">
        <v>-57.6</v>
      </c>
      <c r="G18" s="52">
        <v>25302</v>
      </c>
      <c r="H18" s="27">
        <v>26254</v>
      </c>
      <c r="I18" s="18">
        <v>-78.4</v>
      </c>
      <c r="J18" s="19">
        <v>26176</v>
      </c>
      <c r="K18" s="26">
        <v>51605</v>
      </c>
      <c r="L18" s="18">
        <v>-138.8</v>
      </c>
      <c r="M18" s="20">
        <v>51466</v>
      </c>
      <c r="N18" s="27">
        <v>25348</v>
      </c>
      <c r="O18" s="18">
        <v>-58.8</v>
      </c>
      <c r="P18" s="52">
        <v>25289</v>
      </c>
      <c r="Q18" s="55">
        <v>26257</v>
      </c>
      <c r="R18" s="18">
        <v>-80</v>
      </c>
      <c r="S18" s="19">
        <v>26177</v>
      </c>
      <c r="T18" s="26">
        <v>51590</v>
      </c>
      <c r="U18" s="18">
        <v>-141.7</v>
      </c>
      <c r="V18" s="20">
        <v>51448</v>
      </c>
      <c r="W18" s="27">
        <v>25348</v>
      </c>
      <c r="X18" s="18">
        <v>-60</v>
      </c>
      <c r="Y18" s="52">
        <v>25288</v>
      </c>
      <c r="Z18" s="55">
        <v>26242</v>
      </c>
      <c r="AA18" s="18">
        <v>-81.7</v>
      </c>
      <c r="AB18" s="19">
        <v>26160</v>
      </c>
      <c r="AC18" s="26">
        <v>51595</v>
      </c>
      <c r="AD18" s="115">
        <v>-144.5</v>
      </c>
      <c r="AE18" s="20">
        <v>51451</v>
      </c>
      <c r="AF18" s="27">
        <v>25342</v>
      </c>
      <c r="AG18" s="115">
        <v>-61.2</v>
      </c>
      <c r="AH18" s="52">
        <v>25281</v>
      </c>
      <c r="AI18" s="55">
        <v>26253</v>
      </c>
      <c r="AJ18" s="115">
        <v>-83.3</v>
      </c>
      <c r="AK18" s="19">
        <v>26170</v>
      </c>
      <c r="AL18" s="26">
        <v>51583</v>
      </c>
      <c r="AM18" s="115">
        <v>-147.3</v>
      </c>
      <c r="AN18" s="20">
        <v>51436</v>
      </c>
      <c r="AO18" s="27">
        <v>25337</v>
      </c>
      <c r="AP18" s="115">
        <v>-62.4</v>
      </c>
      <c r="AQ18" s="52">
        <v>25275</v>
      </c>
      <c r="AR18" s="55">
        <v>26246</v>
      </c>
      <c r="AS18" s="115">
        <v>-84.9</v>
      </c>
      <c r="AT18" s="19">
        <v>26161</v>
      </c>
      <c r="AU18" s="26">
        <v>51592</v>
      </c>
      <c r="AV18" s="115">
        <v>-150.2</v>
      </c>
      <c r="AW18" s="20">
        <v>51442</v>
      </c>
      <c r="AX18" s="27">
        <v>25342</v>
      </c>
      <c r="AY18" s="115">
        <v>-63.6</v>
      </c>
      <c r="AZ18" s="52">
        <v>25278</v>
      </c>
      <c r="BA18" s="55">
        <v>26250</v>
      </c>
      <c r="BB18" s="115">
        <v>-86.6</v>
      </c>
      <c r="BC18" s="19">
        <v>26163</v>
      </c>
      <c r="BD18" s="26">
        <v>51024</v>
      </c>
      <c r="BE18" s="18">
        <v>-153</v>
      </c>
      <c r="BF18" s="20">
        <v>50871</v>
      </c>
      <c r="BG18" s="27">
        <v>25012</v>
      </c>
      <c r="BH18" s="18">
        <v>-64.8</v>
      </c>
      <c r="BI18" s="52">
        <v>24947</v>
      </c>
      <c r="BJ18" s="55">
        <v>26012</v>
      </c>
      <c r="BK18" s="18">
        <v>-88.2</v>
      </c>
      <c r="BL18" s="19">
        <v>25924</v>
      </c>
      <c r="BM18" s="26">
        <v>51317</v>
      </c>
      <c r="BN18" s="18">
        <v>-155.8</v>
      </c>
      <c r="BO18" s="20">
        <v>51161</v>
      </c>
      <c r="BP18" s="27">
        <v>25186</v>
      </c>
      <c r="BQ18" s="18">
        <v>-66</v>
      </c>
      <c r="BR18" s="52">
        <v>25120</v>
      </c>
      <c r="BS18" s="55">
        <v>26131</v>
      </c>
      <c r="BT18" s="18">
        <v>-89.8</v>
      </c>
      <c r="BU18" s="19">
        <v>26041</v>
      </c>
      <c r="BV18" s="26">
        <v>51317</v>
      </c>
      <c r="BW18" s="18">
        <v>-158.7</v>
      </c>
      <c r="BX18" s="20">
        <v>51158</v>
      </c>
      <c r="BY18" s="27">
        <v>25177</v>
      </c>
      <c r="BZ18" s="18">
        <v>-67.2</v>
      </c>
      <c r="CA18" s="52">
        <v>25110</v>
      </c>
      <c r="CB18" s="55">
        <v>26140</v>
      </c>
      <c r="CC18" s="18">
        <v>-91.5</v>
      </c>
      <c r="CD18" s="19">
        <v>26049</v>
      </c>
      <c r="CE18" s="26">
        <v>51293</v>
      </c>
      <c r="CF18" s="18">
        <v>-161.5</v>
      </c>
      <c r="CG18" s="20">
        <v>51132</v>
      </c>
      <c r="CH18" s="27">
        <v>25160</v>
      </c>
      <c r="CI18" s="18">
        <v>-68.4</v>
      </c>
      <c r="CJ18" s="52">
        <v>25092</v>
      </c>
      <c r="CK18" s="55">
        <v>26133</v>
      </c>
      <c r="CL18" s="18">
        <v>-93.1</v>
      </c>
      <c r="CM18" s="19">
        <v>26040</v>
      </c>
      <c r="CN18" s="26">
        <v>51293</v>
      </c>
      <c r="CO18" s="18">
        <v>-164.3</v>
      </c>
      <c r="CP18" s="20">
        <v>51129</v>
      </c>
      <c r="CQ18" s="27">
        <v>25144</v>
      </c>
      <c r="CR18" s="18">
        <v>-69.6</v>
      </c>
      <c r="CS18" s="52">
        <v>25074</v>
      </c>
      <c r="CT18" s="55">
        <v>26149</v>
      </c>
      <c r="CU18" s="18">
        <v>-94.7</v>
      </c>
      <c r="CV18" s="19">
        <v>26054</v>
      </c>
      <c r="CW18" s="26">
        <v>51345</v>
      </c>
      <c r="CX18" s="18">
        <v>-167.2</v>
      </c>
      <c r="CY18" s="20">
        <v>51178</v>
      </c>
      <c r="CZ18" s="27">
        <v>25175</v>
      </c>
      <c r="DA18" s="18">
        <v>-70.8</v>
      </c>
      <c r="DB18" s="52">
        <v>25104</v>
      </c>
      <c r="DC18" s="55">
        <v>26170</v>
      </c>
      <c r="DD18" s="18">
        <v>-96.4</v>
      </c>
      <c r="DE18" s="19">
        <v>26074</v>
      </c>
      <c r="DF18" s="62"/>
      <c r="DG18" s="62"/>
      <c r="DH18" s="62"/>
      <c r="DI18" s="62"/>
      <c r="DJ18" s="62"/>
    </row>
    <row r="19" spans="1:114" ht="20.25" customHeight="1">
      <c r="A19" s="25" t="s">
        <v>54</v>
      </c>
      <c r="B19" s="26">
        <v>40954</v>
      </c>
      <c r="C19" s="18">
        <v>375.2</v>
      </c>
      <c r="D19" s="20">
        <v>41329</v>
      </c>
      <c r="E19" s="27">
        <v>20684</v>
      </c>
      <c r="F19" s="18">
        <v>180</v>
      </c>
      <c r="G19" s="54">
        <v>20864</v>
      </c>
      <c r="H19" s="55">
        <v>20270</v>
      </c>
      <c r="I19" s="18">
        <v>195.2</v>
      </c>
      <c r="J19" s="29">
        <v>20465</v>
      </c>
      <c r="K19" s="26">
        <v>40940</v>
      </c>
      <c r="L19" s="18">
        <v>383</v>
      </c>
      <c r="M19" s="20">
        <v>41323</v>
      </c>
      <c r="N19" s="27">
        <v>20686</v>
      </c>
      <c r="O19" s="18">
        <v>183.8</v>
      </c>
      <c r="P19" s="54">
        <v>20870</v>
      </c>
      <c r="Q19" s="55">
        <v>20254</v>
      </c>
      <c r="R19" s="18">
        <v>199.3</v>
      </c>
      <c r="S19" s="29">
        <v>20453</v>
      </c>
      <c r="T19" s="26">
        <v>40995</v>
      </c>
      <c r="U19" s="18">
        <v>390.8</v>
      </c>
      <c r="V19" s="20">
        <v>41386</v>
      </c>
      <c r="W19" s="27">
        <v>20697</v>
      </c>
      <c r="X19" s="18">
        <v>187.5</v>
      </c>
      <c r="Y19" s="54">
        <v>20885</v>
      </c>
      <c r="Z19" s="55">
        <v>20298</v>
      </c>
      <c r="AA19" s="18">
        <v>203.3</v>
      </c>
      <c r="AB19" s="29">
        <v>20501</v>
      </c>
      <c r="AC19" s="26">
        <v>41040</v>
      </c>
      <c r="AD19" s="115">
        <v>398.7</v>
      </c>
      <c r="AE19" s="20">
        <v>41439</v>
      </c>
      <c r="AF19" s="27">
        <v>20737</v>
      </c>
      <c r="AG19" s="115">
        <v>191.3</v>
      </c>
      <c r="AH19" s="54">
        <v>20928</v>
      </c>
      <c r="AI19" s="55">
        <v>20303</v>
      </c>
      <c r="AJ19" s="115">
        <v>207.4</v>
      </c>
      <c r="AK19" s="29">
        <v>20510</v>
      </c>
      <c r="AL19" s="26">
        <v>41130</v>
      </c>
      <c r="AM19" s="115">
        <v>406.5</v>
      </c>
      <c r="AN19" s="20">
        <v>41537</v>
      </c>
      <c r="AO19" s="27">
        <v>20783</v>
      </c>
      <c r="AP19" s="115">
        <v>195</v>
      </c>
      <c r="AQ19" s="54">
        <v>20978</v>
      </c>
      <c r="AR19" s="55">
        <v>20347</v>
      </c>
      <c r="AS19" s="115">
        <v>211.5</v>
      </c>
      <c r="AT19" s="29">
        <v>20559</v>
      </c>
      <c r="AU19" s="26">
        <v>41197</v>
      </c>
      <c r="AV19" s="115">
        <v>414.3</v>
      </c>
      <c r="AW19" s="20">
        <v>41611</v>
      </c>
      <c r="AX19" s="27">
        <v>20813</v>
      </c>
      <c r="AY19" s="115">
        <v>198.8</v>
      </c>
      <c r="AZ19" s="54">
        <v>21012</v>
      </c>
      <c r="BA19" s="55">
        <v>20384</v>
      </c>
      <c r="BB19" s="115">
        <v>215.5</v>
      </c>
      <c r="BC19" s="29">
        <v>20600</v>
      </c>
      <c r="BD19" s="26">
        <v>41124</v>
      </c>
      <c r="BE19" s="18">
        <v>422.1</v>
      </c>
      <c r="BF19" s="20">
        <v>41546</v>
      </c>
      <c r="BG19" s="27">
        <v>20758</v>
      </c>
      <c r="BH19" s="18">
        <v>202.5</v>
      </c>
      <c r="BI19" s="54">
        <v>20961</v>
      </c>
      <c r="BJ19" s="55">
        <v>20366</v>
      </c>
      <c r="BK19" s="18">
        <v>219.6</v>
      </c>
      <c r="BL19" s="29">
        <v>20586</v>
      </c>
      <c r="BM19" s="26">
        <v>41258</v>
      </c>
      <c r="BN19" s="18">
        <v>429.9</v>
      </c>
      <c r="BO19" s="20">
        <v>41688</v>
      </c>
      <c r="BP19" s="27">
        <v>20820</v>
      </c>
      <c r="BQ19" s="18">
        <v>206.3</v>
      </c>
      <c r="BR19" s="54">
        <v>21026</v>
      </c>
      <c r="BS19" s="55">
        <v>20438</v>
      </c>
      <c r="BT19" s="18">
        <v>223.7</v>
      </c>
      <c r="BU19" s="29">
        <v>20662</v>
      </c>
      <c r="BV19" s="26">
        <v>41359</v>
      </c>
      <c r="BW19" s="18">
        <v>437.7</v>
      </c>
      <c r="BX19" s="20">
        <v>41797</v>
      </c>
      <c r="BY19" s="27">
        <v>20891</v>
      </c>
      <c r="BZ19" s="18">
        <v>210</v>
      </c>
      <c r="CA19" s="54">
        <v>21101</v>
      </c>
      <c r="CB19" s="55">
        <v>20468</v>
      </c>
      <c r="CC19" s="18">
        <v>227.7</v>
      </c>
      <c r="CD19" s="29">
        <v>20696</v>
      </c>
      <c r="CE19" s="26">
        <v>41434</v>
      </c>
      <c r="CF19" s="18">
        <v>445.6</v>
      </c>
      <c r="CG19" s="20">
        <v>41880</v>
      </c>
      <c r="CH19" s="27">
        <v>20920</v>
      </c>
      <c r="CI19" s="18">
        <v>213.8</v>
      </c>
      <c r="CJ19" s="54">
        <v>21134</v>
      </c>
      <c r="CK19" s="55">
        <v>20514</v>
      </c>
      <c r="CL19" s="18">
        <v>231.8</v>
      </c>
      <c r="CM19" s="29">
        <v>20746</v>
      </c>
      <c r="CN19" s="26">
        <v>41461</v>
      </c>
      <c r="CO19" s="18">
        <v>453.4</v>
      </c>
      <c r="CP19" s="20">
        <v>41914</v>
      </c>
      <c r="CQ19" s="27">
        <v>20929</v>
      </c>
      <c r="CR19" s="18">
        <v>217.5</v>
      </c>
      <c r="CS19" s="54">
        <v>21147</v>
      </c>
      <c r="CT19" s="55">
        <v>20532</v>
      </c>
      <c r="CU19" s="18">
        <v>235.9</v>
      </c>
      <c r="CV19" s="29">
        <v>20768</v>
      </c>
      <c r="CW19" s="26">
        <v>41517</v>
      </c>
      <c r="CX19" s="18">
        <v>461.2</v>
      </c>
      <c r="CY19" s="20">
        <v>41978</v>
      </c>
      <c r="CZ19" s="27">
        <v>20953</v>
      </c>
      <c r="DA19" s="18">
        <v>221.3</v>
      </c>
      <c r="DB19" s="54">
        <v>21174</v>
      </c>
      <c r="DC19" s="55">
        <v>20564</v>
      </c>
      <c r="DD19" s="18">
        <v>239.9</v>
      </c>
      <c r="DE19" s="29">
        <v>20804</v>
      </c>
      <c r="DF19" s="62"/>
      <c r="DG19" s="62"/>
      <c r="DH19" s="62"/>
      <c r="DI19" s="62"/>
      <c r="DJ19" s="62"/>
    </row>
    <row r="20" spans="1:114" ht="20.25" customHeight="1">
      <c r="A20" s="25"/>
      <c r="B20" s="26"/>
      <c r="C20" s="56"/>
      <c r="D20" s="30"/>
      <c r="E20" s="27"/>
      <c r="F20" s="56"/>
      <c r="G20" s="54"/>
      <c r="H20" s="55"/>
      <c r="I20" s="56"/>
      <c r="J20" s="29"/>
      <c r="K20" s="26"/>
      <c r="L20" s="56"/>
      <c r="M20" s="30"/>
      <c r="N20" s="27"/>
      <c r="O20" s="56"/>
      <c r="P20" s="54"/>
      <c r="Q20" s="55"/>
      <c r="R20" s="56"/>
      <c r="S20" s="29"/>
      <c r="T20" s="26"/>
      <c r="U20" s="56"/>
      <c r="V20" s="30"/>
      <c r="W20" s="27"/>
      <c r="X20" s="56"/>
      <c r="Y20" s="54"/>
      <c r="Z20" s="55"/>
      <c r="AA20" s="56"/>
      <c r="AB20" s="29"/>
      <c r="AC20" s="26"/>
      <c r="AD20" s="116"/>
      <c r="AE20" s="30"/>
      <c r="AF20" s="27"/>
      <c r="AG20" s="116"/>
      <c r="AH20" s="54"/>
      <c r="AI20" s="55"/>
      <c r="AJ20" s="116"/>
      <c r="AK20" s="29"/>
      <c r="AL20" s="26"/>
      <c r="AM20" s="116"/>
      <c r="AN20" s="30"/>
      <c r="AO20" s="27"/>
      <c r="AP20" s="116"/>
      <c r="AQ20" s="54"/>
      <c r="AR20" s="55"/>
      <c r="AS20" s="116"/>
      <c r="AT20" s="29"/>
      <c r="AU20" s="26"/>
      <c r="AV20" s="116"/>
      <c r="AW20" s="30"/>
      <c r="AX20" s="27"/>
      <c r="AY20" s="116"/>
      <c r="AZ20" s="54"/>
      <c r="BA20" s="55"/>
      <c r="BB20" s="116"/>
      <c r="BC20" s="29"/>
      <c r="BD20" s="26"/>
      <c r="BE20" s="56"/>
      <c r="BF20" s="30"/>
      <c r="BG20" s="27"/>
      <c r="BH20" s="56"/>
      <c r="BI20" s="54"/>
      <c r="BJ20" s="55"/>
      <c r="BK20" s="56"/>
      <c r="BL20" s="29"/>
      <c r="BM20" s="26"/>
      <c r="BN20" s="56"/>
      <c r="BO20" s="30"/>
      <c r="BP20" s="27"/>
      <c r="BQ20" s="56"/>
      <c r="BR20" s="54"/>
      <c r="BS20" s="55"/>
      <c r="BT20" s="56"/>
      <c r="BU20" s="29"/>
      <c r="BV20" s="26"/>
      <c r="BW20" s="56"/>
      <c r="BX20" s="30"/>
      <c r="BY20" s="27"/>
      <c r="BZ20" s="56"/>
      <c r="CA20" s="54"/>
      <c r="CB20" s="55"/>
      <c r="CC20" s="56"/>
      <c r="CD20" s="29"/>
      <c r="CE20" s="26"/>
      <c r="CF20" s="56"/>
      <c r="CG20" s="30"/>
      <c r="CH20" s="27"/>
      <c r="CI20" s="56"/>
      <c r="CJ20" s="54"/>
      <c r="CK20" s="55"/>
      <c r="CL20" s="56"/>
      <c r="CM20" s="29"/>
      <c r="CN20" s="26"/>
      <c r="CO20" s="56"/>
      <c r="CP20" s="30"/>
      <c r="CQ20" s="27"/>
      <c r="CR20" s="56"/>
      <c r="CS20" s="54"/>
      <c r="CT20" s="55"/>
      <c r="CU20" s="56"/>
      <c r="CV20" s="29"/>
      <c r="CW20" s="26"/>
      <c r="CX20" s="56"/>
      <c r="CY20" s="30"/>
      <c r="CZ20" s="27"/>
      <c r="DA20" s="56"/>
      <c r="DB20" s="54"/>
      <c r="DC20" s="55"/>
      <c r="DD20" s="56"/>
      <c r="DE20" s="29"/>
      <c r="DF20" s="62"/>
      <c r="DG20" s="62"/>
      <c r="DH20" s="62"/>
      <c r="DI20" s="62"/>
      <c r="DJ20" s="62"/>
    </row>
    <row r="21" spans="1:114" s="16" customFormat="1" ht="20.25" customHeight="1">
      <c r="A21" s="23" t="s">
        <v>9</v>
      </c>
      <c r="B21" s="17">
        <v>322216</v>
      </c>
      <c r="C21" s="194">
        <v>-308</v>
      </c>
      <c r="D21" s="20">
        <v>321908</v>
      </c>
      <c r="E21" s="24">
        <v>159881</v>
      </c>
      <c r="F21" s="18">
        <v>33.6</v>
      </c>
      <c r="G21" s="52">
        <v>159915</v>
      </c>
      <c r="H21" s="53">
        <v>162335</v>
      </c>
      <c r="I21" s="194">
        <v>-341.6</v>
      </c>
      <c r="J21" s="19">
        <v>161993</v>
      </c>
      <c r="K21" s="17">
        <v>322488</v>
      </c>
      <c r="L21" s="194">
        <v>-314.4</v>
      </c>
      <c r="M21" s="20">
        <v>322174</v>
      </c>
      <c r="N21" s="24">
        <v>160044</v>
      </c>
      <c r="O21" s="194">
        <v>34.3</v>
      </c>
      <c r="P21" s="52">
        <v>160078</v>
      </c>
      <c r="Q21" s="53">
        <v>162444</v>
      </c>
      <c r="R21" s="194">
        <v>-348.7</v>
      </c>
      <c r="S21" s="19">
        <v>162095</v>
      </c>
      <c r="T21" s="17">
        <v>322578</v>
      </c>
      <c r="U21" s="194">
        <v>-320.8</v>
      </c>
      <c r="V21" s="20">
        <v>322257</v>
      </c>
      <c r="W21" s="24">
        <v>160114</v>
      </c>
      <c r="X21" s="194">
        <v>35</v>
      </c>
      <c r="Y21" s="52">
        <v>160149</v>
      </c>
      <c r="Z21" s="53">
        <v>162464</v>
      </c>
      <c r="AA21" s="194">
        <v>-355.8</v>
      </c>
      <c r="AB21" s="19">
        <v>162108</v>
      </c>
      <c r="AC21" s="17">
        <v>322659</v>
      </c>
      <c r="AD21" s="195">
        <v>-327.3</v>
      </c>
      <c r="AE21" s="20">
        <v>322332</v>
      </c>
      <c r="AF21" s="24">
        <v>160138</v>
      </c>
      <c r="AG21" s="195">
        <v>35.7</v>
      </c>
      <c r="AH21" s="52">
        <v>160174</v>
      </c>
      <c r="AI21" s="53">
        <v>162521</v>
      </c>
      <c r="AJ21" s="195">
        <v>-363</v>
      </c>
      <c r="AK21" s="19">
        <v>162158</v>
      </c>
      <c r="AL21" s="17">
        <v>322820</v>
      </c>
      <c r="AM21" s="195">
        <v>-333.7</v>
      </c>
      <c r="AN21" s="20">
        <v>322486</v>
      </c>
      <c r="AO21" s="24">
        <v>160224</v>
      </c>
      <c r="AP21" s="195">
        <v>36.4</v>
      </c>
      <c r="AQ21" s="52">
        <v>160260</v>
      </c>
      <c r="AR21" s="53">
        <v>162596</v>
      </c>
      <c r="AS21" s="195">
        <v>-370.1</v>
      </c>
      <c r="AT21" s="19">
        <v>162226</v>
      </c>
      <c r="AU21" s="17">
        <v>322839</v>
      </c>
      <c r="AV21" s="195">
        <v>-340.1</v>
      </c>
      <c r="AW21" s="20">
        <v>322499</v>
      </c>
      <c r="AX21" s="24">
        <v>160223</v>
      </c>
      <c r="AY21" s="195">
        <v>37.1</v>
      </c>
      <c r="AZ21" s="52">
        <v>160260</v>
      </c>
      <c r="BA21" s="53">
        <v>162616</v>
      </c>
      <c r="BB21" s="195">
        <v>-377.2</v>
      </c>
      <c r="BC21" s="19">
        <v>162239</v>
      </c>
      <c r="BD21" s="17">
        <v>321451</v>
      </c>
      <c r="BE21" s="194">
        <v>-346.5</v>
      </c>
      <c r="BF21" s="20">
        <v>321105</v>
      </c>
      <c r="BG21" s="24">
        <v>159510</v>
      </c>
      <c r="BH21" s="194">
        <v>37.8</v>
      </c>
      <c r="BI21" s="52">
        <v>159548</v>
      </c>
      <c r="BJ21" s="53">
        <v>161941</v>
      </c>
      <c r="BK21" s="194">
        <v>-384.3</v>
      </c>
      <c r="BL21" s="19">
        <v>161557</v>
      </c>
      <c r="BM21" s="17">
        <v>322746</v>
      </c>
      <c r="BN21" s="194">
        <v>-352.9</v>
      </c>
      <c r="BO21" s="20">
        <v>322393</v>
      </c>
      <c r="BP21" s="24">
        <v>160196</v>
      </c>
      <c r="BQ21" s="194">
        <v>38.5</v>
      </c>
      <c r="BR21" s="52">
        <v>160235</v>
      </c>
      <c r="BS21" s="53">
        <v>162550</v>
      </c>
      <c r="BT21" s="194">
        <v>-391.4</v>
      </c>
      <c r="BU21" s="19">
        <v>162159</v>
      </c>
      <c r="BV21" s="17">
        <v>322999</v>
      </c>
      <c r="BW21" s="194">
        <v>-359.3</v>
      </c>
      <c r="BX21" s="20">
        <v>322640</v>
      </c>
      <c r="BY21" s="24">
        <v>160305</v>
      </c>
      <c r="BZ21" s="194">
        <v>39.2</v>
      </c>
      <c r="CA21" s="52">
        <v>160344</v>
      </c>
      <c r="CB21" s="53">
        <v>162694</v>
      </c>
      <c r="CC21" s="194">
        <v>-398.5</v>
      </c>
      <c r="CD21" s="19">
        <v>162296</v>
      </c>
      <c r="CE21" s="17">
        <v>323248</v>
      </c>
      <c r="CF21" s="194">
        <v>-365.8</v>
      </c>
      <c r="CG21" s="20">
        <v>322882</v>
      </c>
      <c r="CH21" s="24">
        <v>160454</v>
      </c>
      <c r="CI21" s="194">
        <v>39.9</v>
      </c>
      <c r="CJ21" s="52">
        <v>160494</v>
      </c>
      <c r="CK21" s="53">
        <v>162794</v>
      </c>
      <c r="CL21" s="194">
        <v>-405.7</v>
      </c>
      <c r="CM21" s="19">
        <v>162388</v>
      </c>
      <c r="CN21" s="17">
        <v>323525</v>
      </c>
      <c r="CO21" s="194">
        <v>-372.2</v>
      </c>
      <c r="CP21" s="20">
        <v>323153</v>
      </c>
      <c r="CQ21" s="24">
        <v>160624</v>
      </c>
      <c r="CR21" s="194">
        <v>40.6</v>
      </c>
      <c r="CS21" s="52">
        <v>160665</v>
      </c>
      <c r="CT21" s="53">
        <v>162901</v>
      </c>
      <c r="CU21" s="194">
        <v>-412.8</v>
      </c>
      <c r="CV21" s="19">
        <v>162488</v>
      </c>
      <c r="CW21" s="17">
        <v>323662</v>
      </c>
      <c r="CX21" s="194">
        <v>-378.6</v>
      </c>
      <c r="CY21" s="20">
        <v>323283</v>
      </c>
      <c r="CZ21" s="24">
        <v>160727</v>
      </c>
      <c r="DA21" s="194">
        <v>41.3</v>
      </c>
      <c r="DB21" s="52">
        <v>160768</v>
      </c>
      <c r="DC21" s="53">
        <v>162935</v>
      </c>
      <c r="DD21" s="194">
        <v>-419.9</v>
      </c>
      <c r="DE21" s="19">
        <v>162515</v>
      </c>
      <c r="DF21" s="61"/>
      <c r="DG21" s="61"/>
      <c r="DH21" s="61"/>
      <c r="DI21" s="61"/>
      <c r="DJ21" s="61"/>
    </row>
    <row r="22" spans="1:114" s="16" customFormat="1" ht="20.25" customHeight="1">
      <c r="A22" s="23"/>
      <c r="B22" s="17"/>
      <c r="C22" s="194"/>
      <c r="D22" s="20"/>
      <c r="E22" s="24"/>
      <c r="F22" s="18"/>
      <c r="G22" s="52"/>
      <c r="H22" s="53"/>
      <c r="I22" s="194"/>
      <c r="J22" s="19"/>
      <c r="K22" s="17"/>
      <c r="L22" s="194"/>
      <c r="M22" s="20"/>
      <c r="N22" s="24"/>
      <c r="O22" s="194"/>
      <c r="P22" s="52"/>
      <c r="Q22" s="53"/>
      <c r="R22" s="194"/>
      <c r="S22" s="19"/>
      <c r="T22" s="17"/>
      <c r="U22" s="194"/>
      <c r="V22" s="20"/>
      <c r="W22" s="24"/>
      <c r="X22" s="194"/>
      <c r="Y22" s="52"/>
      <c r="Z22" s="53"/>
      <c r="AA22" s="194"/>
      <c r="AB22" s="19"/>
      <c r="AC22" s="17"/>
      <c r="AD22" s="195"/>
      <c r="AE22" s="20"/>
      <c r="AF22" s="24"/>
      <c r="AG22" s="195"/>
      <c r="AH22" s="52"/>
      <c r="AI22" s="53"/>
      <c r="AJ22" s="195"/>
      <c r="AK22" s="19"/>
      <c r="AL22" s="17"/>
      <c r="AM22" s="195"/>
      <c r="AN22" s="20"/>
      <c r="AO22" s="24"/>
      <c r="AP22" s="195"/>
      <c r="AQ22" s="52"/>
      <c r="AR22" s="53"/>
      <c r="AS22" s="195"/>
      <c r="AT22" s="19"/>
      <c r="AU22" s="17"/>
      <c r="AV22" s="195"/>
      <c r="AW22" s="20"/>
      <c r="AX22" s="24"/>
      <c r="AY22" s="195"/>
      <c r="AZ22" s="52"/>
      <c r="BA22" s="53"/>
      <c r="BB22" s="195"/>
      <c r="BC22" s="19"/>
      <c r="BD22" s="17"/>
      <c r="BE22" s="194"/>
      <c r="BF22" s="20"/>
      <c r="BG22" s="24"/>
      <c r="BH22" s="194"/>
      <c r="BI22" s="52"/>
      <c r="BJ22" s="53"/>
      <c r="BK22" s="194"/>
      <c r="BL22" s="19"/>
      <c r="BM22" s="17"/>
      <c r="BN22" s="194"/>
      <c r="BO22" s="20"/>
      <c r="BP22" s="24"/>
      <c r="BQ22" s="194"/>
      <c r="BR22" s="52"/>
      <c r="BS22" s="53"/>
      <c r="BT22" s="194"/>
      <c r="BU22" s="19"/>
      <c r="BV22" s="17"/>
      <c r="BW22" s="194"/>
      <c r="BX22" s="20"/>
      <c r="BY22" s="24"/>
      <c r="BZ22" s="194"/>
      <c r="CA22" s="52"/>
      <c r="CB22" s="53"/>
      <c r="CC22" s="194"/>
      <c r="CD22" s="19"/>
      <c r="CE22" s="17"/>
      <c r="CF22" s="194"/>
      <c r="CG22" s="20"/>
      <c r="CH22" s="24"/>
      <c r="CI22" s="194"/>
      <c r="CJ22" s="52"/>
      <c r="CK22" s="53"/>
      <c r="CL22" s="194"/>
      <c r="CM22" s="19"/>
      <c r="CN22" s="17"/>
      <c r="CO22" s="194"/>
      <c r="CP22" s="20"/>
      <c r="CQ22" s="24"/>
      <c r="CR22" s="194"/>
      <c r="CS22" s="52"/>
      <c r="CT22" s="53"/>
      <c r="CU22" s="194"/>
      <c r="CV22" s="19"/>
      <c r="CW22" s="17"/>
      <c r="CX22" s="194"/>
      <c r="CY22" s="20"/>
      <c r="CZ22" s="24"/>
      <c r="DA22" s="194"/>
      <c r="DB22" s="52"/>
      <c r="DC22" s="53"/>
      <c r="DD22" s="194"/>
      <c r="DE22" s="19"/>
      <c r="DF22" s="61"/>
      <c r="DG22" s="61"/>
      <c r="DH22" s="61"/>
      <c r="DI22" s="61"/>
      <c r="DJ22" s="61"/>
    </row>
    <row r="23" spans="1:114" s="16" customFormat="1" ht="20.25" customHeight="1">
      <c r="A23" s="23" t="s">
        <v>10</v>
      </c>
      <c r="B23" s="17">
        <v>64264</v>
      </c>
      <c r="C23" s="18">
        <v>309.6</v>
      </c>
      <c r="D23" s="20">
        <v>64574</v>
      </c>
      <c r="E23" s="24">
        <v>32399</v>
      </c>
      <c r="F23" s="18">
        <v>194.4</v>
      </c>
      <c r="G23" s="52">
        <v>32593</v>
      </c>
      <c r="H23" s="53">
        <v>31865</v>
      </c>
      <c r="I23" s="18">
        <v>115.2</v>
      </c>
      <c r="J23" s="19">
        <v>31980</v>
      </c>
      <c r="K23" s="17">
        <v>64260</v>
      </c>
      <c r="L23" s="18">
        <v>316.1</v>
      </c>
      <c r="M23" s="20">
        <v>64576</v>
      </c>
      <c r="N23" s="24">
        <v>32403</v>
      </c>
      <c r="O23" s="18">
        <v>198.5</v>
      </c>
      <c r="P23" s="52">
        <v>32602</v>
      </c>
      <c r="Q23" s="53">
        <v>31857</v>
      </c>
      <c r="R23" s="18">
        <v>117.6</v>
      </c>
      <c r="S23" s="19">
        <v>31975</v>
      </c>
      <c r="T23" s="17">
        <v>64205</v>
      </c>
      <c r="U23" s="18">
        <v>322.5</v>
      </c>
      <c r="V23" s="20">
        <v>64528</v>
      </c>
      <c r="W23" s="24">
        <v>32381</v>
      </c>
      <c r="X23" s="18">
        <v>202.5</v>
      </c>
      <c r="Y23" s="52">
        <v>32584</v>
      </c>
      <c r="Z23" s="53">
        <v>31824</v>
      </c>
      <c r="AA23" s="18">
        <v>120</v>
      </c>
      <c r="AB23" s="19">
        <v>31944</v>
      </c>
      <c r="AC23" s="17">
        <v>64198</v>
      </c>
      <c r="AD23" s="115">
        <v>329</v>
      </c>
      <c r="AE23" s="20">
        <v>64527</v>
      </c>
      <c r="AF23" s="24">
        <v>32381</v>
      </c>
      <c r="AG23" s="115">
        <v>206.6</v>
      </c>
      <c r="AH23" s="52">
        <v>32588</v>
      </c>
      <c r="AI23" s="53">
        <v>31817</v>
      </c>
      <c r="AJ23" s="115">
        <v>122.4</v>
      </c>
      <c r="AK23" s="19">
        <v>31939</v>
      </c>
      <c r="AL23" s="17">
        <v>64270</v>
      </c>
      <c r="AM23" s="115">
        <v>335.4</v>
      </c>
      <c r="AN23" s="20">
        <v>64605</v>
      </c>
      <c r="AO23" s="24">
        <v>32426</v>
      </c>
      <c r="AP23" s="115">
        <v>210.6</v>
      </c>
      <c r="AQ23" s="52">
        <v>32637</v>
      </c>
      <c r="AR23" s="53">
        <v>31844</v>
      </c>
      <c r="AS23" s="115">
        <v>124.8</v>
      </c>
      <c r="AT23" s="19">
        <v>31969</v>
      </c>
      <c r="AU23" s="17">
        <v>64237</v>
      </c>
      <c r="AV23" s="115">
        <v>341.9</v>
      </c>
      <c r="AW23" s="20">
        <v>64579</v>
      </c>
      <c r="AX23" s="24">
        <v>64921</v>
      </c>
      <c r="AY23" s="115">
        <v>214.7</v>
      </c>
      <c r="AZ23" s="52">
        <v>65136</v>
      </c>
      <c r="BA23" s="53">
        <v>31835</v>
      </c>
      <c r="BB23" s="115">
        <v>127.2</v>
      </c>
      <c r="BC23" s="19">
        <v>31962</v>
      </c>
      <c r="BD23" s="17">
        <v>63885</v>
      </c>
      <c r="BE23" s="18">
        <v>348.3</v>
      </c>
      <c r="BF23" s="20">
        <v>64233</v>
      </c>
      <c r="BG23" s="24">
        <v>32220</v>
      </c>
      <c r="BH23" s="18">
        <v>218.7</v>
      </c>
      <c r="BI23" s="52">
        <v>32439</v>
      </c>
      <c r="BJ23" s="53">
        <v>31665</v>
      </c>
      <c r="BK23" s="18">
        <v>129.6</v>
      </c>
      <c r="BL23" s="19">
        <v>31795</v>
      </c>
      <c r="BM23" s="17">
        <v>64035</v>
      </c>
      <c r="BN23" s="18">
        <v>354.8</v>
      </c>
      <c r="BO23" s="20">
        <v>64390</v>
      </c>
      <c r="BP23" s="24">
        <v>32285</v>
      </c>
      <c r="BQ23" s="18">
        <v>222.8</v>
      </c>
      <c r="BR23" s="52">
        <v>32508</v>
      </c>
      <c r="BS23" s="53">
        <v>31750</v>
      </c>
      <c r="BT23" s="18">
        <v>132</v>
      </c>
      <c r="BU23" s="19">
        <v>31882</v>
      </c>
      <c r="BV23" s="17">
        <v>64038</v>
      </c>
      <c r="BW23" s="18">
        <v>361.2</v>
      </c>
      <c r="BX23" s="20">
        <v>64399</v>
      </c>
      <c r="BY23" s="24">
        <v>32304</v>
      </c>
      <c r="BZ23" s="18">
        <v>226.8</v>
      </c>
      <c r="CA23" s="52">
        <v>32531</v>
      </c>
      <c r="CB23" s="53">
        <v>31734</v>
      </c>
      <c r="CC23" s="18">
        <v>134.4</v>
      </c>
      <c r="CD23" s="19">
        <v>31868</v>
      </c>
      <c r="CE23" s="17">
        <v>64048</v>
      </c>
      <c r="CF23" s="18">
        <v>367.7</v>
      </c>
      <c r="CG23" s="20">
        <v>64416</v>
      </c>
      <c r="CH23" s="24">
        <v>32314</v>
      </c>
      <c r="CI23" s="18">
        <v>230.9</v>
      </c>
      <c r="CJ23" s="52">
        <v>32545</v>
      </c>
      <c r="CK23" s="53">
        <v>31734</v>
      </c>
      <c r="CL23" s="18">
        <v>136.8</v>
      </c>
      <c r="CM23" s="19">
        <v>31871</v>
      </c>
      <c r="CN23" s="17">
        <v>64043</v>
      </c>
      <c r="CO23" s="18">
        <v>374.1</v>
      </c>
      <c r="CP23" s="20">
        <v>64417</v>
      </c>
      <c r="CQ23" s="24">
        <v>32341</v>
      </c>
      <c r="CR23" s="18">
        <v>234.9</v>
      </c>
      <c r="CS23" s="52">
        <v>32576</v>
      </c>
      <c r="CT23" s="53">
        <v>31702</v>
      </c>
      <c r="CU23" s="18">
        <v>139.2</v>
      </c>
      <c r="CV23" s="19">
        <v>31841</v>
      </c>
      <c r="CW23" s="17">
        <v>64059</v>
      </c>
      <c r="CX23" s="18">
        <v>380.6</v>
      </c>
      <c r="CY23" s="20">
        <v>64440</v>
      </c>
      <c r="CZ23" s="24">
        <v>32374</v>
      </c>
      <c r="DA23" s="18">
        <v>239</v>
      </c>
      <c r="DB23" s="52">
        <v>32613</v>
      </c>
      <c r="DC23" s="53">
        <v>31685</v>
      </c>
      <c r="DD23" s="18">
        <v>141.6</v>
      </c>
      <c r="DE23" s="19">
        <v>31827</v>
      </c>
      <c r="DF23" s="61"/>
      <c r="DG23" s="61"/>
      <c r="DH23" s="61"/>
      <c r="DI23" s="61"/>
      <c r="DJ23" s="61"/>
    </row>
    <row r="24" spans="1:114" s="16" customFormat="1" ht="20.25" customHeight="1">
      <c r="A24" s="23"/>
      <c r="B24" s="17"/>
      <c r="C24" s="18"/>
      <c r="D24" s="20"/>
      <c r="E24" s="24"/>
      <c r="F24" s="18"/>
      <c r="G24" s="52"/>
      <c r="H24" s="53"/>
      <c r="I24" s="18"/>
      <c r="J24" s="19"/>
      <c r="K24" s="17"/>
      <c r="L24" s="18"/>
      <c r="M24" s="20"/>
      <c r="N24" s="24"/>
      <c r="O24" s="18"/>
      <c r="P24" s="52"/>
      <c r="Q24" s="53"/>
      <c r="R24" s="18"/>
      <c r="S24" s="19"/>
      <c r="T24" s="17"/>
      <c r="U24" s="18"/>
      <c r="V24" s="20"/>
      <c r="W24" s="24"/>
      <c r="X24" s="18"/>
      <c r="Y24" s="52"/>
      <c r="Z24" s="53"/>
      <c r="AA24" s="18"/>
      <c r="AB24" s="19"/>
      <c r="AC24" s="17"/>
      <c r="AD24" s="115"/>
      <c r="AE24" s="20"/>
      <c r="AF24" s="24"/>
      <c r="AG24" s="115"/>
      <c r="AH24" s="52"/>
      <c r="AI24" s="53"/>
      <c r="AJ24" s="115"/>
      <c r="AK24" s="19"/>
      <c r="AL24" s="17"/>
      <c r="AM24" s="115"/>
      <c r="AN24" s="20"/>
      <c r="AO24" s="24"/>
      <c r="AP24" s="115"/>
      <c r="AQ24" s="52"/>
      <c r="AR24" s="53"/>
      <c r="AS24" s="115"/>
      <c r="AT24" s="19"/>
      <c r="AU24" s="17"/>
      <c r="AV24" s="115"/>
      <c r="AW24" s="20"/>
      <c r="AX24" s="24"/>
      <c r="AY24" s="115"/>
      <c r="AZ24" s="52"/>
      <c r="BA24" s="53"/>
      <c r="BB24" s="115"/>
      <c r="BC24" s="19"/>
      <c r="BD24" s="17"/>
      <c r="BE24" s="18"/>
      <c r="BF24" s="20"/>
      <c r="BG24" s="24"/>
      <c r="BH24" s="18"/>
      <c r="BI24" s="52"/>
      <c r="BJ24" s="53"/>
      <c r="BK24" s="18"/>
      <c r="BL24" s="19"/>
      <c r="BM24" s="17"/>
      <c r="BN24" s="18"/>
      <c r="BO24" s="20"/>
      <c r="BP24" s="24"/>
      <c r="BQ24" s="18"/>
      <c r="BR24" s="52"/>
      <c r="BS24" s="53"/>
      <c r="BT24" s="18"/>
      <c r="BU24" s="19"/>
      <c r="BV24" s="17"/>
      <c r="BW24" s="18"/>
      <c r="BX24" s="20"/>
      <c r="BY24" s="24"/>
      <c r="BZ24" s="18"/>
      <c r="CA24" s="52"/>
      <c r="CB24" s="53"/>
      <c r="CC24" s="18"/>
      <c r="CD24" s="19"/>
      <c r="CE24" s="17"/>
      <c r="CF24" s="18"/>
      <c r="CG24" s="20"/>
      <c r="CH24" s="24"/>
      <c r="CI24" s="18"/>
      <c r="CJ24" s="52"/>
      <c r="CK24" s="53"/>
      <c r="CL24" s="18"/>
      <c r="CM24" s="19"/>
      <c r="CN24" s="17"/>
      <c r="CO24" s="18"/>
      <c r="CP24" s="20"/>
      <c r="CQ24" s="24"/>
      <c r="CR24" s="18"/>
      <c r="CS24" s="52"/>
      <c r="CT24" s="53"/>
      <c r="CU24" s="18"/>
      <c r="CV24" s="19"/>
      <c r="CW24" s="17"/>
      <c r="CX24" s="18"/>
      <c r="CY24" s="20"/>
      <c r="CZ24" s="24"/>
      <c r="DA24" s="18"/>
      <c r="DB24" s="52"/>
      <c r="DC24" s="53"/>
      <c r="DD24" s="18"/>
      <c r="DE24" s="19"/>
      <c r="DF24" s="61"/>
      <c r="DG24" s="62"/>
      <c r="DH24" s="61"/>
      <c r="DI24" s="62"/>
      <c r="DJ24" s="61"/>
    </row>
    <row r="25" spans="1:114" ht="20.25" customHeight="1">
      <c r="A25" s="25" t="s">
        <v>11</v>
      </c>
      <c r="B25" s="26">
        <v>4860</v>
      </c>
      <c r="C25" s="18">
        <v>96.8</v>
      </c>
      <c r="D25" s="20">
        <v>4957</v>
      </c>
      <c r="E25" s="27">
        <v>2439</v>
      </c>
      <c r="F25" s="18">
        <v>32</v>
      </c>
      <c r="G25" s="52">
        <v>2471</v>
      </c>
      <c r="H25" s="55">
        <v>2421</v>
      </c>
      <c r="I25" s="18">
        <v>64.8</v>
      </c>
      <c r="J25" s="19">
        <v>2486</v>
      </c>
      <c r="K25" s="26">
        <v>4842</v>
      </c>
      <c r="L25" s="18">
        <v>98.8</v>
      </c>
      <c r="M25" s="20">
        <v>4941</v>
      </c>
      <c r="N25" s="27">
        <v>2433</v>
      </c>
      <c r="O25" s="18">
        <v>32.7</v>
      </c>
      <c r="P25" s="52">
        <v>2466</v>
      </c>
      <c r="Q25" s="55">
        <v>2409</v>
      </c>
      <c r="R25" s="18">
        <v>66.2</v>
      </c>
      <c r="S25" s="19">
        <v>2475</v>
      </c>
      <c r="T25" s="26">
        <v>4832</v>
      </c>
      <c r="U25" s="18">
        <v>100.8</v>
      </c>
      <c r="V25" s="20">
        <v>4933</v>
      </c>
      <c r="W25" s="27">
        <v>2428</v>
      </c>
      <c r="X25" s="18">
        <v>33.3</v>
      </c>
      <c r="Y25" s="52">
        <v>2461</v>
      </c>
      <c r="Z25" s="55">
        <v>2404</v>
      </c>
      <c r="AA25" s="18">
        <v>67.5</v>
      </c>
      <c r="AB25" s="19">
        <v>2472</v>
      </c>
      <c r="AC25" s="26">
        <v>4831</v>
      </c>
      <c r="AD25" s="115">
        <v>102.9</v>
      </c>
      <c r="AE25" s="20">
        <v>4934</v>
      </c>
      <c r="AF25" s="27">
        <v>2429</v>
      </c>
      <c r="AG25" s="115">
        <v>34</v>
      </c>
      <c r="AH25" s="52">
        <v>2463</v>
      </c>
      <c r="AI25" s="55">
        <v>2402</v>
      </c>
      <c r="AJ25" s="115">
        <v>68.9</v>
      </c>
      <c r="AK25" s="19">
        <v>2471</v>
      </c>
      <c r="AL25" s="26">
        <v>4831</v>
      </c>
      <c r="AM25" s="115">
        <v>104.9</v>
      </c>
      <c r="AN25" s="20">
        <v>4936</v>
      </c>
      <c r="AO25" s="27">
        <v>2434</v>
      </c>
      <c r="AP25" s="115">
        <v>34.7</v>
      </c>
      <c r="AQ25" s="52">
        <v>2469</v>
      </c>
      <c r="AR25" s="55">
        <v>2397</v>
      </c>
      <c r="AS25" s="115">
        <v>70.2</v>
      </c>
      <c r="AT25" s="19">
        <v>2467</v>
      </c>
      <c r="AU25" s="26">
        <v>4828</v>
      </c>
      <c r="AV25" s="115">
        <v>106.9</v>
      </c>
      <c r="AW25" s="20">
        <v>4935</v>
      </c>
      <c r="AX25" s="27">
        <v>2437</v>
      </c>
      <c r="AY25" s="115">
        <v>35.3</v>
      </c>
      <c r="AZ25" s="52">
        <v>2472</v>
      </c>
      <c r="BA25" s="55">
        <v>2391</v>
      </c>
      <c r="BB25" s="115">
        <v>71.6</v>
      </c>
      <c r="BC25" s="19">
        <v>2463</v>
      </c>
      <c r="BD25" s="26">
        <v>4795</v>
      </c>
      <c r="BE25" s="18">
        <v>108.9</v>
      </c>
      <c r="BF25" s="20">
        <v>4904</v>
      </c>
      <c r="BG25" s="27">
        <v>2422</v>
      </c>
      <c r="BH25" s="18">
        <v>36</v>
      </c>
      <c r="BI25" s="52">
        <v>2458</v>
      </c>
      <c r="BJ25" s="55">
        <v>2373</v>
      </c>
      <c r="BK25" s="18">
        <v>72.9</v>
      </c>
      <c r="BL25" s="19">
        <v>2446</v>
      </c>
      <c r="BM25" s="26">
        <v>4817</v>
      </c>
      <c r="BN25" s="18">
        <v>110.9</v>
      </c>
      <c r="BO25" s="20">
        <v>4928</v>
      </c>
      <c r="BP25" s="27">
        <v>2434</v>
      </c>
      <c r="BQ25" s="18">
        <v>36.7</v>
      </c>
      <c r="BR25" s="52">
        <v>2471</v>
      </c>
      <c r="BS25" s="55">
        <v>2383</v>
      </c>
      <c r="BT25" s="18">
        <v>74.3</v>
      </c>
      <c r="BU25" s="19">
        <v>2457</v>
      </c>
      <c r="BV25" s="26">
        <v>4805</v>
      </c>
      <c r="BW25" s="18">
        <v>112.9</v>
      </c>
      <c r="BX25" s="20">
        <v>4918</v>
      </c>
      <c r="BY25" s="27">
        <v>2431</v>
      </c>
      <c r="BZ25" s="18">
        <v>37.3</v>
      </c>
      <c r="CA25" s="52">
        <v>2468</v>
      </c>
      <c r="CB25" s="55">
        <v>2374</v>
      </c>
      <c r="CC25" s="18">
        <v>75.6</v>
      </c>
      <c r="CD25" s="19">
        <v>2450</v>
      </c>
      <c r="CE25" s="26">
        <v>4801</v>
      </c>
      <c r="CF25" s="18">
        <v>115</v>
      </c>
      <c r="CG25" s="20">
        <v>4916</v>
      </c>
      <c r="CH25" s="27">
        <v>2431</v>
      </c>
      <c r="CI25" s="18">
        <v>38</v>
      </c>
      <c r="CJ25" s="52">
        <v>2469</v>
      </c>
      <c r="CK25" s="55">
        <v>2370</v>
      </c>
      <c r="CL25" s="18">
        <v>77</v>
      </c>
      <c r="CM25" s="19">
        <v>2447</v>
      </c>
      <c r="CN25" s="26">
        <v>4790</v>
      </c>
      <c r="CO25" s="18">
        <v>117</v>
      </c>
      <c r="CP25" s="20">
        <v>4907</v>
      </c>
      <c r="CQ25" s="27">
        <v>2423</v>
      </c>
      <c r="CR25" s="18">
        <v>38.7</v>
      </c>
      <c r="CS25" s="52">
        <v>2462</v>
      </c>
      <c r="CT25" s="55">
        <v>2367</v>
      </c>
      <c r="CU25" s="18">
        <v>78.3</v>
      </c>
      <c r="CV25" s="19">
        <v>2445</v>
      </c>
      <c r="CW25" s="26">
        <v>4779</v>
      </c>
      <c r="CX25" s="18">
        <v>119</v>
      </c>
      <c r="CY25" s="20">
        <v>4898</v>
      </c>
      <c r="CZ25" s="27">
        <v>2417</v>
      </c>
      <c r="DA25" s="18">
        <v>39.3</v>
      </c>
      <c r="DB25" s="52">
        <v>2456</v>
      </c>
      <c r="DC25" s="55">
        <v>2362</v>
      </c>
      <c r="DD25" s="18">
        <v>79.7</v>
      </c>
      <c r="DE25" s="19">
        <v>2442</v>
      </c>
      <c r="DF25" s="62"/>
      <c r="DG25" s="62"/>
      <c r="DH25" s="62"/>
      <c r="DI25" s="62"/>
      <c r="DJ25" s="62"/>
    </row>
    <row r="26" spans="1:114" ht="20.25" customHeight="1">
      <c r="A26" s="25" t="s">
        <v>12</v>
      </c>
      <c r="B26" s="26">
        <v>3156</v>
      </c>
      <c r="C26" s="18">
        <v>5.6</v>
      </c>
      <c r="D26" s="20">
        <v>3162</v>
      </c>
      <c r="E26" s="27">
        <v>1629</v>
      </c>
      <c r="F26" s="18">
        <v>4.8</v>
      </c>
      <c r="G26" s="52">
        <v>1634</v>
      </c>
      <c r="H26" s="55">
        <v>1527</v>
      </c>
      <c r="I26" s="18">
        <v>0.8</v>
      </c>
      <c r="J26" s="19">
        <v>1528</v>
      </c>
      <c r="K26" s="26">
        <v>3145</v>
      </c>
      <c r="L26" s="18">
        <v>5.7</v>
      </c>
      <c r="M26" s="20">
        <v>3151</v>
      </c>
      <c r="N26" s="27">
        <v>1621</v>
      </c>
      <c r="O26" s="18">
        <v>4.9</v>
      </c>
      <c r="P26" s="52">
        <v>1626</v>
      </c>
      <c r="Q26" s="55">
        <v>1524</v>
      </c>
      <c r="R26" s="18">
        <v>0.8</v>
      </c>
      <c r="S26" s="19">
        <v>1525</v>
      </c>
      <c r="T26" s="26">
        <v>3140</v>
      </c>
      <c r="U26" s="18">
        <v>5.8</v>
      </c>
      <c r="V26" s="20">
        <v>3146</v>
      </c>
      <c r="W26" s="27">
        <v>1619</v>
      </c>
      <c r="X26" s="18">
        <v>5</v>
      </c>
      <c r="Y26" s="52">
        <v>1624</v>
      </c>
      <c r="Z26" s="55">
        <v>1521</v>
      </c>
      <c r="AA26" s="18">
        <v>0.8</v>
      </c>
      <c r="AB26" s="19">
        <v>1522</v>
      </c>
      <c r="AC26" s="26">
        <v>3136</v>
      </c>
      <c r="AD26" s="115">
        <v>6</v>
      </c>
      <c r="AE26" s="20">
        <v>3142</v>
      </c>
      <c r="AF26" s="27">
        <v>1614</v>
      </c>
      <c r="AG26" s="115">
        <v>5.1</v>
      </c>
      <c r="AH26" s="52">
        <v>1619</v>
      </c>
      <c r="AI26" s="55">
        <v>1522</v>
      </c>
      <c r="AJ26" s="115">
        <v>0.9</v>
      </c>
      <c r="AK26" s="19">
        <v>1523</v>
      </c>
      <c r="AL26" s="26">
        <v>3134</v>
      </c>
      <c r="AM26" s="115">
        <v>6.1</v>
      </c>
      <c r="AN26" s="20">
        <v>3140</v>
      </c>
      <c r="AO26" s="27">
        <v>1611</v>
      </c>
      <c r="AP26" s="115">
        <v>5.2</v>
      </c>
      <c r="AQ26" s="52">
        <v>1616</v>
      </c>
      <c r="AR26" s="55">
        <v>1523</v>
      </c>
      <c r="AS26" s="115">
        <v>0.9</v>
      </c>
      <c r="AT26" s="19">
        <v>1524</v>
      </c>
      <c r="AU26" s="26">
        <v>3118</v>
      </c>
      <c r="AV26" s="115">
        <v>6.2</v>
      </c>
      <c r="AW26" s="20">
        <v>3124</v>
      </c>
      <c r="AX26" s="27">
        <v>1603</v>
      </c>
      <c r="AY26" s="115">
        <v>5.3</v>
      </c>
      <c r="AZ26" s="52">
        <v>1608</v>
      </c>
      <c r="BA26" s="55">
        <v>1515</v>
      </c>
      <c r="BB26" s="115">
        <v>0.9</v>
      </c>
      <c r="BC26" s="19">
        <v>1516</v>
      </c>
      <c r="BD26" s="26">
        <v>3090</v>
      </c>
      <c r="BE26" s="18">
        <v>6.3</v>
      </c>
      <c r="BF26" s="20">
        <v>3096</v>
      </c>
      <c r="BG26" s="27">
        <v>1590</v>
      </c>
      <c r="BH26" s="18">
        <v>5.4</v>
      </c>
      <c r="BI26" s="52">
        <v>1595</v>
      </c>
      <c r="BJ26" s="55">
        <v>1500</v>
      </c>
      <c r="BK26" s="18">
        <v>0.9</v>
      </c>
      <c r="BL26" s="19">
        <v>1501</v>
      </c>
      <c r="BM26" s="26">
        <v>3086</v>
      </c>
      <c r="BN26" s="18">
        <v>6.4</v>
      </c>
      <c r="BO26" s="20">
        <v>3092</v>
      </c>
      <c r="BP26" s="27">
        <v>1589</v>
      </c>
      <c r="BQ26" s="18">
        <v>5.5</v>
      </c>
      <c r="BR26" s="52">
        <v>1595</v>
      </c>
      <c r="BS26" s="55">
        <v>1497</v>
      </c>
      <c r="BT26" s="18">
        <v>0.9</v>
      </c>
      <c r="BU26" s="19">
        <v>1498</v>
      </c>
      <c r="BV26" s="26">
        <v>3084</v>
      </c>
      <c r="BW26" s="18">
        <v>6.5</v>
      </c>
      <c r="BX26" s="20">
        <v>3091</v>
      </c>
      <c r="BY26" s="27">
        <v>1585</v>
      </c>
      <c r="BZ26" s="18">
        <v>5.6</v>
      </c>
      <c r="CA26" s="52">
        <v>1591</v>
      </c>
      <c r="CB26" s="55">
        <v>1499</v>
      </c>
      <c r="CC26" s="18">
        <v>0.9</v>
      </c>
      <c r="CD26" s="19">
        <v>1500</v>
      </c>
      <c r="CE26" s="26">
        <v>3078</v>
      </c>
      <c r="CF26" s="18">
        <v>6.7</v>
      </c>
      <c r="CG26" s="20">
        <v>3085</v>
      </c>
      <c r="CH26" s="27">
        <v>1583</v>
      </c>
      <c r="CI26" s="18">
        <v>5.7</v>
      </c>
      <c r="CJ26" s="52">
        <v>1589</v>
      </c>
      <c r="CK26" s="55">
        <v>1495</v>
      </c>
      <c r="CL26" s="18">
        <v>1</v>
      </c>
      <c r="CM26" s="19">
        <v>1496</v>
      </c>
      <c r="CN26" s="26">
        <v>3072</v>
      </c>
      <c r="CO26" s="18">
        <v>6.8</v>
      </c>
      <c r="CP26" s="20">
        <v>3079</v>
      </c>
      <c r="CQ26" s="27">
        <v>1579</v>
      </c>
      <c r="CR26" s="18">
        <v>5.8</v>
      </c>
      <c r="CS26" s="52">
        <v>1585</v>
      </c>
      <c r="CT26" s="55">
        <v>1493</v>
      </c>
      <c r="CU26" s="18">
        <v>1</v>
      </c>
      <c r="CV26" s="19">
        <v>1494</v>
      </c>
      <c r="CW26" s="26">
        <v>3057</v>
      </c>
      <c r="CX26" s="18">
        <v>6.9</v>
      </c>
      <c r="CY26" s="20">
        <v>3064</v>
      </c>
      <c r="CZ26" s="27">
        <v>1571</v>
      </c>
      <c r="DA26" s="18">
        <v>5.9</v>
      </c>
      <c r="DB26" s="52">
        <v>1577</v>
      </c>
      <c r="DC26" s="55">
        <v>1486</v>
      </c>
      <c r="DD26" s="18">
        <v>1</v>
      </c>
      <c r="DE26" s="19">
        <v>1487</v>
      </c>
      <c r="DF26" s="62"/>
      <c r="DG26" s="62"/>
      <c r="DH26" s="62"/>
      <c r="DI26" s="62"/>
      <c r="DJ26" s="62"/>
    </row>
    <row r="27" spans="1:114" ht="20.25" customHeight="1">
      <c r="A27" s="25" t="s">
        <v>13</v>
      </c>
      <c r="B27" s="26">
        <v>1724</v>
      </c>
      <c r="C27" s="18">
        <v>4</v>
      </c>
      <c r="D27" s="20">
        <v>1728</v>
      </c>
      <c r="E27" s="27">
        <v>956</v>
      </c>
      <c r="F27" s="18">
        <v>-5.6</v>
      </c>
      <c r="G27" s="52">
        <v>950</v>
      </c>
      <c r="H27" s="55">
        <v>768</v>
      </c>
      <c r="I27" s="18">
        <v>9.6</v>
      </c>
      <c r="J27" s="19">
        <v>778</v>
      </c>
      <c r="K27" s="26">
        <v>1732</v>
      </c>
      <c r="L27" s="18">
        <v>4.1</v>
      </c>
      <c r="M27" s="20">
        <v>1736</v>
      </c>
      <c r="N27" s="27">
        <v>962</v>
      </c>
      <c r="O27" s="18">
        <v>-5.7</v>
      </c>
      <c r="P27" s="52">
        <v>956</v>
      </c>
      <c r="Q27" s="55">
        <v>770</v>
      </c>
      <c r="R27" s="18">
        <v>9.8</v>
      </c>
      <c r="S27" s="19">
        <v>780</v>
      </c>
      <c r="T27" s="26">
        <v>1728</v>
      </c>
      <c r="U27" s="18">
        <v>4.2</v>
      </c>
      <c r="V27" s="20">
        <v>1732</v>
      </c>
      <c r="W27" s="27">
        <v>958</v>
      </c>
      <c r="X27" s="18">
        <v>-5.8</v>
      </c>
      <c r="Y27" s="52">
        <v>952</v>
      </c>
      <c r="Z27" s="55">
        <v>770</v>
      </c>
      <c r="AA27" s="18">
        <v>10</v>
      </c>
      <c r="AB27" s="19">
        <v>780</v>
      </c>
      <c r="AC27" s="26">
        <v>1727</v>
      </c>
      <c r="AD27" s="115">
        <v>4.3</v>
      </c>
      <c r="AE27" s="20">
        <v>1731</v>
      </c>
      <c r="AF27" s="27">
        <v>961</v>
      </c>
      <c r="AG27" s="115">
        <v>-6</v>
      </c>
      <c r="AH27" s="52">
        <v>955</v>
      </c>
      <c r="AI27" s="55">
        <v>766</v>
      </c>
      <c r="AJ27" s="115">
        <v>10.2</v>
      </c>
      <c r="AK27" s="19">
        <v>776</v>
      </c>
      <c r="AL27" s="26">
        <v>1732</v>
      </c>
      <c r="AM27" s="115">
        <v>4.3</v>
      </c>
      <c r="AN27" s="20">
        <v>1736</v>
      </c>
      <c r="AO27" s="27">
        <v>965</v>
      </c>
      <c r="AP27" s="115">
        <v>-6.1</v>
      </c>
      <c r="AQ27" s="52">
        <v>959</v>
      </c>
      <c r="AR27" s="55">
        <v>767</v>
      </c>
      <c r="AS27" s="115">
        <v>10.4</v>
      </c>
      <c r="AT27" s="19">
        <v>777</v>
      </c>
      <c r="AU27" s="26">
        <v>1733</v>
      </c>
      <c r="AV27" s="115">
        <v>4.4</v>
      </c>
      <c r="AW27" s="20">
        <v>1737</v>
      </c>
      <c r="AX27" s="27">
        <v>967</v>
      </c>
      <c r="AY27" s="115">
        <v>-6.2</v>
      </c>
      <c r="AZ27" s="52">
        <v>961</v>
      </c>
      <c r="BA27" s="55">
        <v>766</v>
      </c>
      <c r="BB27" s="115">
        <v>10.6</v>
      </c>
      <c r="BC27" s="19">
        <v>777</v>
      </c>
      <c r="BD27" s="26">
        <v>1722</v>
      </c>
      <c r="BE27" s="18">
        <v>4.5</v>
      </c>
      <c r="BF27" s="20">
        <v>1727</v>
      </c>
      <c r="BG27" s="27">
        <v>961</v>
      </c>
      <c r="BH27" s="18">
        <v>-6.3</v>
      </c>
      <c r="BI27" s="52">
        <v>955</v>
      </c>
      <c r="BJ27" s="55">
        <v>761</v>
      </c>
      <c r="BK27" s="18">
        <v>10.8</v>
      </c>
      <c r="BL27" s="19">
        <v>772</v>
      </c>
      <c r="BM27" s="26">
        <v>1730</v>
      </c>
      <c r="BN27" s="18">
        <v>4.6</v>
      </c>
      <c r="BO27" s="20">
        <v>1735</v>
      </c>
      <c r="BP27" s="27">
        <v>963</v>
      </c>
      <c r="BQ27" s="18">
        <v>-6.4</v>
      </c>
      <c r="BR27" s="52">
        <v>957</v>
      </c>
      <c r="BS27" s="55">
        <v>767</v>
      </c>
      <c r="BT27" s="18">
        <v>11</v>
      </c>
      <c r="BU27" s="19">
        <v>778</v>
      </c>
      <c r="BV27" s="26">
        <v>1724</v>
      </c>
      <c r="BW27" s="18">
        <v>4.7</v>
      </c>
      <c r="BX27" s="20">
        <v>1729</v>
      </c>
      <c r="BY27" s="27">
        <v>956</v>
      </c>
      <c r="BZ27" s="18">
        <v>-6.5</v>
      </c>
      <c r="CA27" s="52">
        <v>950</v>
      </c>
      <c r="CB27" s="55">
        <v>768</v>
      </c>
      <c r="CC27" s="18">
        <v>11.2</v>
      </c>
      <c r="CD27" s="19">
        <v>779</v>
      </c>
      <c r="CE27" s="26">
        <v>1725</v>
      </c>
      <c r="CF27" s="18">
        <v>4.8</v>
      </c>
      <c r="CG27" s="20">
        <v>1730</v>
      </c>
      <c r="CH27" s="27">
        <v>954</v>
      </c>
      <c r="CI27" s="18">
        <v>-6.7</v>
      </c>
      <c r="CJ27" s="52">
        <v>947</v>
      </c>
      <c r="CK27" s="55">
        <v>771</v>
      </c>
      <c r="CL27" s="18">
        <v>11.4</v>
      </c>
      <c r="CM27" s="19">
        <v>782</v>
      </c>
      <c r="CN27" s="26">
        <v>1716</v>
      </c>
      <c r="CO27" s="18">
        <v>4.8</v>
      </c>
      <c r="CP27" s="20">
        <v>1721</v>
      </c>
      <c r="CQ27" s="27">
        <v>952</v>
      </c>
      <c r="CR27" s="18">
        <v>-6.8</v>
      </c>
      <c r="CS27" s="52">
        <v>945</v>
      </c>
      <c r="CT27" s="55">
        <v>764</v>
      </c>
      <c r="CU27" s="18">
        <v>11.6</v>
      </c>
      <c r="CV27" s="19">
        <v>776</v>
      </c>
      <c r="CW27" s="26">
        <v>1714</v>
      </c>
      <c r="CX27" s="18">
        <v>4.9</v>
      </c>
      <c r="CY27" s="20">
        <v>1719</v>
      </c>
      <c r="CZ27" s="27">
        <v>951</v>
      </c>
      <c r="DA27" s="18">
        <v>-6.9</v>
      </c>
      <c r="DB27" s="52">
        <v>944</v>
      </c>
      <c r="DC27" s="55">
        <v>763</v>
      </c>
      <c r="DD27" s="18">
        <v>11.8</v>
      </c>
      <c r="DE27" s="19">
        <v>775</v>
      </c>
      <c r="DF27" s="62"/>
      <c r="DG27" s="62"/>
      <c r="DH27" s="62"/>
      <c r="DI27" s="62"/>
      <c r="DJ27" s="62"/>
    </row>
    <row r="28" spans="1:114" ht="20.25" customHeight="1">
      <c r="A28" s="25" t="s">
        <v>14</v>
      </c>
      <c r="B28" s="26">
        <v>9263</v>
      </c>
      <c r="C28" s="18">
        <v>224</v>
      </c>
      <c r="D28" s="20">
        <v>9487</v>
      </c>
      <c r="E28" s="27">
        <v>4617</v>
      </c>
      <c r="F28" s="18">
        <v>124</v>
      </c>
      <c r="G28" s="52">
        <v>4741</v>
      </c>
      <c r="H28" s="55">
        <v>4646</v>
      </c>
      <c r="I28" s="18">
        <v>100</v>
      </c>
      <c r="J28" s="19">
        <v>4746</v>
      </c>
      <c r="K28" s="26">
        <v>9259</v>
      </c>
      <c r="L28" s="18">
        <v>228.7</v>
      </c>
      <c r="M28" s="20">
        <v>9488</v>
      </c>
      <c r="N28" s="27">
        <v>4622</v>
      </c>
      <c r="O28" s="18">
        <v>126.6</v>
      </c>
      <c r="P28" s="52">
        <v>4749</v>
      </c>
      <c r="Q28" s="55">
        <v>4637</v>
      </c>
      <c r="R28" s="18">
        <v>102.1</v>
      </c>
      <c r="S28" s="19">
        <v>4739</v>
      </c>
      <c r="T28" s="26">
        <v>9278</v>
      </c>
      <c r="U28" s="18">
        <v>233.3</v>
      </c>
      <c r="V28" s="20">
        <v>9511</v>
      </c>
      <c r="W28" s="27">
        <v>4633</v>
      </c>
      <c r="X28" s="18">
        <v>129.2</v>
      </c>
      <c r="Y28" s="52">
        <v>4762</v>
      </c>
      <c r="Z28" s="55">
        <v>4645</v>
      </c>
      <c r="AA28" s="18">
        <v>104.2</v>
      </c>
      <c r="AB28" s="19">
        <v>4749</v>
      </c>
      <c r="AC28" s="26">
        <v>9284</v>
      </c>
      <c r="AD28" s="115">
        <v>238</v>
      </c>
      <c r="AE28" s="20">
        <v>9522</v>
      </c>
      <c r="AF28" s="27">
        <v>4639</v>
      </c>
      <c r="AG28" s="115">
        <v>131.8</v>
      </c>
      <c r="AH28" s="52">
        <v>4771</v>
      </c>
      <c r="AI28" s="55">
        <v>4645</v>
      </c>
      <c r="AJ28" s="115">
        <v>106.3</v>
      </c>
      <c r="AK28" s="19">
        <v>4751</v>
      </c>
      <c r="AL28" s="26">
        <v>9297</v>
      </c>
      <c r="AM28" s="115">
        <v>242.7</v>
      </c>
      <c r="AN28" s="20">
        <v>9540</v>
      </c>
      <c r="AO28" s="27">
        <v>4643</v>
      </c>
      <c r="AP28" s="115">
        <v>134.3</v>
      </c>
      <c r="AQ28" s="52">
        <v>4777</v>
      </c>
      <c r="AR28" s="55">
        <v>4654</v>
      </c>
      <c r="AS28" s="115">
        <v>108.3</v>
      </c>
      <c r="AT28" s="19">
        <v>4762</v>
      </c>
      <c r="AU28" s="26">
        <v>9296</v>
      </c>
      <c r="AV28" s="115">
        <v>247.3</v>
      </c>
      <c r="AW28" s="20">
        <v>9543</v>
      </c>
      <c r="AX28" s="27">
        <v>4645</v>
      </c>
      <c r="AY28" s="115">
        <v>136.9</v>
      </c>
      <c r="AZ28" s="52">
        <v>4782</v>
      </c>
      <c r="BA28" s="55">
        <v>4651</v>
      </c>
      <c r="BB28" s="115">
        <v>110.4</v>
      </c>
      <c r="BC28" s="19">
        <v>4761</v>
      </c>
      <c r="BD28" s="26">
        <v>9247</v>
      </c>
      <c r="BE28" s="18">
        <v>252</v>
      </c>
      <c r="BF28" s="20">
        <v>9499</v>
      </c>
      <c r="BG28" s="27">
        <v>4619</v>
      </c>
      <c r="BH28" s="18">
        <v>139.5</v>
      </c>
      <c r="BI28" s="52">
        <v>4759</v>
      </c>
      <c r="BJ28" s="55">
        <v>4628</v>
      </c>
      <c r="BK28" s="18">
        <v>112.5</v>
      </c>
      <c r="BL28" s="19">
        <v>4741</v>
      </c>
      <c r="BM28" s="26">
        <v>9252</v>
      </c>
      <c r="BN28" s="18">
        <v>256.7</v>
      </c>
      <c r="BO28" s="20">
        <v>9509</v>
      </c>
      <c r="BP28" s="27">
        <v>4624</v>
      </c>
      <c r="BQ28" s="18">
        <v>142.1</v>
      </c>
      <c r="BR28" s="52">
        <v>4766</v>
      </c>
      <c r="BS28" s="55">
        <v>4628</v>
      </c>
      <c r="BT28" s="18">
        <v>114.6</v>
      </c>
      <c r="BU28" s="19">
        <v>4743</v>
      </c>
      <c r="BV28" s="26">
        <v>9247</v>
      </c>
      <c r="BW28" s="18">
        <v>261.3</v>
      </c>
      <c r="BX28" s="20">
        <v>9508</v>
      </c>
      <c r="BY28" s="27">
        <v>4628</v>
      </c>
      <c r="BZ28" s="18">
        <v>144.7</v>
      </c>
      <c r="CA28" s="52">
        <v>4773</v>
      </c>
      <c r="CB28" s="55">
        <v>4619</v>
      </c>
      <c r="CC28" s="18">
        <v>116.7</v>
      </c>
      <c r="CD28" s="19">
        <v>4736</v>
      </c>
      <c r="CE28" s="26">
        <v>9245</v>
      </c>
      <c r="CF28" s="18">
        <v>266</v>
      </c>
      <c r="CG28" s="20">
        <v>9511</v>
      </c>
      <c r="CH28" s="27">
        <v>4630</v>
      </c>
      <c r="CI28" s="18">
        <v>147.3</v>
      </c>
      <c r="CJ28" s="52">
        <v>4777</v>
      </c>
      <c r="CK28" s="55">
        <v>4615</v>
      </c>
      <c r="CL28" s="18">
        <v>118.8</v>
      </c>
      <c r="CM28" s="19">
        <v>4734</v>
      </c>
      <c r="CN28" s="26">
        <v>9250</v>
      </c>
      <c r="CO28" s="18">
        <v>270.7</v>
      </c>
      <c r="CP28" s="20">
        <v>9521</v>
      </c>
      <c r="CQ28" s="27">
        <v>4634</v>
      </c>
      <c r="CR28" s="18">
        <v>149.8</v>
      </c>
      <c r="CS28" s="52">
        <v>4784</v>
      </c>
      <c r="CT28" s="55">
        <v>4616</v>
      </c>
      <c r="CU28" s="18">
        <v>120.8</v>
      </c>
      <c r="CV28" s="19">
        <v>4737</v>
      </c>
      <c r="CW28" s="26">
        <v>9256</v>
      </c>
      <c r="CX28" s="18">
        <v>275.3</v>
      </c>
      <c r="CY28" s="20">
        <v>9531</v>
      </c>
      <c r="CZ28" s="27">
        <v>4644</v>
      </c>
      <c r="DA28" s="18">
        <v>152.4</v>
      </c>
      <c r="DB28" s="52">
        <v>4796</v>
      </c>
      <c r="DC28" s="55">
        <v>4612</v>
      </c>
      <c r="DD28" s="18">
        <v>122.9</v>
      </c>
      <c r="DE28" s="19">
        <v>4735</v>
      </c>
      <c r="DF28" s="62"/>
      <c r="DG28" s="62"/>
      <c r="DH28" s="62"/>
      <c r="DI28" s="62"/>
      <c r="DJ28" s="62"/>
    </row>
    <row r="29" spans="1:114" ht="20.25" customHeight="1">
      <c r="A29" s="25" t="s">
        <v>15</v>
      </c>
      <c r="B29" s="26">
        <v>13586</v>
      </c>
      <c r="C29" s="18">
        <v>-17.6</v>
      </c>
      <c r="D29" s="20">
        <v>13568</v>
      </c>
      <c r="E29" s="27">
        <v>6890</v>
      </c>
      <c r="F29" s="18">
        <v>-4</v>
      </c>
      <c r="G29" s="52">
        <v>6886</v>
      </c>
      <c r="H29" s="55">
        <v>6696</v>
      </c>
      <c r="I29" s="18">
        <v>-13.6</v>
      </c>
      <c r="J29" s="19">
        <v>6682</v>
      </c>
      <c r="K29" s="26">
        <v>13569</v>
      </c>
      <c r="L29" s="18">
        <v>-18</v>
      </c>
      <c r="M29" s="20">
        <v>13551</v>
      </c>
      <c r="N29" s="27">
        <v>6882</v>
      </c>
      <c r="O29" s="18">
        <v>-4.1</v>
      </c>
      <c r="P29" s="52">
        <v>6878</v>
      </c>
      <c r="Q29" s="55">
        <v>6687</v>
      </c>
      <c r="R29" s="18">
        <v>-13.9</v>
      </c>
      <c r="S29" s="19">
        <v>6673</v>
      </c>
      <c r="T29" s="26">
        <v>13589</v>
      </c>
      <c r="U29" s="18">
        <v>-18.3</v>
      </c>
      <c r="V29" s="20">
        <v>13571</v>
      </c>
      <c r="W29" s="27">
        <v>6888</v>
      </c>
      <c r="X29" s="18">
        <v>-4.2</v>
      </c>
      <c r="Y29" s="52">
        <v>6884</v>
      </c>
      <c r="Z29" s="55">
        <v>6701</v>
      </c>
      <c r="AA29" s="18">
        <v>-14.2</v>
      </c>
      <c r="AB29" s="19">
        <v>6687</v>
      </c>
      <c r="AC29" s="26">
        <v>13609</v>
      </c>
      <c r="AD29" s="115">
        <v>-18.7</v>
      </c>
      <c r="AE29" s="20">
        <v>13590</v>
      </c>
      <c r="AF29" s="27">
        <v>6891</v>
      </c>
      <c r="AG29" s="115">
        <v>-4.3</v>
      </c>
      <c r="AH29" s="52">
        <v>6887</v>
      </c>
      <c r="AI29" s="55">
        <v>6718</v>
      </c>
      <c r="AJ29" s="115">
        <v>-14.5</v>
      </c>
      <c r="AK29" s="19">
        <v>6704</v>
      </c>
      <c r="AL29" s="26">
        <v>13608</v>
      </c>
      <c r="AM29" s="115">
        <v>-19.1</v>
      </c>
      <c r="AN29" s="20">
        <v>13589</v>
      </c>
      <c r="AO29" s="27">
        <v>6896</v>
      </c>
      <c r="AP29" s="115">
        <v>-4.3</v>
      </c>
      <c r="AQ29" s="52">
        <v>6892</v>
      </c>
      <c r="AR29" s="55">
        <v>6712</v>
      </c>
      <c r="AS29" s="115">
        <v>-14.7</v>
      </c>
      <c r="AT29" s="19">
        <v>6697</v>
      </c>
      <c r="AU29" s="26">
        <v>13596</v>
      </c>
      <c r="AV29" s="115">
        <v>-19.4</v>
      </c>
      <c r="AW29" s="20">
        <v>13577</v>
      </c>
      <c r="AX29" s="27">
        <v>6886</v>
      </c>
      <c r="AY29" s="115">
        <v>-4.4</v>
      </c>
      <c r="AZ29" s="52">
        <v>6882</v>
      </c>
      <c r="BA29" s="55">
        <v>6710</v>
      </c>
      <c r="BB29" s="115">
        <v>-15</v>
      </c>
      <c r="BC29" s="19">
        <v>6695</v>
      </c>
      <c r="BD29" s="26">
        <v>13533</v>
      </c>
      <c r="BE29" s="18">
        <v>-19.8</v>
      </c>
      <c r="BF29" s="20">
        <v>13513</v>
      </c>
      <c r="BG29" s="27">
        <v>6860</v>
      </c>
      <c r="BH29" s="18">
        <v>-4.5</v>
      </c>
      <c r="BI29" s="52">
        <v>6856</v>
      </c>
      <c r="BJ29" s="55">
        <v>6673</v>
      </c>
      <c r="BK29" s="18">
        <v>-15.3</v>
      </c>
      <c r="BL29" s="19">
        <v>6658</v>
      </c>
      <c r="BM29" s="26">
        <v>13546</v>
      </c>
      <c r="BN29" s="18">
        <v>-20.2</v>
      </c>
      <c r="BO29" s="20">
        <v>13526</v>
      </c>
      <c r="BP29" s="27">
        <v>6864</v>
      </c>
      <c r="BQ29" s="18">
        <v>-4.6</v>
      </c>
      <c r="BR29" s="52">
        <v>6859</v>
      </c>
      <c r="BS29" s="55">
        <v>6682</v>
      </c>
      <c r="BT29" s="18">
        <v>-15.6</v>
      </c>
      <c r="BU29" s="19">
        <v>6666</v>
      </c>
      <c r="BV29" s="26">
        <v>13567</v>
      </c>
      <c r="BW29" s="18">
        <v>-20.5</v>
      </c>
      <c r="BX29" s="20">
        <v>13547</v>
      </c>
      <c r="BY29" s="27">
        <v>6883</v>
      </c>
      <c r="BZ29" s="18">
        <v>-4.7</v>
      </c>
      <c r="CA29" s="52">
        <v>6878</v>
      </c>
      <c r="CB29" s="55">
        <v>6684</v>
      </c>
      <c r="CC29" s="18">
        <v>-15.9</v>
      </c>
      <c r="CD29" s="19">
        <v>6668</v>
      </c>
      <c r="CE29" s="26">
        <v>13555</v>
      </c>
      <c r="CF29" s="18">
        <v>-20.9</v>
      </c>
      <c r="CG29" s="20">
        <v>13534</v>
      </c>
      <c r="CH29" s="27">
        <v>6881</v>
      </c>
      <c r="CI29" s="18">
        <v>-4.8</v>
      </c>
      <c r="CJ29" s="52">
        <v>6876</v>
      </c>
      <c r="CK29" s="55">
        <v>6674</v>
      </c>
      <c r="CL29" s="18">
        <v>-16.2</v>
      </c>
      <c r="CM29" s="19">
        <v>6658</v>
      </c>
      <c r="CN29" s="26">
        <v>13549</v>
      </c>
      <c r="CO29" s="18">
        <v>-21.3</v>
      </c>
      <c r="CP29" s="20">
        <v>13528</v>
      </c>
      <c r="CQ29" s="27">
        <v>6880</v>
      </c>
      <c r="CR29" s="18">
        <v>-4.8</v>
      </c>
      <c r="CS29" s="52">
        <v>6875</v>
      </c>
      <c r="CT29" s="55">
        <v>6669</v>
      </c>
      <c r="CU29" s="18">
        <v>-16.4</v>
      </c>
      <c r="CV29" s="19">
        <v>6653</v>
      </c>
      <c r="CW29" s="26">
        <v>13563</v>
      </c>
      <c r="CX29" s="18">
        <v>-21.6</v>
      </c>
      <c r="CY29" s="20">
        <v>13541</v>
      </c>
      <c r="CZ29" s="27">
        <v>6903</v>
      </c>
      <c r="DA29" s="18">
        <v>-4.9</v>
      </c>
      <c r="DB29" s="52">
        <v>6898</v>
      </c>
      <c r="DC29" s="55">
        <v>6660</v>
      </c>
      <c r="DD29" s="18">
        <v>-16.7</v>
      </c>
      <c r="DE29" s="19">
        <v>6643</v>
      </c>
      <c r="DF29" s="62"/>
      <c r="DG29" s="62"/>
      <c r="DH29" s="62"/>
      <c r="DI29" s="62"/>
      <c r="DJ29" s="62"/>
    </row>
    <row r="30" spans="1:114" ht="20.25" customHeight="1">
      <c r="A30" s="25" t="s">
        <v>16</v>
      </c>
      <c r="B30" s="26">
        <v>10423</v>
      </c>
      <c r="C30" s="18">
        <v>121.6</v>
      </c>
      <c r="D30" s="20">
        <v>10545</v>
      </c>
      <c r="E30" s="27">
        <v>5336</v>
      </c>
      <c r="F30" s="18">
        <v>82.4</v>
      </c>
      <c r="G30" s="52">
        <v>5418</v>
      </c>
      <c r="H30" s="55">
        <v>5087</v>
      </c>
      <c r="I30" s="18">
        <v>39.2</v>
      </c>
      <c r="J30" s="19">
        <v>5126</v>
      </c>
      <c r="K30" s="26">
        <v>10448</v>
      </c>
      <c r="L30" s="18">
        <v>124.1</v>
      </c>
      <c r="M30" s="20">
        <v>10572</v>
      </c>
      <c r="N30" s="27">
        <v>5347</v>
      </c>
      <c r="O30" s="18">
        <v>84.1</v>
      </c>
      <c r="P30" s="52">
        <v>5431</v>
      </c>
      <c r="Q30" s="55">
        <v>5101</v>
      </c>
      <c r="R30" s="18">
        <v>40</v>
      </c>
      <c r="S30" s="19">
        <v>5141</v>
      </c>
      <c r="T30" s="26">
        <v>10387</v>
      </c>
      <c r="U30" s="18">
        <v>126.7</v>
      </c>
      <c r="V30" s="20">
        <v>10514</v>
      </c>
      <c r="W30" s="27">
        <v>5321</v>
      </c>
      <c r="X30" s="18">
        <v>85.8</v>
      </c>
      <c r="Y30" s="52">
        <v>5407</v>
      </c>
      <c r="Z30" s="55">
        <v>5066</v>
      </c>
      <c r="AA30" s="18">
        <v>40.8</v>
      </c>
      <c r="AB30" s="19">
        <v>5107</v>
      </c>
      <c r="AC30" s="26">
        <v>10374</v>
      </c>
      <c r="AD30" s="115">
        <v>129.2</v>
      </c>
      <c r="AE30" s="20">
        <v>10503</v>
      </c>
      <c r="AF30" s="27">
        <v>5312</v>
      </c>
      <c r="AG30" s="115">
        <v>87.6</v>
      </c>
      <c r="AH30" s="52">
        <v>5400</v>
      </c>
      <c r="AI30" s="55">
        <v>5062</v>
      </c>
      <c r="AJ30" s="115">
        <v>41.7</v>
      </c>
      <c r="AK30" s="19">
        <v>5104</v>
      </c>
      <c r="AL30" s="26">
        <v>10437</v>
      </c>
      <c r="AM30" s="115">
        <v>131.7</v>
      </c>
      <c r="AN30" s="20">
        <v>10569</v>
      </c>
      <c r="AO30" s="27">
        <v>5339</v>
      </c>
      <c r="AP30" s="115">
        <v>89.3</v>
      </c>
      <c r="AQ30" s="52">
        <v>5428</v>
      </c>
      <c r="AR30" s="55">
        <v>5098</v>
      </c>
      <c r="AS30" s="115">
        <v>42.5</v>
      </c>
      <c r="AT30" s="19">
        <v>5141</v>
      </c>
      <c r="AU30" s="26">
        <v>10430</v>
      </c>
      <c r="AV30" s="115">
        <v>134.3</v>
      </c>
      <c r="AW30" s="20">
        <v>10564</v>
      </c>
      <c r="AX30" s="27">
        <v>5332</v>
      </c>
      <c r="AY30" s="115">
        <v>91</v>
      </c>
      <c r="AZ30" s="52">
        <v>5423</v>
      </c>
      <c r="BA30" s="55">
        <v>5098</v>
      </c>
      <c r="BB30" s="115">
        <v>43.3</v>
      </c>
      <c r="BC30" s="19">
        <v>5141</v>
      </c>
      <c r="BD30" s="26">
        <v>10354</v>
      </c>
      <c r="BE30" s="18">
        <v>136.8</v>
      </c>
      <c r="BF30" s="20">
        <v>10491</v>
      </c>
      <c r="BG30" s="27">
        <v>5294</v>
      </c>
      <c r="BH30" s="18">
        <v>92.7</v>
      </c>
      <c r="BI30" s="52">
        <v>5387</v>
      </c>
      <c r="BJ30" s="55">
        <v>5060</v>
      </c>
      <c r="BK30" s="18">
        <v>44.1</v>
      </c>
      <c r="BL30" s="19">
        <v>5104</v>
      </c>
      <c r="BM30" s="26">
        <v>10401</v>
      </c>
      <c r="BN30" s="18">
        <v>139.3</v>
      </c>
      <c r="BO30" s="20">
        <v>10540</v>
      </c>
      <c r="BP30" s="27">
        <v>5298</v>
      </c>
      <c r="BQ30" s="18">
        <v>94.4</v>
      </c>
      <c r="BR30" s="52">
        <v>5392</v>
      </c>
      <c r="BS30" s="55">
        <v>5103</v>
      </c>
      <c r="BT30" s="18">
        <v>44.9</v>
      </c>
      <c r="BU30" s="19">
        <v>5148</v>
      </c>
      <c r="BV30" s="26">
        <v>10398</v>
      </c>
      <c r="BW30" s="18">
        <v>141.9</v>
      </c>
      <c r="BX30" s="20">
        <v>10540</v>
      </c>
      <c r="BY30" s="27">
        <v>5296</v>
      </c>
      <c r="BZ30" s="18">
        <v>96.1</v>
      </c>
      <c r="CA30" s="52">
        <v>5392</v>
      </c>
      <c r="CB30" s="55">
        <v>5102</v>
      </c>
      <c r="CC30" s="18">
        <v>45.7</v>
      </c>
      <c r="CD30" s="19">
        <v>5148</v>
      </c>
      <c r="CE30" s="26">
        <v>10427</v>
      </c>
      <c r="CF30" s="18">
        <v>144.4</v>
      </c>
      <c r="CG30" s="20">
        <v>10571</v>
      </c>
      <c r="CH30" s="27">
        <v>5306</v>
      </c>
      <c r="CI30" s="18">
        <v>97.9</v>
      </c>
      <c r="CJ30" s="52">
        <v>5404</v>
      </c>
      <c r="CK30" s="55">
        <v>5121</v>
      </c>
      <c r="CL30" s="18">
        <v>46.6</v>
      </c>
      <c r="CM30" s="19">
        <v>5168</v>
      </c>
      <c r="CN30" s="26">
        <v>10433</v>
      </c>
      <c r="CO30" s="18">
        <v>146.9</v>
      </c>
      <c r="CP30" s="20">
        <v>10580</v>
      </c>
      <c r="CQ30" s="27">
        <v>5330</v>
      </c>
      <c r="CR30" s="18">
        <v>99.6</v>
      </c>
      <c r="CS30" s="52">
        <v>5430</v>
      </c>
      <c r="CT30" s="55">
        <v>5103</v>
      </c>
      <c r="CU30" s="18">
        <v>47.4</v>
      </c>
      <c r="CV30" s="19">
        <v>5150</v>
      </c>
      <c r="CW30" s="26">
        <v>10466</v>
      </c>
      <c r="CX30" s="18">
        <v>149.5</v>
      </c>
      <c r="CY30" s="20">
        <v>10616</v>
      </c>
      <c r="CZ30" s="27">
        <v>5348</v>
      </c>
      <c r="DA30" s="18">
        <v>101.3</v>
      </c>
      <c r="DB30" s="52">
        <v>5449</v>
      </c>
      <c r="DC30" s="55">
        <v>5118</v>
      </c>
      <c r="DD30" s="18">
        <v>48.2</v>
      </c>
      <c r="DE30" s="19">
        <v>5166</v>
      </c>
      <c r="DF30" s="62"/>
      <c r="DG30" s="62"/>
      <c r="DH30" s="62"/>
      <c r="DI30" s="62"/>
      <c r="DJ30" s="62"/>
    </row>
    <row r="31" spans="1:114" ht="20.25" customHeight="1">
      <c r="A31" s="25" t="s">
        <v>17</v>
      </c>
      <c r="B31" s="26">
        <v>5601</v>
      </c>
      <c r="C31" s="18">
        <v>-28</v>
      </c>
      <c r="D31" s="20">
        <v>5573</v>
      </c>
      <c r="E31" s="27">
        <v>2770</v>
      </c>
      <c r="F31" s="18">
        <v>-13.6</v>
      </c>
      <c r="G31" s="52">
        <v>2756</v>
      </c>
      <c r="H31" s="55">
        <v>2831</v>
      </c>
      <c r="I31" s="18">
        <v>-14.4</v>
      </c>
      <c r="J31" s="19">
        <v>2817</v>
      </c>
      <c r="K31" s="26">
        <v>5604</v>
      </c>
      <c r="L31" s="18">
        <v>-28.6</v>
      </c>
      <c r="M31" s="20">
        <v>5575</v>
      </c>
      <c r="N31" s="27">
        <v>2769</v>
      </c>
      <c r="O31" s="18">
        <v>-13.9</v>
      </c>
      <c r="P31" s="52">
        <v>2755</v>
      </c>
      <c r="Q31" s="55">
        <v>2835</v>
      </c>
      <c r="R31" s="18">
        <v>-14.7</v>
      </c>
      <c r="S31" s="19">
        <v>2820</v>
      </c>
      <c r="T31" s="26">
        <v>5599</v>
      </c>
      <c r="U31" s="18">
        <v>-29.2</v>
      </c>
      <c r="V31" s="20">
        <v>5570</v>
      </c>
      <c r="W31" s="27">
        <v>2764</v>
      </c>
      <c r="X31" s="18">
        <v>-14.2</v>
      </c>
      <c r="Y31" s="52">
        <v>2750</v>
      </c>
      <c r="Z31" s="55">
        <v>2835</v>
      </c>
      <c r="AA31" s="18">
        <v>-15</v>
      </c>
      <c r="AB31" s="19">
        <v>2820</v>
      </c>
      <c r="AC31" s="26">
        <v>5593</v>
      </c>
      <c r="AD31" s="115">
        <v>-29.8</v>
      </c>
      <c r="AE31" s="20">
        <v>5563</v>
      </c>
      <c r="AF31" s="27">
        <v>2768</v>
      </c>
      <c r="AG31" s="115">
        <v>-14.5</v>
      </c>
      <c r="AH31" s="52">
        <v>2754</v>
      </c>
      <c r="AI31" s="55">
        <v>2825</v>
      </c>
      <c r="AJ31" s="115">
        <v>-15.3</v>
      </c>
      <c r="AK31" s="19">
        <v>2810</v>
      </c>
      <c r="AL31" s="26">
        <v>5591</v>
      </c>
      <c r="AM31" s="115">
        <v>-30.3</v>
      </c>
      <c r="AN31" s="20">
        <v>5561</v>
      </c>
      <c r="AO31" s="27">
        <v>2775</v>
      </c>
      <c r="AP31" s="115">
        <v>-14.7</v>
      </c>
      <c r="AQ31" s="52">
        <v>2760</v>
      </c>
      <c r="AR31" s="55">
        <v>2816</v>
      </c>
      <c r="AS31" s="115">
        <v>-15.6</v>
      </c>
      <c r="AT31" s="19">
        <v>2800</v>
      </c>
      <c r="AU31" s="26">
        <v>5606</v>
      </c>
      <c r="AV31" s="115">
        <v>-30.9</v>
      </c>
      <c r="AW31" s="20">
        <v>5575</v>
      </c>
      <c r="AX31" s="27">
        <v>2780</v>
      </c>
      <c r="AY31" s="115">
        <v>-15</v>
      </c>
      <c r="AZ31" s="52">
        <v>2765</v>
      </c>
      <c r="BA31" s="55">
        <v>2826</v>
      </c>
      <c r="BB31" s="115">
        <v>-15.9</v>
      </c>
      <c r="BC31" s="19">
        <v>2810</v>
      </c>
      <c r="BD31" s="26">
        <v>5595</v>
      </c>
      <c r="BE31" s="18">
        <v>-31.5</v>
      </c>
      <c r="BF31" s="20">
        <v>5564</v>
      </c>
      <c r="BG31" s="27">
        <v>2772</v>
      </c>
      <c r="BH31" s="18">
        <v>-15.3</v>
      </c>
      <c r="BI31" s="52">
        <v>2757</v>
      </c>
      <c r="BJ31" s="55">
        <v>2823</v>
      </c>
      <c r="BK31" s="18">
        <v>-16.2</v>
      </c>
      <c r="BL31" s="19">
        <v>2807</v>
      </c>
      <c r="BM31" s="26">
        <v>5611</v>
      </c>
      <c r="BN31" s="18">
        <v>-32.1</v>
      </c>
      <c r="BO31" s="20">
        <v>5579</v>
      </c>
      <c r="BP31" s="27">
        <v>2776</v>
      </c>
      <c r="BQ31" s="18">
        <v>-15.6</v>
      </c>
      <c r="BR31" s="52">
        <v>2760</v>
      </c>
      <c r="BS31" s="55">
        <v>2835</v>
      </c>
      <c r="BT31" s="18">
        <v>-16.5</v>
      </c>
      <c r="BU31" s="19">
        <v>2819</v>
      </c>
      <c r="BV31" s="26">
        <v>5625</v>
      </c>
      <c r="BW31" s="18">
        <v>-32.7</v>
      </c>
      <c r="BX31" s="20">
        <v>5592</v>
      </c>
      <c r="BY31" s="27">
        <v>2787</v>
      </c>
      <c r="BZ31" s="18">
        <v>-15.9</v>
      </c>
      <c r="CA31" s="52">
        <v>2771</v>
      </c>
      <c r="CB31" s="55">
        <v>2838</v>
      </c>
      <c r="CC31" s="18">
        <v>-16.8</v>
      </c>
      <c r="CD31" s="19">
        <v>2821</v>
      </c>
      <c r="CE31" s="26">
        <v>5625</v>
      </c>
      <c r="CF31" s="18">
        <v>-33.3</v>
      </c>
      <c r="CG31" s="20">
        <v>5592</v>
      </c>
      <c r="CH31" s="27">
        <v>2785</v>
      </c>
      <c r="CI31" s="18">
        <v>-16.2</v>
      </c>
      <c r="CJ31" s="52">
        <v>2769</v>
      </c>
      <c r="CK31" s="55">
        <v>2840</v>
      </c>
      <c r="CL31" s="18">
        <v>-17.1</v>
      </c>
      <c r="CM31" s="19">
        <v>2823</v>
      </c>
      <c r="CN31" s="26">
        <v>5638</v>
      </c>
      <c r="CO31" s="18">
        <v>-33.8</v>
      </c>
      <c r="CP31" s="20">
        <v>5604</v>
      </c>
      <c r="CQ31" s="27">
        <v>2792</v>
      </c>
      <c r="CR31" s="18">
        <v>-16.4</v>
      </c>
      <c r="CS31" s="52">
        <v>2776</v>
      </c>
      <c r="CT31" s="55">
        <v>2846</v>
      </c>
      <c r="CU31" s="18">
        <v>-17.4</v>
      </c>
      <c r="CV31" s="19">
        <v>2829</v>
      </c>
      <c r="CW31" s="26">
        <v>5632</v>
      </c>
      <c r="CX31" s="18">
        <v>-34.4</v>
      </c>
      <c r="CY31" s="20">
        <v>5598</v>
      </c>
      <c r="CZ31" s="27">
        <v>2790</v>
      </c>
      <c r="DA31" s="18">
        <v>-16.7</v>
      </c>
      <c r="DB31" s="52">
        <v>2773</v>
      </c>
      <c r="DC31" s="55">
        <v>2842</v>
      </c>
      <c r="DD31" s="18">
        <v>-17.7</v>
      </c>
      <c r="DE31" s="19">
        <v>2824</v>
      </c>
      <c r="DF31" s="62"/>
      <c r="DG31" s="62"/>
      <c r="DH31" s="62"/>
      <c r="DI31" s="62"/>
      <c r="DJ31" s="62"/>
    </row>
    <row r="32" spans="1:114" ht="20.25" customHeight="1">
      <c r="A32" s="25" t="s">
        <v>18</v>
      </c>
      <c r="B32" s="26">
        <v>11121</v>
      </c>
      <c r="C32" s="18">
        <v>97.6</v>
      </c>
      <c r="D32" s="20">
        <v>11219</v>
      </c>
      <c r="E32" s="27">
        <v>5467</v>
      </c>
      <c r="F32" s="18">
        <v>69.6</v>
      </c>
      <c r="G32" s="52">
        <v>5537</v>
      </c>
      <c r="H32" s="55">
        <v>5654</v>
      </c>
      <c r="I32" s="18">
        <v>28</v>
      </c>
      <c r="J32" s="19">
        <v>5682</v>
      </c>
      <c r="K32" s="26">
        <v>11126</v>
      </c>
      <c r="L32" s="18">
        <v>99.6</v>
      </c>
      <c r="M32" s="20">
        <v>11226</v>
      </c>
      <c r="N32" s="27">
        <v>5470</v>
      </c>
      <c r="O32" s="18">
        <v>71.1</v>
      </c>
      <c r="P32" s="52">
        <v>5541</v>
      </c>
      <c r="Q32" s="55">
        <v>5656</v>
      </c>
      <c r="R32" s="18">
        <v>28.6</v>
      </c>
      <c r="S32" s="19">
        <v>5685</v>
      </c>
      <c r="T32" s="26">
        <v>11123</v>
      </c>
      <c r="U32" s="18">
        <v>101.7</v>
      </c>
      <c r="V32" s="20">
        <v>11225</v>
      </c>
      <c r="W32" s="27">
        <v>5477</v>
      </c>
      <c r="X32" s="18">
        <v>72.5</v>
      </c>
      <c r="Y32" s="52">
        <v>5550</v>
      </c>
      <c r="Z32" s="55">
        <v>5646</v>
      </c>
      <c r="AA32" s="18">
        <v>29.2</v>
      </c>
      <c r="AB32" s="19">
        <v>5675</v>
      </c>
      <c r="AC32" s="26">
        <v>11119</v>
      </c>
      <c r="AD32" s="115">
        <v>103.7</v>
      </c>
      <c r="AE32" s="20">
        <v>11223</v>
      </c>
      <c r="AF32" s="27">
        <v>5476</v>
      </c>
      <c r="AG32" s="115">
        <v>74</v>
      </c>
      <c r="AH32" s="52">
        <v>5550</v>
      </c>
      <c r="AI32" s="55">
        <v>5643</v>
      </c>
      <c r="AJ32" s="115">
        <v>29.8</v>
      </c>
      <c r="AK32" s="19">
        <v>5673</v>
      </c>
      <c r="AL32" s="26">
        <v>11117</v>
      </c>
      <c r="AM32" s="115">
        <v>105.7</v>
      </c>
      <c r="AN32" s="20">
        <v>11223</v>
      </c>
      <c r="AO32" s="27">
        <v>5476</v>
      </c>
      <c r="AP32" s="115">
        <v>75.4</v>
      </c>
      <c r="AQ32" s="52">
        <v>5551</v>
      </c>
      <c r="AR32" s="55">
        <v>5641</v>
      </c>
      <c r="AS32" s="115">
        <v>30.3</v>
      </c>
      <c r="AT32" s="19">
        <v>5671</v>
      </c>
      <c r="AU32" s="26">
        <v>11108</v>
      </c>
      <c r="AV32" s="115">
        <v>107.8</v>
      </c>
      <c r="AW32" s="20">
        <v>11216</v>
      </c>
      <c r="AX32" s="27">
        <v>5470</v>
      </c>
      <c r="AY32" s="115">
        <v>76.9</v>
      </c>
      <c r="AZ32" s="52">
        <v>5547</v>
      </c>
      <c r="BA32" s="55">
        <v>5638</v>
      </c>
      <c r="BB32" s="115">
        <v>30.9</v>
      </c>
      <c r="BC32" s="19">
        <v>5669</v>
      </c>
      <c r="BD32" s="26">
        <v>11058</v>
      </c>
      <c r="BE32" s="18">
        <v>109.8</v>
      </c>
      <c r="BF32" s="20">
        <v>11168</v>
      </c>
      <c r="BG32" s="27">
        <v>5435</v>
      </c>
      <c r="BH32" s="18">
        <v>78.3</v>
      </c>
      <c r="BI32" s="52">
        <v>5513</v>
      </c>
      <c r="BJ32" s="55">
        <v>5623</v>
      </c>
      <c r="BK32" s="18">
        <v>31.5</v>
      </c>
      <c r="BL32" s="19">
        <v>5655</v>
      </c>
      <c r="BM32" s="26">
        <v>11080</v>
      </c>
      <c r="BN32" s="18">
        <v>111.8</v>
      </c>
      <c r="BO32" s="20">
        <v>11192</v>
      </c>
      <c r="BP32" s="27">
        <v>5460</v>
      </c>
      <c r="BQ32" s="18">
        <v>79.8</v>
      </c>
      <c r="BR32" s="52">
        <v>5540</v>
      </c>
      <c r="BS32" s="55">
        <v>5620</v>
      </c>
      <c r="BT32" s="18">
        <v>32.1</v>
      </c>
      <c r="BU32" s="19">
        <v>5652</v>
      </c>
      <c r="BV32" s="26">
        <v>11077</v>
      </c>
      <c r="BW32" s="18">
        <v>113.9</v>
      </c>
      <c r="BX32" s="20">
        <v>11191</v>
      </c>
      <c r="BY32" s="27">
        <v>5461</v>
      </c>
      <c r="BZ32" s="18">
        <v>81.2</v>
      </c>
      <c r="CA32" s="52">
        <v>5542</v>
      </c>
      <c r="CB32" s="55">
        <v>5616</v>
      </c>
      <c r="CC32" s="18">
        <v>32.7</v>
      </c>
      <c r="CD32" s="19">
        <v>5649</v>
      </c>
      <c r="CE32" s="26">
        <v>11082</v>
      </c>
      <c r="CF32" s="18">
        <v>115.9</v>
      </c>
      <c r="CG32" s="20">
        <v>11198</v>
      </c>
      <c r="CH32" s="27">
        <v>5466</v>
      </c>
      <c r="CI32" s="18">
        <v>82.7</v>
      </c>
      <c r="CJ32" s="52">
        <v>5549</v>
      </c>
      <c r="CK32" s="55">
        <v>5616</v>
      </c>
      <c r="CL32" s="18">
        <v>33.3</v>
      </c>
      <c r="CM32" s="19">
        <v>5649</v>
      </c>
      <c r="CN32" s="26">
        <v>11083</v>
      </c>
      <c r="CO32" s="18">
        <v>117.9</v>
      </c>
      <c r="CP32" s="20">
        <v>11201</v>
      </c>
      <c r="CQ32" s="27">
        <v>5473</v>
      </c>
      <c r="CR32" s="18">
        <v>84.1</v>
      </c>
      <c r="CS32" s="52">
        <v>5557</v>
      </c>
      <c r="CT32" s="55">
        <v>5610</v>
      </c>
      <c r="CU32" s="18">
        <v>33.8</v>
      </c>
      <c r="CV32" s="19">
        <v>5644</v>
      </c>
      <c r="CW32" s="26">
        <v>11090</v>
      </c>
      <c r="CX32" s="18">
        <v>120</v>
      </c>
      <c r="CY32" s="20">
        <v>11210</v>
      </c>
      <c r="CZ32" s="27">
        <v>5473</v>
      </c>
      <c r="DA32" s="18">
        <v>85.6</v>
      </c>
      <c r="DB32" s="52">
        <v>5559</v>
      </c>
      <c r="DC32" s="55">
        <v>5617</v>
      </c>
      <c r="DD32" s="18">
        <v>34.4</v>
      </c>
      <c r="DE32" s="19">
        <v>5651</v>
      </c>
      <c r="DF32" s="62"/>
      <c r="DG32" s="62"/>
      <c r="DH32" s="62"/>
      <c r="DI32" s="62"/>
      <c r="DJ32" s="62"/>
    </row>
    <row r="33" spans="1:114" ht="20.25" customHeight="1">
      <c r="A33" s="25" t="s">
        <v>19</v>
      </c>
      <c r="B33" s="26">
        <v>4530</v>
      </c>
      <c r="C33" s="18">
        <v>-194.4</v>
      </c>
      <c r="D33" s="20">
        <v>4336</v>
      </c>
      <c r="E33" s="27">
        <v>2295</v>
      </c>
      <c r="F33" s="18">
        <v>-95.2</v>
      </c>
      <c r="G33" s="52">
        <v>2200</v>
      </c>
      <c r="H33" s="55">
        <v>2235</v>
      </c>
      <c r="I33" s="18">
        <v>-99.2</v>
      </c>
      <c r="J33" s="19">
        <v>2136</v>
      </c>
      <c r="K33" s="26">
        <v>4535</v>
      </c>
      <c r="L33" s="18">
        <v>-198.5</v>
      </c>
      <c r="M33" s="20">
        <v>4337</v>
      </c>
      <c r="N33" s="27">
        <v>2297</v>
      </c>
      <c r="O33" s="18">
        <v>-97.2</v>
      </c>
      <c r="P33" s="52">
        <v>2200</v>
      </c>
      <c r="Q33" s="55">
        <v>2238</v>
      </c>
      <c r="R33" s="18">
        <v>-101.3</v>
      </c>
      <c r="S33" s="19">
        <v>2137</v>
      </c>
      <c r="T33" s="26">
        <v>4529</v>
      </c>
      <c r="U33" s="18">
        <v>-202.5</v>
      </c>
      <c r="V33" s="20">
        <v>4327</v>
      </c>
      <c r="W33" s="27">
        <v>2293</v>
      </c>
      <c r="X33" s="18">
        <v>-99.2</v>
      </c>
      <c r="Y33" s="52">
        <v>2194</v>
      </c>
      <c r="Z33" s="55">
        <v>2236</v>
      </c>
      <c r="AA33" s="18">
        <v>-103.3</v>
      </c>
      <c r="AB33" s="19">
        <v>2133</v>
      </c>
      <c r="AC33" s="26">
        <v>4525</v>
      </c>
      <c r="AD33" s="115">
        <v>-206.6</v>
      </c>
      <c r="AE33" s="20">
        <v>4318</v>
      </c>
      <c r="AF33" s="27">
        <v>2291</v>
      </c>
      <c r="AG33" s="115">
        <v>-101.2</v>
      </c>
      <c r="AH33" s="52">
        <v>2190</v>
      </c>
      <c r="AI33" s="55">
        <v>2234</v>
      </c>
      <c r="AJ33" s="115">
        <v>-105.4</v>
      </c>
      <c r="AK33" s="19">
        <v>2129</v>
      </c>
      <c r="AL33" s="26">
        <v>4523</v>
      </c>
      <c r="AM33" s="115">
        <v>-210.6</v>
      </c>
      <c r="AN33" s="20">
        <v>4312</v>
      </c>
      <c r="AO33" s="27">
        <v>2287</v>
      </c>
      <c r="AP33" s="115">
        <v>-103.1</v>
      </c>
      <c r="AQ33" s="52">
        <v>2184</v>
      </c>
      <c r="AR33" s="55">
        <v>2236</v>
      </c>
      <c r="AS33" s="115">
        <v>-107.5</v>
      </c>
      <c r="AT33" s="19">
        <v>2129</v>
      </c>
      <c r="AU33" s="26">
        <v>4522</v>
      </c>
      <c r="AV33" s="115">
        <v>-214.7</v>
      </c>
      <c r="AW33" s="20">
        <v>4307</v>
      </c>
      <c r="AX33" s="27">
        <v>2282</v>
      </c>
      <c r="AY33" s="115">
        <v>-105.1</v>
      </c>
      <c r="AZ33" s="52">
        <v>2177</v>
      </c>
      <c r="BA33" s="55">
        <v>2240</v>
      </c>
      <c r="BB33" s="115">
        <v>-109.5</v>
      </c>
      <c r="BC33" s="19">
        <v>2131</v>
      </c>
      <c r="BD33" s="26">
        <v>4491</v>
      </c>
      <c r="BE33" s="18">
        <v>-218.7</v>
      </c>
      <c r="BF33" s="20">
        <v>4272</v>
      </c>
      <c r="BG33" s="27">
        <v>2267</v>
      </c>
      <c r="BH33" s="18">
        <v>-107.1</v>
      </c>
      <c r="BI33" s="52">
        <v>2160</v>
      </c>
      <c r="BJ33" s="55">
        <v>2224</v>
      </c>
      <c r="BK33" s="18">
        <v>-111.6</v>
      </c>
      <c r="BL33" s="19">
        <v>2112</v>
      </c>
      <c r="BM33" s="26">
        <v>4512</v>
      </c>
      <c r="BN33" s="18">
        <v>-222.8</v>
      </c>
      <c r="BO33" s="20">
        <v>4289</v>
      </c>
      <c r="BP33" s="27">
        <v>2277</v>
      </c>
      <c r="BQ33" s="18">
        <v>-109.1</v>
      </c>
      <c r="BR33" s="52">
        <v>2168</v>
      </c>
      <c r="BS33" s="55">
        <v>2235</v>
      </c>
      <c r="BT33" s="18">
        <v>-113.7</v>
      </c>
      <c r="BU33" s="19">
        <v>2121</v>
      </c>
      <c r="BV33" s="26">
        <v>4511</v>
      </c>
      <c r="BW33" s="18">
        <v>-226.8</v>
      </c>
      <c r="BX33" s="20">
        <v>4284</v>
      </c>
      <c r="BY33" s="27">
        <v>2277</v>
      </c>
      <c r="BZ33" s="18">
        <v>-111.1</v>
      </c>
      <c r="CA33" s="52">
        <v>2166</v>
      </c>
      <c r="CB33" s="55">
        <v>2234</v>
      </c>
      <c r="CC33" s="18">
        <v>-115.7</v>
      </c>
      <c r="CD33" s="19">
        <v>2118</v>
      </c>
      <c r="CE33" s="26">
        <v>4510</v>
      </c>
      <c r="CF33" s="18">
        <v>-230.9</v>
      </c>
      <c r="CG33" s="20">
        <v>4279</v>
      </c>
      <c r="CH33" s="27">
        <v>2278</v>
      </c>
      <c r="CI33" s="18">
        <v>-113.1</v>
      </c>
      <c r="CJ33" s="52">
        <v>2165</v>
      </c>
      <c r="CK33" s="55">
        <v>2232</v>
      </c>
      <c r="CL33" s="18">
        <v>-117.8</v>
      </c>
      <c r="CM33" s="19">
        <v>2114</v>
      </c>
      <c r="CN33" s="26">
        <v>4512</v>
      </c>
      <c r="CO33" s="18">
        <v>-234.9</v>
      </c>
      <c r="CP33" s="20">
        <v>4277</v>
      </c>
      <c r="CQ33" s="27">
        <v>2278</v>
      </c>
      <c r="CR33" s="18">
        <v>-115</v>
      </c>
      <c r="CS33" s="52">
        <v>2163</v>
      </c>
      <c r="CT33" s="55">
        <v>2234</v>
      </c>
      <c r="CU33" s="18">
        <v>-119.9</v>
      </c>
      <c r="CV33" s="19">
        <v>2114</v>
      </c>
      <c r="CW33" s="26">
        <v>4502</v>
      </c>
      <c r="CX33" s="18">
        <v>-239</v>
      </c>
      <c r="CY33" s="20">
        <v>4263</v>
      </c>
      <c r="CZ33" s="27">
        <v>2277</v>
      </c>
      <c r="DA33" s="18">
        <v>-117</v>
      </c>
      <c r="DB33" s="52">
        <v>2160</v>
      </c>
      <c r="DC33" s="55">
        <v>2225</v>
      </c>
      <c r="DD33" s="18">
        <v>-121.9</v>
      </c>
      <c r="DE33" s="19">
        <v>2103</v>
      </c>
      <c r="DF33" s="62"/>
      <c r="DG33" s="62"/>
      <c r="DH33" s="62"/>
      <c r="DI33" s="62"/>
      <c r="DJ33" s="62"/>
    </row>
    <row r="34" spans="1:114" ht="20.25" customHeight="1">
      <c r="A34" s="25"/>
      <c r="B34" s="26"/>
      <c r="C34" s="18"/>
      <c r="D34" s="20"/>
      <c r="E34" s="27"/>
      <c r="F34" s="18"/>
      <c r="G34" s="52"/>
      <c r="H34" s="55"/>
      <c r="I34" s="18"/>
      <c r="J34" s="19"/>
      <c r="K34" s="26"/>
      <c r="L34" s="18"/>
      <c r="M34" s="20"/>
      <c r="N34" s="27"/>
      <c r="O34" s="18"/>
      <c r="P34" s="52"/>
      <c r="Q34" s="55"/>
      <c r="R34" s="18"/>
      <c r="S34" s="19"/>
      <c r="T34" s="26"/>
      <c r="U34" s="18"/>
      <c r="V34" s="20"/>
      <c r="W34" s="27"/>
      <c r="X34" s="18"/>
      <c r="Y34" s="52"/>
      <c r="Z34" s="55"/>
      <c r="AA34" s="18"/>
      <c r="AB34" s="19"/>
      <c r="AC34" s="26"/>
      <c r="AD34" s="115"/>
      <c r="AE34" s="20"/>
      <c r="AF34" s="27"/>
      <c r="AG34" s="115"/>
      <c r="AH34" s="52"/>
      <c r="AI34" s="55"/>
      <c r="AJ34" s="115"/>
      <c r="AK34" s="19"/>
      <c r="AL34" s="26"/>
      <c r="AM34" s="115"/>
      <c r="AN34" s="20"/>
      <c r="AO34" s="27"/>
      <c r="AP34" s="115"/>
      <c r="AQ34" s="52"/>
      <c r="AR34" s="55"/>
      <c r="AS34" s="115"/>
      <c r="AT34" s="19"/>
      <c r="AU34" s="26"/>
      <c r="AV34" s="115"/>
      <c r="AW34" s="20"/>
      <c r="AX34" s="27"/>
      <c r="AY34" s="115"/>
      <c r="AZ34" s="52"/>
      <c r="BA34" s="55"/>
      <c r="BB34" s="115"/>
      <c r="BC34" s="19"/>
      <c r="BD34" s="26"/>
      <c r="BE34" s="18"/>
      <c r="BF34" s="20"/>
      <c r="BG34" s="27"/>
      <c r="BH34" s="18"/>
      <c r="BI34" s="52"/>
      <c r="BJ34" s="55"/>
      <c r="BK34" s="18"/>
      <c r="BL34" s="19"/>
      <c r="BM34" s="26"/>
      <c r="BN34" s="18"/>
      <c r="BO34" s="20"/>
      <c r="BP34" s="27"/>
      <c r="BQ34" s="18"/>
      <c r="BR34" s="52"/>
      <c r="BS34" s="55"/>
      <c r="BT34" s="18"/>
      <c r="BU34" s="19"/>
      <c r="BV34" s="26"/>
      <c r="BW34" s="18"/>
      <c r="BX34" s="20"/>
      <c r="BY34" s="27"/>
      <c r="BZ34" s="18"/>
      <c r="CA34" s="52"/>
      <c r="CB34" s="55"/>
      <c r="CC34" s="18"/>
      <c r="CD34" s="19"/>
      <c r="CE34" s="26"/>
      <c r="CF34" s="18"/>
      <c r="CG34" s="20"/>
      <c r="CH34" s="27"/>
      <c r="CI34" s="18"/>
      <c r="CJ34" s="52"/>
      <c r="CK34" s="55"/>
      <c r="CL34" s="18"/>
      <c r="CM34" s="19"/>
      <c r="CN34" s="26"/>
      <c r="CO34" s="18"/>
      <c r="CP34" s="20"/>
      <c r="CQ34" s="27"/>
      <c r="CR34" s="18"/>
      <c r="CS34" s="52"/>
      <c r="CT34" s="55"/>
      <c r="CU34" s="18"/>
      <c r="CV34" s="19"/>
      <c r="CW34" s="26"/>
      <c r="CX34" s="18"/>
      <c r="CY34" s="20"/>
      <c r="CZ34" s="27"/>
      <c r="DA34" s="18"/>
      <c r="DB34" s="52"/>
      <c r="DC34" s="55"/>
      <c r="DD34" s="18"/>
      <c r="DE34" s="19"/>
      <c r="DF34" s="62"/>
      <c r="DG34" s="62"/>
      <c r="DH34" s="62"/>
      <c r="DI34" s="62"/>
      <c r="DJ34" s="62"/>
    </row>
    <row r="35" spans="1:114" s="16" customFormat="1" ht="20.25" customHeight="1">
      <c r="A35" s="23" t="s">
        <v>20</v>
      </c>
      <c r="B35" s="17">
        <v>151533</v>
      </c>
      <c r="C35" s="18">
        <v>-541.6</v>
      </c>
      <c r="D35" s="20">
        <v>150991</v>
      </c>
      <c r="E35" s="24">
        <v>74375</v>
      </c>
      <c r="F35" s="18">
        <v>-235.2</v>
      </c>
      <c r="G35" s="52">
        <v>74140</v>
      </c>
      <c r="H35" s="53">
        <v>77158</v>
      </c>
      <c r="I35" s="18">
        <v>-306.4</v>
      </c>
      <c r="J35" s="19">
        <v>76852</v>
      </c>
      <c r="K35" s="17">
        <v>151651</v>
      </c>
      <c r="L35" s="18">
        <v>-552.9</v>
      </c>
      <c r="M35" s="20">
        <v>151098</v>
      </c>
      <c r="N35" s="24">
        <v>74432</v>
      </c>
      <c r="O35" s="18">
        <v>-240.1</v>
      </c>
      <c r="P35" s="52">
        <v>74192</v>
      </c>
      <c r="Q35" s="53">
        <v>77219</v>
      </c>
      <c r="R35" s="18">
        <v>-312.8</v>
      </c>
      <c r="S35" s="19">
        <v>76906</v>
      </c>
      <c r="T35" s="17">
        <v>151764</v>
      </c>
      <c r="U35" s="18">
        <v>-564.2</v>
      </c>
      <c r="V35" s="20">
        <v>151200</v>
      </c>
      <c r="W35" s="24">
        <v>74492</v>
      </c>
      <c r="X35" s="18">
        <v>-245</v>
      </c>
      <c r="Y35" s="52">
        <v>74247</v>
      </c>
      <c r="Z35" s="53">
        <v>77272</v>
      </c>
      <c r="AA35" s="18">
        <v>-319.2</v>
      </c>
      <c r="AB35" s="19">
        <v>76953</v>
      </c>
      <c r="AC35" s="17">
        <v>151795</v>
      </c>
      <c r="AD35" s="115">
        <v>-575.5</v>
      </c>
      <c r="AE35" s="20">
        <v>151220</v>
      </c>
      <c r="AF35" s="24">
        <v>74505</v>
      </c>
      <c r="AG35" s="115">
        <v>-249.9</v>
      </c>
      <c r="AH35" s="52">
        <v>74255</v>
      </c>
      <c r="AI35" s="53">
        <v>77290</v>
      </c>
      <c r="AJ35" s="115">
        <v>-325.6</v>
      </c>
      <c r="AK35" s="19">
        <v>76964</v>
      </c>
      <c r="AL35" s="17">
        <v>151857</v>
      </c>
      <c r="AM35" s="115">
        <v>-586.7</v>
      </c>
      <c r="AN35" s="20">
        <v>151270</v>
      </c>
      <c r="AO35" s="24">
        <v>74526</v>
      </c>
      <c r="AP35" s="115">
        <v>-254.8</v>
      </c>
      <c r="AQ35" s="52">
        <v>74271</v>
      </c>
      <c r="AR35" s="53">
        <v>77331</v>
      </c>
      <c r="AS35" s="115">
        <v>-331.9</v>
      </c>
      <c r="AT35" s="19">
        <v>76999</v>
      </c>
      <c r="AU35" s="17">
        <v>151914</v>
      </c>
      <c r="AV35" s="115">
        <v>-598</v>
      </c>
      <c r="AW35" s="20">
        <v>151316</v>
      </c>
      <c r="AX35" s="24">
        <v>74554</v>
      </c>
      <c r="AY35" s="115">
        <v>-259.7</v>
      </c>
      <c r="AZ35" s="52">
        <v>74294</v>
      </c>
      <c r="BA35" s="53">
        <v>77360</v>
      </c>
      <c r="BB35" s="115">
        <v>-338.3</v>
      </c>
      <c r="BC35" s="19">
        <v>77022</v>
      </c>
      <c r="BD35" s="17">
        <v>151471</v>
      </c>
      <c r="BE35" s="18">
        <v>-609.3</v>
      </c>
      <c r="BF35" s="20">
        <v>150862</v>
      </c>
      <c r="BG35" s="24">
        <v>74306</v>
      </c>
      <c r="BH35" s="18">
        <v>-264.6</v>
      </c>
      <c r="BI35" s="52">
        <v>74041</v>
      </c>
      <c r="BJ35" s="53">
        <v>77165</v>
      </c>
      <c r="BK35" s="18">
        <v>-344.7</v>
      </c>
      <c r="BL35" s="19">
        <v>76820</v>
      </c>
      <c r="BM35" s="17">
        <v>151939</v>
      </c>
      <c r="BN35" s="18">
        <v>-620.6</v>
      </c>
      <c r="BO35" s="20">
        <v>151318</v>
      </c>
      <c r="BP35" s="24">
        <v>74569</v>
      </c>
      <c r="BQ35" s="18">
        <v>-269.5</v>
      </c>
      <c r="BR35" s="52">
        <v>74300</v>
      </c>
      <c r="BS35" s="53">
        <v>77370</v>
      </c>
      <c r="BT35" s="18">
        <v>-351.1</v>
      </c>
      <c r="BU35" s="19">
        <v>77019</v>
      </c>
      <c r="BV35" s="17">
        <v>152069</v>
      </c>
      <c r="BW35" s="18">
        <v>-631.9</v>
      </c>
      <c r="BX35" s="20">
        <v>151437</v>
      </c>
      <c r="BY35" s="24">
        <v>74603</v>
      </c>
      <c r="BZ35" s="18">
        <v>-274.4</v>
      </c>
      <c r="CA35" s="52">
        <v>74329</v>
      </c>
      <c r="CB35" s="53">
        <v>77466</v>
      </c>
      <c r="CC35" s="18">
        <v>-357.5</v>
      </c>
      <c r="CD35" s="19">
        <v>77109</v>
      </c>
      <c r="CE35" s="17">
        <v>152218</v>
      </c>
      <c r="CF35" s="18">
        <v>-643.2</v>
      </c>
      <c r="CG35" s="20">
        <v>151575</v>
      </c>
      <c r="CH35" s="24">
        <v>74696</v>
      </c>
      <c r="CI35" s="18">
        <v>-279.3</v>
      </c>
      <c r="CJ35" s="52">
        <v>74417</v>
      </c>
      <c r="CK35" s="53">
        <v>77522</v>
      </c>
      <c r="CL35" s="18">
        <v>-363.9</v>
      </c>
      <c r="CM35" s="19">
        <v>77158</v>
      </c>
      <c r="CN35" s="17">
        <v>152309</v>
      </c>
      <c r="CO35" s="18">
        <v>-654.4</v>
      </c>
      <c r="CP35" s="20">
        <v>151655</v>
      </c>
      <c r="CQ35" s="24">
        <v>74764</v>
      </c>
      <c r="CR35" s="18">
        <v>-284.2</v>
      </c>
      <c r="CS35" s="52">
        <v>74480</v>
      </c>
      <c r="CT35" s="53">
        <v>77545</v>
      </c>
      <c r="CU35" s="18">
        <v>-370.2</v>
      </c>
      <c r="CV35" s="19">
        <v>77175</v>
      </c>
      <c r="CW35" s="17">
        <v>152293</v>
      </c>
      <c r="CX35" s="18">
        <v>-665.7</v>
      </c>
      <c r="CY35" s="20">
        <v>151627</v>
      </c>
      <c r="CZ35" s="24">
        <v>74783</v>
      </c>
      <c r="DA35" s="18">
        <v>-289.1</v>
      </c>
      <c r="DB35" s="52">
        <v>74494</v>
      </c>
      <c r="DC35" s="53">
        <v>77510</v>
      </c>
      <c r="DD35" s="18">
        <v>-376.6</v>
      </c>
      <c r="DE35" s="19">
        <v>77133</v>
      </c>
      <c r="DF35" s="61"/>
      <c r="DG35" s="61"/>
      <c r="DH35" s="61"/>
      <c r="DI35" s="61"/>
      <c r="DJ35" s="61"/>
    </row>
    <row r="36" spans="1:114" s="16" customFormat="1" ht="20.25" customHeight="1">
      <c r="A36" s="23"/>
      <c r="B36" s="17"/>
      <c r="C36" s="18"/>
      <c r="D36" s="20"/>
      <c r="E36" s="24"/>
      <c r="F36" s="18"/>
      <c r="G36" s="52"/>
      <c r="H36" s="53"/>
      <c r="I36" s="18"/>
      <c r="J36" s="19"/>
      <c r="K36" s="17"/>
      <c r="L36" s="18"/>
      <c r="M36" s="20"/>
      <c r="N36" s="24"/>
      <c r="O36" s="18"/>
      <c r="P36" s="52"/>
      <c r="Q36" s="53"/>
      <c r="R36" s="18"/>
      <c r="S36" s="19"/>
      <c r="T36" s="17"/>
      <c r="U36" s="18"/>
      <c r="V36" s="20"/>
      <c r="W36" s="24"/>
      <c r="X36" s="18"/>
      <c r="Y36" s="52"/>
      <c r="Z36" s="53"/>
      <c r="AA36" s="18"/>
      <c r="AB36" s="19"/>
      <c r="AC36" s="17"/>
      <c r="AD36" s="115"/>
      <c r="AE36" s="20"/>
      <c r="AF36" s="24"/>
      <c r="AG36" s="115"/>
      <c r="AH36" s="52"/>
      <c r="AI36" s="53"/>
      <c r="AJ36" s="115"/>
      <c r="AK36" s="19"/>
      <c r="AL36" s="17"/>
      <c r="AM36" s="115"/>
      <c r="AN36" s="20"/>
      <c r="AO36" s="24"/>
      <c r="AP36" s="115"/>
      <c r="AQ36" s="52"/>
      <c r="AR36" s="53"/>
      <c r="AS36" s="115"/>
      <c r="AT36" s="19"/>
      <c r="AU36" s="17"/>
      <c r="AV36" s="115"/>
      <c r="AW36" s="20"/>
      <c r="AX36" s="24"/>
      <c r="AY36" s="115"/>
      <c r="AZ36" s="52"/>
      <c r="BA36" s="53"/>
      <c r="BB36" s="115"/>
      <c r="BC36" s="19"/>
      <c r="BD36" s="17"/>
      <c r="BE36" s="18"/>
      <c r="BF36" s="20"/>
      <c r="BG36" s="24"/>
      <c r="BH36" s="18"/>
      <c r="BI36" s="52"/>
      <c r="BJ36" s="53"/>
      <c r="BK36" s="18"/>
      <c r="BL36" s="19"/>
      <c r="BM36" s="17"/>
      <c r="BN36" s="18"/>
      <c r="BO36" s="20"/>
      <c r="BP36" s="24"/>
      <c r="BQ36" s="18"/>
      <c r="BR36" s="52"/>
      <c r="BS36" s="53"/>
      <c r="BT36" s="18"/>
      <c r="BU36" s="19"/>
      <c r="BV36" s="17"/>
      <c r="BW36" s="18"/>
      <c r="BX36" s="20"/>
      <c r="BY36" s="24"/>
      <c r="BZ36" s="18"/>
      <c r="CA36" s="52"/>
      <c r="CB36" s="53"/>
      <c r="CC36" s="18"/>
      <c r="CD36" s="19"/>
      <c r="CE36" s="17"/>
      <c r="CF36" s="18"/>
      <c r="CG36" s="20"/>
      <c r="CH36" s="24"/>
      <c r="CI36" s="18"/>
      <c r="CJ36" s="52"/>
      <c r="CK36" s="53"/>
      <c r="CL36" s="18"/>
      <c r="CM36" s="19"/>
      <c r="CN36" s="17"/>
      <c r="CO36" s="18"/>
      <c r="CP36" s="20"/>
      <c r="CQ36" s="24"/>
      <c r="CR36" s="18"/>
      <c r="CS36" s="52"/>
      <c r="CT36" s="53"/>
      <c r="CU36" s="18"/>
      <c r="CV36" s="19"/>
      <c r="CW36" s="17"/>
      <c r="CX36" s="18"/>
      <c r="CY36" s="20"/>
      <c r="CZ36" s="24"/>
      <c r="DA36" s="18"/>
      <c r="DB36" s="52"/>
      <c r="DC36" s="53"/>
      <c r="DD36" s="18"/>
      <c r="DE36" s="19"/>
      <c r="DF36" s="61"/>
      <c r="DG36" s="62"/>
      <c r="DH36" s="61"/>
      <c r="DI36" s="62"/>
      <c r="DJ36" s="61"/>
    </row>
    <row r="37" spans="1:114" ht="20.25" customHeight="1">
      <c r="A37" s="25" t="s">
        <v>21</v>
      </c>
      <c r="B37" s="26">
        <v>39238</v>
      </c>
      <c r="C37" s="18">
        <v>160.8</v>
      </c>
      <c r="D37" s="20">
        <v>39399</v>
      </c>
      <c r="E37" s="27">
        <v>19321</v>
      </c>
      <c r="F37" s="18">
        <v>77.6</v>
      </c>
      <c r="G37" s="52">
        <v>19399</v>
      </c>
      <c r="H37" s="55">
        <v>19917</v>
      </c>
      <c r="I37" s="18">
        <v>83.2</v>
      </c>
      <c r="J37" s="19">
        <v>20000</v>
      </c>
      <c r="K37" s="26">
        <v>39243</v>
      </c>
      <c r="L37" s="18">
        <v>164.2</v>
      </c>
      <c r="M37" s="20">
        <v>39407</v>
      </c>
      <c r="N37" s="27">
        <v>19331</v>
      </c>
      <c r="O37" s="18">
        <v>79.2</v>
      </c>
      <c r="P37" s="52">
        <v>19410</v>
      </c>
      <c r="Q37" s="55">
        <v>19912</v>
      </c>
      <c r="R37" s="18">
        <v>84.9</v>
      </c>
      <c r="S37" s="19">
        <v>19997</v>
      </c>
      <c r="T37" s="26">
        <v>39252</v>
      </c>
      <c r="U37" s="18">
        <v>167.5</v>
      </c>
      <c r="V37" s="20">
        <v>39420</v>
      </c>
      <c r="W37" s="27">
        <v>19331</v>
      </c>
      <c r="X37" s="18">
        <v>80.8</v>
      </c>
      <c r="Y37" s="52">
        <v>19412</v>
      </c>
      <c r="Z37" s="55">
        <v>19921</v>
      </c>
      <c r="AA37" s="18">
        <v>86.7</v>
      </c>
      <c r="AB37" s="19">
        <v>20008</v>
      </c>
      <c r="AC37" s="26">
        <v>39237</v>
      </c>
      <c r="AD37" s="115">
        <v>170.9</v>
      </c>
      <c r="AE37" s="20">
        <v>39408</v>
      </c>
      <c r="AF37" s="27">
        <v>19329</v>
      </c>
      <c r="AG37" s="115">
        <v>82.5</v>
      </c>
      <c r="AH37" s="52">
        <v>19412</v>
      </c>
      <c r="AI37" s="55">
        <v>19908</v>
      </c>
      <c r="AJ37" s="115">
        <v>88.4</v>
      </c>
      <c r="AK37" s="19">
        <v>19996</v>
      </c>
      <c r="AL37" s="26">
        <v>39238</v>
      </c>
      <c r="AM37" s="115">
        <v>174.2</v>
      </c>
      <c r="AN37" s="20">
        <v>39412</v>
      </c>
      <c r="AO37" s="27">
        <v>19317</v>
      </c>
      <c r="AP37" s="115">
        <v>84.1</v>
      </c>
      <c r="AQ37" s="52">
        <v>19401</v>
      </c>
      <c r="AR37" s="55">
        <v>19921</v>
      </c>
      <c r="AS37" s="115">
        <v>90.1</v>
      </c>
      <c r="AT37" s="19">
        <v>20011</v>
      </c>
      <c r="AU37" s="26">
        <v>39260</v>
      </c>
      <c r="AV37" s="115">
        <v>177.6</v>
      </c>
      <c r="AW37" s="20">
        <v>39438</v>
      </c>
      <c r="AX37" s="27">
        <v>19330</v>
      </c>
      <c r="AY37" s="115">
        <v>85.7</v>
      </c>
      <c r="AZ37" s="52">
        <v>19416</v>
      </c>
      <c r="BA37" s="55">
        <v>19930</v>
      </c>
      <c r="BB37" s="115">
        <v>91.9</v>
      </c>
      <c r="BC37" s="19">
        <v>20022</v>
      </c>
      <c r="BD37" s="26">
        <v>39202</v>
      </c>
      <c r="BE37" s="18">
        <v>180.9</v>
      </c>
      <c r="BF37" s="20">
        <v>39383</v>
      </c>
      <c r="BG37" s="27">
        <v>19311</v>
      </c>
      <c r="BH37" s="18">
        <v>87.3</v>
      </c>
      <c r="BI37" s="52">
        <v>19398</v>
      </c>
      <c r="BJ37" s="55">
        <v>19891</v>
      </c>
      <c r="BK37" s="18">
        <v>93.6</v>
      </c>
      <c r="BL37" s="19">
        <v>19985</v>
      </c>
      <c r="BM37" s="26">
        <v>39227</v>
      </c>
      <c r="BN37" s="18">
        <v>184.3</v>
      </c>
      <c r="BO37" s="20">
        <v>39411</v>
      </c>
      <c r="BP37" s="27">
        <v>19328</v>
      </c>
      <c r="BQ37" s="18">
        <v>88.9</v>
      </c>
      <c r="BR37" s="52">
        <v>19417</v>
      </c>
      <c r="BS37" s="55">
        <v>19899</v>
      </c>
      <c r="BT37" s="18">
        <v>95.3</v>
      </c>
      <c r="BU37" s="19">
        <v>19994</v>
      </c>
      <c r="BV37" s="26">
        <v>39237</v>
      </c>
      <c r="BW37" s="18">
        <v>187.6</v>
      </c>
      <c r="BX37" s="20">
        <v>39425</v>
      </c>
      <c r="BY37" s="27">
        <v>19321</v>
      </c>
      <c r="BZ37" s="18">
        <v>90.5</v>
      </c>
      <c r="CA37" s="52">
        <v>19412</v>
      </c>
      <c r="CB37" s="55">
        <v>19916</v>
      </c>
      <c r="CC37" s="18">
        <v>97.1</v>
      </c>
      <c r="CD37" s="19">
        <v>20013</v>
      </c>
      <c r="CE37" s="26">
        <v>39272</v>
      </c>
      <c r="CF37" s="18">
        <v>191</v>
      </c>
      <c r="CG37" s="20">
        <v>39463</v>
      </c>
      <c r="CH37" s="27">
        <v>19339</v>
      </c>
      <c r="CI37" s="18">
        <v>92.2</v>
      </c>
      <c r="CJ37" s="52">
        <v>19431</v>
      </c>
      <c r="CK37" s="55">
        <v>19933</v>
      </c>
      <c r="CL37" s="18">
        <v>98.8</v>
      </c>
      <c r="CM37" s="19">
        <v>20032</v>
      </c>
      <c r="CN37" s="26">
        <v>39289</v>
      </c>
      <c r="CO37" s="18">
        <v>194.3</v>
      </c>
      <c r="CP37" s="20">
        <v>39483</v>
      </c>
      <c r="CQ37" s="27">
        <v>19353</v>
      </c>
      <c r="CR37" s="18">
        <v>93.8</v>
      </c>
      <c r="CS37" s="52">
        <v>19447</v>
      </c>
      <c r="CT37" s="55">
        <v>19936</v>
      </c>
      <c r="CU37" s="18">
        <v>100.5</v>
      </c>
      <c r="CV37" s="19">
        <v>20037</v>
      </c>
      <c r="CW37" s="26">
        <v>39296</v>
      </c>
      <c r="CX37" s="18">
        <v>197.7</v>
      </c>
      <c r="CY37" s="20">
        <v>39494</v>
      </c>
      <c r="CZ37" s="27">
        <v>19370</v>
      </c>
      <c r="DA37" s="18">
        <v>95.4</v>
      </c>
      <c r="DB37" s="52">
        <v>19465</v>
      </c>
      <c r="DC37" s="55">
        <v>19926</v>
      </c>
      <c r="DD37" s="18">
        <v>102.3</v>
      </c>
      <c r="DE37" s="19">
        <v>20028</v>
      </c>
      <c r="DF37" s="62"/>
      <c r="DG37" s="62"/>
      <c r="DH37" s="62"/>
      <c r="DI37" s="62"/>
      <c r="DJ37" s="62"/>
    </row>
    <row r="38" spans="1:114" ht="20.25" customHeight="1">
      <c r="A38" s="25" t="s">
        <v>22</v>
      </c>
      <c r="B38" s="26">
        <v>13640</v>
      </c>
      <c r="C38" s="18">
        <v>75.2</v>
      </c>
      <c r="D38" s="20">
        <v>13715</v>
      </c>
      <c r="E38" s="27">
        <v>6636</v>
      </c>
      <c r="F38" s="18">
        <v>48</v>
      </c>
      <c r="G38" s="52">
        <v>6684</v>
      </c>
      <c r="H38" s="55">
        <v>7004</v>
      </c>
      <c r="I38" s="18">
        <v>27.2</v>
      </c>
      <c r="J38" s="19">
        <v>7031</v>
      </c>
      <c r="K38" s="26">
        <v>13659</v>
      </c>
      <c r="L38" s="18">
        <v>76.8</v>
      </c>
      <c r="M38" s="20">
        <v>13736</v>
      </c>
      <c r="N38" s="27">
        <v>6640</v>
      </c>
      <c r="O38" s="18">
        <v>49</v>
      </c>
      <c r="P38" s="52">
        <v>6689</v>
      </c>
      <c r="Q38" s="55">
        <v>7019</v>
      </c>
      <c r="R38" s="18">
        <v>27.8</v>
      </c>
      <c r="S38" s="19">
        <v>7047</v>
      </c>
      <c r="T38" s="26">
        <v>13646</v>
      </c>
      <c r="U38" s="18">
        <v>78.3</v>
      </c>
      <c r="V38" s="20">
        <v>13724</v>
      </c>
      <c r="W38" s="27">
        <v>6631</v>
      </c>
      <c r="X38" s="18">
        <v>50</v>
      </c>
      <c r="Y38" s="52">
        <v>6681</v>
      </c>
      <c r="Z38" s="55">
        <v>7015</v>
      </c>
      <c r="AA38" s="18">
        <v>28.3</v>
      </c>
      <c r="AB38" s="19">
        <v>7043</v>
      </c>
      <c r="AC38" s="26">
        <v>13648</v>
      </c>
      <c r="AD38" s="115">
        <v>79.9</v>
      </c>
      <c r="AE38" s="20">
        <v>13728</v>
      </c>
      <c r="AF38" s="27">
        <v>6634</v>
      </c>
      <c r="AG38" s="115">
        <v>51</v>
      </c>
      <c r="AH38" s="52">
        <v>6685</v>
      </c>
      <c r="AI38" s="55">
        <v>7014</v>
      </c>
      <c r="AJ38" s="115">
        <v>28.9</v>
      </c>
      <c r="AK38" s="19">
        <v>7043</v>
      </c>
      <c r="AL38" s="26">
        <v>13675</v>
      </c>
      <c r="AM38" s="115">
        <v>81.5</v>
      </c>
      <c r="AN38" s="20">
        <v>13757</v>
      </c>
      <c r="AO38" s="27">
        <v>6648</v>
      </c>
      <c r="AP38" s="115">
        <v>52</v>
      </c>
      <c r="AQ38" s="52">
        <v>6700</v>
      </c>
      <c r="AR38" s="55">
        <v>7027</v>
      </c>
      <c r="AS38" s="115">
        <v>29.5</v>
      </c>
      <c r="AT38" s="19">
        <v>7057</v>
      </c>
      <c r="AU38" s="26">
        <v>13688</v>
      </c>
      <c r="AV38" s="115">
        <v>83</v>
      </c>
      <c r="AW38" s="20">
        <v>13771</v>
      </c>
      <c r="AX38" s="27">
        <v>6649</v>
      </c>
      <c r="AY38" s="115">
        <v>53</v>
      </c>
      <c r="AZ38" s="52">
        <v>6702</v>
      </c>
      <c r="BA38" s="55">
        <v>7039</v>
      </c>
      <c r="BB38" s="115">
        <v>30</v>
      </c>
      <c r="BC38" s="19">
        <v>7069</v>
      </c>
      <c r="BD38" s="26">
        <v>13626</v>
      </c>
      <c r="BE38" s="18">
        <v>84.6</v>
      </c>
      <c r="BF38" s="20">
        <v>13711</v>
      </c>
      <c r="BG38" s="27">
        <v>6609</v>
      </c>
      <c r="BH38" s="18">
        <v>54</v>
      </c>
      <c r="BI38" s="52">
        <v>6663</v>
      </c>
      <c r="BJ38" s="55">
        <v>7017</v>
      </c>
      <c r="BK38" s="18">
        <v>30.6</v>
      </c>
      <c r="BL38" s="19">
        <v>7048</v>
      </c>
      <c r="BM38" s="26">
        <v>13657</v>
      </c>
      <c r="BN38" s="18">
        <v>86.2</v>
      </c>
      <c r="BO38" s="20">
        <v>13743</v>
      </c>
      <c r="BP38" s="27">
        <v>6633</v>
      </c>
      <c r="BQ38" s="18">
        <v>55</v>
      </c>
      <c r="BR38" s="52">
        <v>6688</v>
      </c>
      <c r="BS38" s="55">
        <v>7024</v>
      </c>
      <c r="BT38" s="18">
        <v>31.2</v>
      </c>
      <c r="BU38" s="19">
        <v>7055</v>
      </c>
      <c r="BV38" s="26">
        <v>13630</v>
      </c>
      <c r="BW38" s="18">
        <v>87.7</v>
      </c>
      <c r="BX38" s="20">
        <v>13718</v>
      </c>
      <c r="BY38" s="27">
        <v>6620</v>
      </c>
      <c r="BZ38" s="18">
        <v>56</v>
      </c>
      <c r="CA38" s="52">
        <v>6676</v>
      </c>
      <c r="CB38" s="55">
        <v>7010</v>
      </c>
      <c r="CC38" s="18">
        <v>31.7</v>
      </c>
      <c r="CD38" s="19">
        <v>7042</v>
      </c>
      <c r="CE38" s="26">
        <v>13646</v>
      </c>
      <c r="CF38" s="18">
        <v>89.3</v>
      </c>
      <c r="CG38" s="20">
        <v>13735</v>
      </c>
      <c r="CH38" s="27">
        <v>6633</v>
      </c>
      <c r="CI38" s="18">
        <v>57</v>
      </c>
      <c r="CJ38" s="52">
        <v>6690</v>
      </c>
      <c r="CK38" s="55">
        <v>7013</v>
      </c>
      <c r="CL38" s="18">
        <v>32.3</v>
      </c>
      <c r="CM38" s="19">
        <v>7045</v>
      </c>
      <c r="CN38" s="26">
        <v>13646</v>
      </c>
      <c r="CO38" s="18">
        <v>90.9</v>
      </c>
      <c r="CP38" s="20">
        <v>13737</v>
      </c>
      <c r="CQ38" s="27">
        <v>6635</v>
      </c>
      <c r="CR38" s="18">
        <v>58</v>
      </c>
      <c r="CS38" s="52">
        <v>6693</v>
      </c>
      <c r="CT38" s="55">
        <v>7011</v>
      </c>
      <c r="CU38" s="18">
        <v>32.9</v>
      </c>
      <c r="CV38" s="19">
        <v>7044</v>
      </c>
      <c r="CW38" s="26">
        <v>13611</v>
      </c>
      <c r="CX38" s="18">
        <v>92.4</v>
      </c>
      <c r="CY38" s="20">
        <v>13703</v>
      </c>
      <c r="CZ38" s="27">
        <v>6624</v>
      </c>
      <c r="DA38" s="18">
        <v>59</v>
      </c>
      <c r="DB38" s="52">
        <v>6683</v>
      </c>
      <c r="DC38" s="55">
        <v>6987</v>
      </c>
      <c r="DD38" s="18">
        <v>33.4</v>
      </c>
      <c r="DE38" s="19">
        <v>7020</v>
      </c>
      <c r="DF38" s="62"/>
      <c r="DG38" s="62"/>
      <c r="DH38" s="62"/>
      <c r="DI38" s="62"/>
      <c r="DJ38" s="62"/>
    </row>
    <row r="39" spans="1:114" ht="20.25" customHeight="1">
      <c r="A39" s="25" t="s">
        <v>23</v>
      </c>
      <c r="B39" s="26">
        <v>28103</v>
      </c>
      <c r="C39" s="18">
        <v>11.2</v>
      </c>
      <c r="D39" s="20">
        <v>28114</v>
      </c>
      <c r="E39" s="27">
        <v>13535</v>
      </c>
      <c r="F39" s="18">
        <v>-8</v>
      </c>
      <c r="G39" s="52">
        <v>13527</v>
      </c>
      <c r="H39" s="55">
        <v>14568</v>
      </c>
      <c r="I39" s="18">
        <v>19.2</v>
      </c>
      <c r="J39" s="19">
        <v>14587</v>
      </c>
      <c r="K39" s="26">
        <v>28127</v>
      </c>
      <c r="L39" s="18">
        <v>11.4</v>
      </c>
      <c r="M39" s="20">
        <v>28138</v>
      </c>
      <c r="N39" s="27">
        <v>13544</v>
      </c>
      <c r="O39" s="18">
        <v>-8.2</v>
      </c>
      <c r="P39" s="52">
        <v>13536</v>
      </c>
      <c r="Q39" s="55">
        <v>14583</v>
      </c>
      <c r="R39" s="18">
        <v>19.6</v>
      </c>
      <c r="S39" s="19">
        <v>14603</v>
      </c>
      <c r="T39" s="26">
        <v>28170</v>
      </c>
      <c r="U39" s="18">
        <v>11.7</v>
      </c>
      <c r="V39" s="20">
        <v>28182</v>
      </c>
      <c r="W39" s="27">
        <v>13558</v>
      </c>
      <c r="X39" s="18">
        <v>-8.3</v>
      </c>
      <c r="Y39" s="52">
        <v>13550</v>
      </c>
      <c r="Z39" s="55">
        <v>14612</v>
      </c>
      <c r="AA39" s="18">
        <v>20</v>
      </c>
      <c r="AB39" s="19">
        <v>14632</v>
      </c>
      <c r="AC39" s="26">
        <v>28160</v>
      </c>
      <c r="AD39" s="115">
        <v>11.9</v>
      </c>
      <c r="AE39" s="20">
        <v>28172</v>
      </c>
      <c r="AF39" s="27">
        <v>13539</v>
      </c>
      <c r="AG39" s="115">
        <v>-8.5</v>
      </c>
      <c r="AH39" s="52">
        <v>13531</v>
      </c>
      <c r="AI39" s="55">
        <v>14621</v>
      </c>
      <c r="AJ39" s="115">
        <v>20.4</v>
      </c>
      <c r="AK39" s="19">
        <v>14641</v>
      </c>
      <c r="AL39" s="26">
        <v>28171</v>
      </c>
      <c r="AM39" s="115">
        <v>12.1</v>
      </c>
      <c r="AN39" s="20">
        <v>28183</v>
      </c>
      <c r="AO39" s="27">
        <v>13543</v>
      </c>
      <c r="AP39" s="115">
        <v>-8.7</v>
      </c>
      <c r="AQ39" s="52">
        <v>13534</v>
      </c>
      <c r="AR39" s="55">
        <v>14628</v>
      </c>
      <c r="AS39" s="115">
        <v>20.8</v>
      </c>
      <c r="AT39" s="19">
        <v>14649</v>
      </c>
      <c r="AU39" s="26">
        <v>28187</v>
      </c>
      <c r="AV39" s="115">
        <v>12.4</v>
      </c>
      <c r="AW39" s="20">
        <v>28199</v>
      </c>
      <c r="AX39" s="27">
        <v>13543</v>
      </c>
      <c r="AY39" s="115">
        <v>-8.8</v>
      </c>
      <c r="AZ39" s="52">
        <v>13534</v>
      </c>
      <c r="BA39" s="55">
        <v>14644</v>
      </c>
      <c r="BB39" s="115">
        <v>21.2</v>
      </c>
      <c r="BC39" s="19">
        <v>14665</v>
      </c>
      <c r="BD39" s="26">
        <v>28136</v>
      </c>
      <c r="BE39" s="18">
        <v>12.6</v>
      </c>
      <c r="BF39" s="20">
        <v>28149</v>
      </c>
      <c r="BG39" s="27">
        <v>13530</v>
      </c>
      <c r="BH39" s="18">
        <v>-9</v>
      </c>
      <c r="BI39" s="52">
        <v>13521</v>
      </c>
      <c r="BJ39" s="55">
        <v>14606</v>
      </c>
      <c r="BK39" s="18">
        <v>21.6</v>
      </c>
      <c r="BL39" s="19">
        <v>14628</v>
      </c>
      <c r="BM39" s="26">
        <v>28212</v>
      </c>
      <c r="BN39" s="18">
        <v>12.8</v>
      </c>
      <c r="BO39" s="20">
        <v>28225</v>
      </c>
      <c r="BP39" s="27">
        <v>13557</v>
      </c>
      <c r="BQ39" s="18">
        <v>-9.2</v>
      </c>
      <c r="BR39" s="52">
        <v>13548</v>
      </c>
      <c r="BS39" s="55">
        <v>14655</v>
      </c>
      <c r="BT39" s="18">
        <v>22</v>
      </c>
      <c r="BU39" s="19">
        <v>14677</v>
      </c>
      <c r="BV39" s="26">
        <v>28268</v>
      </c>
      <c r="BW39" s="18">
        <v>13.1</v>
      </c>
      <c r="BX39" s="20">
        <v>28281</v>
      </c>
      <c r="BY39" s="27">
        <v>13573</v>
      </c>
      <c r="BZ39" s="18">
        <v>-9.3</v>
      </c>
      <c r="CA39" s="52">
        <v>13564</v>
      </c>
      <c r="CB39" s="55">
        <v>14695</v>
      </c>
      <c r="CC39" s="18">
        <v>22.4</v>
      </c>
      <c r="CD39" s="19">
        <v>14717</v>
      </c>
      <c r="CE39" s="26">
        <v>28264</v>
      </c>
      <c r="CF39" s="18">
        <v>13.3</v>
      </c>
      <c r="CG39" s="20">
        <v>28277</v>
      </c>
      <c r="CH39" s="27">
        <v>13582</v>
      </c>
      <c r="CI39" s="18">
        <v>-9.5</v>
      </c>
      <c r="CJ39" s="52">
        <v>13573</v>
      </c>
      <c r="CK39" s="55">
        <v>14682</v>
      </c>
      <c r="CL39" s="18">
        <v>22.8</v>
      </c>
      <c r="CM39" s="19">
        <v>14705</v>
      </c>
      <c r="CN39" s="26">
        <v>28268</v>
      </c>
      <c r="CO39" s="18">
        <v>13.5</v>
      </c>
      <c r="CP39" s="20">
        <v>28282</v>
      </c>
      <c r="CQ39" s="27">
        <v>13572</v>
      </c>
      <c r="CR39" s="18">
        <v>-9.7</v>
      </c>
      <c r="CS39" s="52">
        <v>13562</v>
      </c>
      <c r="CT39" s="55">
        <v>14696</v>
      </c>
      <c r="CU39" s="18">
        <v>23.2</v>
      </c>
      <c r="CV39" s="19">
        <v>14719</v>
      </c>
      <c r="CW39" s="26">
        <v>28280</v>
      </c>
      <c r="CX39" s="18">
        <v>13.8</v>
      </c>
      <c r="CY39" s="20">
        <v>28294</v>
      </c>
      <c r="CZ39" s="27">
        <v>13568</v>
      </c>
      <c r="DA39" s="18">
        <v>-9.8</v>
      </c>
      <c r="DB39" s="52">
        <v>13558</v>
      </c>
      <c r="DC39" s="55">
        <v>14712</v>
      </c>
      <c r="DD39" s="18">
        <v>23.6</v>
      </c>
      <c r="DE39" s="19">
        <v>14736</v>
      </c>
      <c r="DF39" s="62"/>
      <c r="DG39" s="62"/>
      <c r="DH39" s="62"/>
      <c r="DI39" s="62"/>
      <c r="DJ39" s="62"/>
    </row>
    <row r="40" spans="1:114" ht="20.25" customHeight="1">
      <c r="A40" s="25" t="s">
        <v>24</v>
      </c>
      <c r="B40" s="26">
        <v>16444</v>
      </c>
      <c r="C40" s="18">
        <v>-272.8</v>
      </c>
      <c r="D40" s="20">
        <v>16171</v>
      </c>
      <c r="E40" s="27">
        <v>7840</v>
      </c>
      <c r="F40" s="18">
        <v>-92.8</v>
      </c>
      <c r="G40" s="52">
        <v>7747</v>
      </c>
      <c r="H40" s="55">
        <v>8604</v>
      </c>
      <c r="I40" s="18">
        <v>-180</v>
      </c>
      <c r="J40" s="19">
        <v>8424</v>
      </c>
      <c r="K40" s="26">
        <v>16459</v>
      </c>
      <c r="L40" s="18">
        <v>-278.5</v>
      </c>
      <c r="M40" s="20">
        <v>16181</v>
      </c>
      <c r="N40" s="27">
        <v>7848</v>
      </c>
      <c r="O40" s="18">
        <v>-94.7</v>
      </c>
      <c r="P40" s="52">
        <v>7753</v>
      </c>
      <c r="Q40" s="55">
        <v>8611</v>
      </c>
      <c r="R40" s="18">
        <v>-183.8</v>
      </c>
      <c r="S40" s="19">
        <v>8427</v>
      </c>
      <c r="T40" s="26">
        <v>16497</v>
      </c>
      <c r="U40" s="18">
        <v>-284.2</v>
      </c>
      <c r="V40" s="20">
        <v>16213</v>
      </c>
      <c r="W40" s="27">
        <v>7869</v>
      </c>
      <c r="X40" s="18">
        <v>-96.7</v>
      </c>
      <c r="Y40" s="52">
        <v>7772</v>
      </c>
      <c r="Z40" s="55">
        <v>8628</v>
      </c>
      <c r="AA40" s="18">
        <v>-187.5</v>
      </c>
      <c r="AB40" s="19">
        <v>8441</v>
      </c>
      <c r="AC40" s="26">
        <v>16492</v>
      </c>
      <c r="AD40" s="115">
        <v>-289.9</v>
      </c>
      <c r="AE40" s="20">
        <v>16202</v>
      </c>
      <c r="AF40" s="27">
        <v>7865</v>
      </c>
      <c r="AG40" s="115">
        <v>-98.6</v>
      </c>
      <c r="AH40" s="52">
        <v>7766</v>
      </c>
      <c r="AI40" s="55">
        <v>8627</v>
      </c>
      <c r="AJ40" s="115">
        <v>-191.3</v>
      </c>
      <c r="AK40" s="19">
        <v>8436</v>
      </c>
      <c r="AL40" s="26">
        <v>16527</v>
      </c>
      <c r="AM40" s="115">
        <v>-295.5</v>
      </c>
      <c r="AN40" s="20">
        <v>16232</v>
      </c>
      <c r="AO40" s="27">
        <v>7887</v>
      </c>
      <c r="AP40" s="115">
        <v>-100.5</v>
      </c>
      <c r="AQ40" s="52">
        <v>7787</v>
      </c>
      <c r="AR40" s="55">
        <v>8640</v>
      </c>
      <c r="AS40" s="115">
        <v>-195</v>
      </c>
      <c r="AT40" s="19">
        <v>8445</v>
      </c>
      <c r="AU40" s="26">
        <v>16537</v>
      </c>
      <c r="AV40" s="115">
        <v>-301.2</v>
      </c>
      <c r="AW40" s="20">
        <v>16236</v>
      </c>
      <c r="AX40" s="27">
        <v>7897</v>
      </c>
      <c r="AY40" s="115">
        <v>-102.5</v>
      </c>
      <c r="AZ40" s="52">
        <v>7795</v>
      </c>
      <c r="BA40" s="55">
        <v>8640</v>
      </c>
      <c r="BB40" s="115">
        <v>-198.8</v>
      </c>
      <c r="BC40" s="19">
        <v>8441</v>
      </c>
      <c r="BD40" s="26">
        <v>16455</v>
      </c>
      <c r="BE40" s="18">
        <v>-306.9</v>
      </c>
      <c r="BF40" s="20">
        <v>16148</v>
      </c>
      <c r="BG40" s="27">
        <v>7857</v>
      </c>
      <c r="BH40" s="18">
        <v>-104.4</v>
      </c>
      <c r="BI40" s="52">
        <v>7753</v>
      </c>
      <c r="BJ40" s="55">
        <v>8598</v>
      </c>
      <c r="BK40" s="18">
        <v>-202.5</v>
      </c>
      <c r="BL40" s="19">
        <v>8396</v>
      </c>
      <c r="BM40" s="26">
        <v>16501</v>
      </c>
      <c r="BN40" s="18">
        <v>-312.6</v>
      </c>
      <c r="BO40" s="20">
        <v>16188</v>
      </c>
      <c r="BP40" s="27">
        <v>7882</v>
      </c>
      <c r="BQ40" s="18">
        <v>-106.3</v>
      </c>
      <c r="BR40" s="52">
        <v>7776</v>
      </c>
      <c r="BS40" s="55">
        <v>8619</v>
      </c>
      <c r="BT40" s="18">
        <v>-206.3</v>
      </c>
      <c r="BU40" s="19">
        <v>8413</v>
      </c>
      <c r="BV40" s="26">
        <v>16527</v>
      </c>
      <c r="BW40" s="18">
        <v>-318.3</v>
      </c>
      <c r="BX40" s="20">
        <v>16209</v>
      </c>
      <c r="BY40" s="27">
        <v>7895</v>
      </c>
      <c r="BZ40" s="18">
        <v>-108.3</v>
      </c>
      <c r="CA40" s="52">
        <v>7787</v>
      </c>
      <c r="CB40" s="55">
        <v>8632</v>
      </c>
      <c r="CC40" s="18">
        <v>-210</v>
      </c>
      <c r="CD40" s="19">
        <v>8422</v>
      </c>
      <c r="CE40" s="26">
        <v>16527</v>
      </c>
      <c r="CF40" s="18">
        <v>-324</v>
      </c>
      <c r="CG40" s="20">
        <v>16203</v>
      </c>
      <c r="CH40" s="27">
        <v>7895</v>
      </c>
      <c r="CI40" s="18">
        <v>-110.2</v>
      </c>
      <c r="CJ40" s="52">
        <v>7785</v>
      </c>
      <c r="CK40" s="55">
        <v>8632</v>
      </c>
      <c r="CL40" s="18">
        <v>-213.8</v>
      </c>
      <c r="CM40" s="19">
        <v>8418</v>
      </c>
      <c r="CN40" s="26">
        <v>16519</v>
      </c>
      <c r="CO40" s="18">
        <v>-329.6</v>
      </c>
      <c r="CP40" s="20">
        <v>16189</v>
      </c>
      <c r="CQ40" s="27">
        <v>7891</v>
      </c>
      <c r="CR40" s="18">
        <v>-112.1</v>
      </c>
      <c r="CS40" s="52">
        <v>7779</v>
      </c>
      <c r="CT40" s="55">
        <v>8628</v>
      </c>
      <c r="CU40" s="18">
        <v>-217.5</v>
      </c>
      <c r="CV40" s="19">
        <v>8411</v>
      </c>
      <c r="CW40" s="26">
        <v>16520</v>
      </c>
      <c r="CX40" s="18">
        <v>-335.3</v>
      </c>
      <c r="CY40" s="20">
        <v>16185</v>
      </c>
      <c r="CZ40" s="27">
        <v>7903</v>
      </c>
      <c r="DA40" s="18">
        <v>-114.1</v>
      </c>
      <c r="DB40" s="52">
        <v>7789</v>
      </c>
      <c r="DC40" s="55">
        <v>8617</v>
      </c>
      <c r="DD40" s="18">
        <v>-221.3</v>
      </c>
      <c r="DE40" s="19">
        <v>8396</v>
      </c>
      <c r="DF40" s="62"/>
      <c r="DG40" s="62"/>
      <c r="DH40" s="62"/>
      <c r="DI40" s="62"/>
      <c r="DJ40" s="62"/>
    </row>
    <row r="41" spans="1:114" ht="20.25" customHeight="1">
      <c r="A41" s="25" t="s">
        <v>25</v>
      </c>
      <c r="B41" s="26">
        <v>19246</v>
      </c>
      <c r="C41" s="18">
        <v>-252</v>
      </c>
      <c r="D41" s="20">
        <v>18994</v>
      </c>
      <c r="E41" s="27">
        <v>9650</v>
      </c>
      <c r="F41" s="18">
        <v>-148</v>
      </c>
      <c r="G41" s="52">
        <v>9502</v>
      </c>
      <c r="H41" s="55">
        <v>9596</v>
      </c>
      <c r="I41" s="18">
        <v>-104</v>
      </c>
      <c r="J41" s="19">
        <v>9492</v>
      </c>
      <c r="K41" s="26">
        <v>19301</v>
      </c>
      <c r="L41" s="18">
        <v>-257.3</v>
      </c>
      <c r="M41" s="20">
        <v>19044</v>
      </c>
      <c r="N41" s="27">
        <v>9684</v>
      </c>
      <c r="O41" s="18">
        <v>-151.1</v>
      </c>
      <c r="P41" s="52">
        <v>9533</v>
      </c>
      <c r="Q41" s="55">
        <v>9617</v>
      </c>
      <c r="R41" s="18">
        <v>-106.2</v>
      </c>
      <c r="S41" s="19">
        <v>9511</v>
      </c>
      <c r="T41" s="26">
        <v>19341</v>
      </c>
      <c r="U41" s="18">
        <v>-262.5</v>
      </c>
      <c r="V41" s="20">
        <v>19079</v>
      </c>
      <c r="W41" s="27">
        <v>9719</v>
      </c>
      <c r="X41" s="18">
        <v>-154.2</v>
      </c>
      <c r="Y41" s="52">
        <v>9565</v>
      </c>
      <c r="Z41" s="55">
        <v>9622</v>
      </c>
      <c r="AA41" s="18">
        <v>-108.3</v>
      </c>
      <c r="AB41" s="19">
        <v>9514</v>
      </c>
      <c r="AC41" s="26">
        <v>19393</v>
      </c>
      <c r="AD41" s="115">
        <v>-267.8</v>
      </c>
      <c r="AE41" s="20">
        <v>19125</v>
      </c>
      <c r="AF41" s="27">
        <v>9742</v>
      </c>
      <c r="AG41" s="115">
        <v>-157.3</v>
      </c>
      <c r="AH41" s="52">
        <v>9585</v>
      </c>
      <c r="AI41" s="55">
        <v>9651</v>
      </c>
      <c r="AJ41" s="115">
        <v>-110.5</v>
      </c>
      <c r="AK41" s="19">
        <v>9541</v>
      </c>
      <c r="AL41" s="26">
        <v>19430</v>
      </c>
      <c r="AM41" s="115">
        <v>-273</v>
      </c>
      <c r="AN41" s="20">
        <v>19157</v>
      </c>
      <c r="AO41" s="27">
        <v>9757</v>
      </c>
      <c r="AP41" s="115">
        <v>-160.3</v>
      </c>
      <c r="AQ41" s="52">
        <v>9597</v>
      </c>
      <c r="AR41" s="55">
        <v>9673</v>
      </c>
      <c r="AS41" s="115">
        <v>-112.7</v>
      </c>
      <c r="AT41" s="19">
        <v>9560</v>
      </c>
      <c r="AU41" s="26">
        <v>19436</v>
      </c>
      <c r="AV41" s="115">
        <v>-278.3</v>
      </c>
      <c r="AW41" s="20">
        <v>19158</v>
      </c>
      <c r="AX41" s="27">
        <v>9769</v>
      </c>
      <c r="AY41" s="115">
        <v>-163.4</v>
      </c>
      <c r="AZ41" s="52">
        <v>9606</v>
      </c>
      <c r="BA41" s="55">
        <v>9667</v>
      </c>
      <c r="BB41" s="115">
        <v>-114.8</v>
      </c>
      <c r="BC41" s="19">
        <v>9552</v>
      </c>
      <c r="BD41" s="26">
        <v>19424</v>
      </c>
      <c r="BE41" s="18">
        <v>-283.5</v>
      </c>
      <c r="BF41" s="20">
        <v>19141</v>
      </c>
      <c r="BG41" s="27">
        <v>9749</v>
      </c>
      <c r="BH41" s="18">
        <v>-166.5</v>
      </c>
      <c r="BI41" s="52">
        <v>9583</v>
      </c>
      <c r="BJ41" s="55">
        <v>9675</v>
      </c>
      <c r="BK41" s="18">
        <v>-117</v>
      </c>
      <c r="BL41" s="19">
        <v>9558</v>
      </c>
      <c r="BM41" s="26">
        <v>19526</v>
      </c>
      <c r="BN41" s="18">
        <v>-288.8</v>
      </c>
      <c r="BO41" s="20">
        <v>19237</v>
      </c>
      <c r="BP41" s="27">
        <v>9800</v>
      </c>
      <c r="BQ41" s="18">
        <v>-169.6</v>
      </c>
      <c r="BR41" s="52">
        <v>9630</v>
      </c>
      <c r="BS41" s="55">
        <v>9726</v>
      </c>
      <c r="BT41" s="18">
        <v>-119.2</v>
      </c>
      <c r="BU41" s="19">
        <v>9607</v>
      </c>
      <c r="BV41" s="26">
        <v>19559</v>
      </c>
      <c r="BW41" s="18">
        <v>-294</v>
      </c>
      <c r="BX41" s="20">
        <v>19265</v>
      </c>
      <c r="BY41" s="27">
        <v>9813</v>
      </c>
      <c r="BZ41" s="18">
        <v>-172.7</v>
      </c>
      <c r="CA41" s="52">
        <v>9640</v>
      </c>
      <c r="CB41" s="55">
        <v>9746</v>
      </c>
      <c r="CC41" s="18">
        <v>-121.3</v>
      </c>
      <c r="CD41" s="19">
        <v>9625</v>
      </c>
      <c r="CE41" s="26">
        <v>19661</v>
      </c>
      <c r="CF41" s="18">
        <v>-299.3</v>
      </c>
      <c r="CG41" s="20">
        <v>19362</v>
      </c>
      <c r="CH41" s="27">
        <v>9864</v>
      </c>
      <c r="CI41" s="18">
        <v>-175.8</v>
      </c>
      <c r="CJ41" s="52">
        <v>9688</v>
      </c>
      <c r="CK41" s="55">
        <v>9797</v>
      </c>
      <c r="CL41" s="18">
        <v>-123.5</v>
      </c>
      <c r="CM41" s="19">
        <v>9674</v>
      </c>
      <c r="CN41" s="26">
        <v>19714</v>
      </c>
      <c r="CO41" s="18">
        <v>-304.5</v>
      </c>
      <c r="CP41" s="20">
        <v>19410</v>
      </c>
      <c r="CQ41" s="27">
        <v>9900</v>
      </c>
      <c r="CR41" s="18">
        <v>-178.8</v>
      </c>
      <c r="CS41" s="52">
        <v>9721</v>
      </c>
      <c r="CT41" s="55">
        <v>9814</v>
      </c>
      <c r="CU41" s="18">
        <v>-125.7</v>
      </c>
      <c r="CV41" s="19">
        <v>9688</v>
      </c>
      <c r="CW41" s="26">
        <v>19742</v>
      </c>
      <c r="CX41" s="18">
        <v>-309.8</v>
      </c>
      <c r="CY41" s="20">
        <v>19432</v>
      </c>
      <c r="CZ41" s="27">
        <v>9906</v>
      </c>
      <c r="DA41" s="18">
        <v>-181.9</v>
      </c>
      <c r="DB41" s="52">
        <v>9724</v>
      </c>
      <c r="DC41" s="55">
        <v>9836</v>
      </c>
      <c r="DD41" s="18">
        <v>-127.8</v>
      </c>
      <c r="DE41" s="19">
        <v>9708</v>
      </c>
      <c r="DF41" s="62"/>
      <c r="DG41" s="62"/>
      <c r="DH41" s="62"/>
      <c r="DI41" s="62"/>
      <c r="DJ41" s="62"/>
    </row>
    <row r="42" spans="1:114" ht="20.25" customHeight="1">
      <c r="A42" s="25" t="s">
        <v>26</v>
      </c>
      <c r="B42" s="26">
        <v>34862</v>
      </c>
      <c r="C42" s="18">
        <v>-264</v>
      </c>
      <c r="D42" s="20">
        <v>34598</v>
      </c>
      <c r="E42" s="27">
        <v>17393</v>
      </c>
      <c r="F42" s="18">
        <v>-112</v>
      </c>
      <c r="G42" s="52">
        <v>17281</v>
      </c>
      <c r="H42" s="55">
        <v>17469</v>
      </c>
      <c r="I42" s="18">
        <v>-152</v>
      </c>
      <c r="J42" s="19">
        <v>17317</v>
      </c>
      <c r="K42" s="26">
        <v>34862</v>
      </c>
      <c r="L42" s="18">
        <v>-269.5</v>
      </c>
      <c r="M42" s="20">
        <v>34593</v>
      </c>
      <c r="N42" s="27">
        <v>17385</v>
      </c>
      <c r="O42" s="18">
        <v>-114.3</v>
      </c>
      <c r="P42" s="52">
        <v>17271</v>
      </c>
      <c r="Q42" s="55">
        <v>17477</v>
      </c>
      <c r="R42" s="18">
        <v>-155.2</v>
      </c>
      <c r="S42" s="19">
        <v>17322</v>
      </c>
      <c r="T42" s="26">
        <v>34858</v>
      </c>
      <c r="U42" s="18">
        <v>-275</v>
      </c>
      <c r="V42" s="20">
        <v>34583</v>
      </c>
      <c r="W42" s="27">
        <v>17384</v>
      </c>
      <c r="X42" s="18">
        <v>-116.7</v>
      </c>
      <c r="Y42" s="52">
        <v>17267</v>
      </c>
      <c r="Z42" s="55">
        <v>17474</v>
      </c>
      <c r="AA42" s="18">
        <v>-158.3</v>
      </c>
      <c r="AB42" s="19">
        <v>17316</v>
      </c>
      <c r="AC42" s="26">
        <v>34865</v>
      </c>
      <c r="AD42" s="115">
        <v>-280.5</v>
      </c>
      <c r="AE42" s="20">
        <v>34585</v>
      </c>
      <c r="AF42" s="27">
        <v>17396</v>
      </c>
      <c r="AG42" s="115">
        <v>-119</v>
      </c>
      <c r="AH42" s="52">
        <v>17277</v>
      </c>
      <c r="AI42" s="55">
        <v>17469</v>
      </c>
      <c r="AJ42" s="115">
        <v>-161.5</v>
      </c>
      <c r="AK42" s="19">
        <v>17308</v>
      </c>
      <c r="AL42" s="26">
        <v>34816</v>
      </c>
      <c r="AM42" s="115">
        <v>-286</v>
      </c>
      <c r="AN42" s="20">
        <v>34530</v>
      </c>
      <c r="AO42" s="27">
        <v>17374</v>
      </c>
      <c r="AP42" s="115">
        <v>-121.3</v>
      </c>
      <c r="AQ42" s="52">
        <v>17253</v>
      </c>
      <c r="AR42" s="55">
        <v>17442</v>
      </c>
      <c r="AS42" s="115">
        <v>-164.7</v>
      </c>
      <c r="AT42" s="19">
        <v>17277</v>
      </c>
      <c r="AU42" s="26">
        <v>34806</v>
      </c>
      <c r="AV42" s="115">
        <v>-291.5</v>
      </c>
      <c r="AW42" s="20">
        <v>34515</v>
      </c>
      <c r="AX42" s="27">
        <v>17366</v>
      </c>
      <c r="AY42" s="115">
        <v>-123.7</v>
      </c>
      <c r="AZ42" s="52">
        <v>17242</v>
      </c>
      <c r="BA42" s="55">
        <v>17440</v>
      </c>
      <c r="BB42" s="115">
        <v>-167.8</v>
      </c>
      <c r="BC42" s="19">
        <v>17272</v>
      </c>
      <c r="BD42" s="26">
        <v>34628</v>
      </c>
      <c r="BE42" s="18">
        <v>-297</v>
      </c>
      <c r="BF42" s="20">
        <v>34331</v>
      </c>
      <c r="BG42" s="27">
        <v>17250</v>
      </c>
      <c r="BH42" s="18">
        <v>-126</v>
      </c>
      <c r="BI42" s="52">
        <v>17124</v>
      </c>
      <c r="BJ42" s="55">
        <v>17378</v>
      </c>
      <c r="BK42" s="18">
        <v>-171</v>
      </c>
      <c r="BL42" s="19">
        <v>17207</v>
      </c>
      <c r="BM42" s="26">
        <v>34816</v>
      </c>
      <c r="BN42" s="18">
        <v>-302.5</v>
      </c>
      <c r="BO42" s="20">
        <v>34514</v>
      </c>
      <c r="BP42" s="27">
        <v>17369</v>
      </c>
      <c r="BQ42" s="18">
        <v>-128.3</v>
      </c>
      <c r="BR42" s="52">
        <v>17241</v>
      </c>
      <c r="BS42" s="55">
        <v>17447</v>
      </c>
      <c r="BT42" s="18">
        <v>-174.2</v>
      </c>
      <c r="BU42" s="19">
        <v>17273</v>
      </c>
      <c r="BV42" s="26">
        <v>34848</v>
      </c>
      <c r="BW42" s="18">
        <v>-308</v>
      </c>
      <c r="BX42" s="20">
        <v>34540</v>
      </c>
      <c r="BY42" s="27">
        <v>17381</v>
      </c>
      <c r="BZ42" s="18">
        <v>-130.7</v>
      </c>
      <c r="CA42" s="52">
        <v>17250</v>
      </c>
      <c r="CB42" s="55">
        <v>17467</v>
      </c>
      <c r="CC42" s="18">
        <v>-177.3</v>
      </c>
      <c r="CD42" s="19">
        <v>17290</v>
      </c>
      <c r="CE42" s="26">
        <v>34848</v>
      </c>
      <c r="CF42" s="18">
        <v>-313.5</v>
      </c>
      <c r="CG42" s="20">
        <v>34535</v>
      </c>
      <c r="CH42" s="27">
        <v>17383</v>
      </c>
      <c r="CI42" s="18">
        <v>-133</v>
      </c>
      <c r="CJ42" s="52">
        <v>17250</v>
      </c>
      <c r="CK42" s="55">
        <v>17465</v>
      </c>
      <c r="CL42" s="18">
        <v>-180.5</v>
      </c>
      <c r="CM42" s="19">
        <v>17285</v>
      </c>
      <c r="CN42" s="26">
        <v>34873</v>
      </c>
      <c r="CO42" s="18">
        <v>-319</v>
      </c>
      <c r="CP42" s="20">
        <v>34554</v>
      </c>
      <c r="CQ42" s="27">
        <v>17413</v>
      </c>
      <c r="CR42" s="18">
        <v>-135.3</v>
      </c>
      <c r="CS42" s="52">
        <v>17278</v>
      </c>
      <c r="CT42" s="55">
        <v>17460</v>
      </c>
      <c r="CU42" s="18">
        <v>-183.7</v>
      </c>
      <c r="CV42" s="19">
        <v>17276</v>
      </c>
      <c r="CW42" s="26">
        <v>34844</v>
      </c>
      <c r="CX42" s="18">
        <v>-324.5</v>
      </c>
      <c r="CY42" s="20">
        <v>34520</v>
      </c>
      <c r="CZ42" s="27">
        <v>17412</v>
      </c>
      <c r="DA42" s="18">
        <v>-137.7</v>
      </c>
      <c r="DB42" s="52">
        <v>17274</v>
      </c>
      <c r="DC42" s="55">
        <v>17432</v>
      </c>
      <c r="DD42" s="18">
        <v>-186.8</v>
      </c>
      <c r="DE42" s="19">
        <v>17245</v>
      </c>
      <c r="DF42" s="62"/>
      <c r="DG42" s="62"/>
      <c r="DH42" s="62"/>
      <c r="DI42" s="62"/>
      <c r="DJ42" s="62"/>
    </row>
    <row r="43" spans="1:114" ht="20.25" customHeight="1">
      <c r="A43" s="25"/>
      <c r="B43" s="26"/>
      <c r="C43" s="18"/>
      <c r="D43" s="20"/>
      <c r="E43" s="27"/>
      <c r="F43" s="18"/>
      <c r="G43" s="52"/>
      <c r="H43" s="55"/>
      <c r="I43" s="18"/>
      <c r="J43" s="19"/>
      <c r="K43" s="26"/>
      <c r="L43" s="18"/>
      <c r="M43" s="20"/>
      <c r="N43" s="27"/>
      <c r="O43" s="18"/>
      <c r="P43" s="52"/>
      <c r="Q43" s="55"/>
      <c r="R43" s="18"/>
      <c r="S43" s="19"/>
      <c r="T43" s="26"/>
      <c r="U43" s="18"/>
      <c r="V43" s="20"/>
      <c r="W43" s="27"/>
      <c r="X43" s="18"/>
      <c r="Y43" s="52"/>
      <c r="Z43" s="55"/>
      <c r="AA43" s="18"/>
      <c r="AB43" s="19"/>
      <c r="AC43" s="26"/>
      <c r="AD43" s="115"/>
      <c r="AE43" s="20"/>
      <c r="AF43" s="27"/>
      <c r="AG43" s="115"/>
      <c r="AH43" s="52"/>
      <c r="AI43" s="55"/>
      <c r="AJ43" s="115"/>
      <c r="AK43" s="19"/>
      <c r="AL43" s="26"/>
      <c r="AM43" s="115"/>
      <c r="AN43" s="20"/>
      <c r="AO43" s="27"/>
      <c r="AP43" s="115"/>
      <c r="AQ43" s="52"/>
      <c r="AR43" s="55"/>
      <c r="AS43" s="115"/>
      <c r="AT43" s="19"/>
      <c r="AU43" s="26"/>
      <c r="AV43" s="115"/>
      <c r="AW43" s="20"/>
      <c r="AX43" s="27"/>
      <c r="AY43" s="115"/>
      <c r="AZ43" s="52"/>
      <c r="BA43" s="55"/>
      <c r="BB43" s="115"/>
      <c r="BC43" s="19"/>
      <c r="BD43" s="26"/>
      <c r="BE43" s="18"/>
      <c r="BF43" s="20"/>
      <c r="BG43" s="27"/>
      <c r="BH43" s="18"/>
      <c r="BI43" s="52"/>
      <c r="BJ43" s="55"/>
      <c r="BK43" s="18"/>
      <c r="BL43" s="19"/>
      <c r="BM43" s="26"/>
      <c r="BN43" s="18"/>
      <c r="BO43" s="20"/>
      <c r="BP43" s="27"/>
      <c r="BQ43" s="18"/>
      <c r="BR43" s="52"/>
      <c r="BS43" s="55"/>
      <c r="BT43" s="18"/>
      <c r="BU43" s="19"/>
      <c r="BV43" s="26"/>
      <c r="BW43" s="18"/>
      <c r="BX43" s="20"/>
      <c r="BY43" s="27"/>
      <c r="BZ43" s="18"/>
      <c r="CA43" s="52"/>
      <c r="CB43" s="55"/>
      <c r="CC43" s="18"/>
      <c r="CD43" s="19"/>
      <c r="CE43" s="26"/>
      <c r="CF43" s="18"/>
      <c r="CG43" s="20"/>
      <c r="CH43" s="27"/>
      <c r="CI43" s="18"/>
      <c r="CJ43" s="52"/>
      <c r="CK43" s="55"/>
      <c r="CL43" s="18"/>
      <c r="CM43" s="19"/>
      <c r="CN43" s="26"/>
      <c r="CO43" s="18"/>
      <c r="CP43" s="20"/>
      <c r="CQ43" s="27"/>
      <c r="CR43" s="18"/>
      <c r="CS43" s="52"/>
      <c r="CT43" s="55"/>
      <c r="CU43" s="18"/>
      <c r="CV43" s="19"/>
      <c r="CW43" s="26"/>
      <c r="CX43" s="18"/>
      <c r="CY43" s="20"/>
      <c r="CZ43" s="27"/>
      <c r="DA43" s="18"/>
      <c r="DB43" s="52"/>
      <c r="DC43" s="55"/>
      <c r="DD43" s="18"/>
      <c r="DE43" s="19"/>
      <c r="DF43" s="62"/>
      <c r="DG43" s="62"/>
      <c r="DH43" s="62"/>
      <c r="DI43" s="62"/>
      <c r="DJ43" s="62"/>
    </row>
    <row r="44" spans="1:114" s="16" customFormat="1" ht="20.25" customHeight="1">
      <c r="A44" s="23" t="s">
        <v>27</v>
      </c>
      <c r="B44" s="17">
        <v>99715</v>
      </c>
      <c r="C44" s="18">
        <v>-368</v>
      </c>
      <c r="D44" s="20">
        <v>99347</v>
      </c>
      <c r="E44" s="24">
        <v>49661</v>
      </c>
      <c r="F44" s="18">
        <v>-248</v>
      </c>
      <c r="G44" s="52">
        <v>49413</v>
      </c>
      <c r="H44" s="53">
        <v>50054</v>
      </c>
      <c r="I44" s="18">
        <v>-120</v>
      </c>
      <c r="J44" s="19">
        <v>49934</v>
      </c>
      <c r="K44" s="17">
        <v>99893</v>
      </c>
      <c r="L44" s="18">
        <v>-375.7</v>
      </c>
      <c r="M44" s="20">
        <v>99517</v>
      </c>
      <c r="N44" s="24">
        <v>49771</v>
      </c>
      <c r="O44" s="18">
        <v>-253.2</v>
      </c>
      <c r="P44" s="52">
        <v>49518</v>
      </c>
      <c r="Q44" s="53">
        <v>50122</v>
      </c>
      <c r="R44" s="18">
        <v>-122.5</v>
      </c>
      <c r="S44" s="19">
        <v>50000</v>
      </c>
      <c r="T44" s="17">
        <v>99942</v>
      </c>
      <c r="U44" s="18">
        <v>-383.3</v>
      </c>
      <c r="V44" s="20">
        <v>99559</v>
      </c>
      <c r="W44" s="24">
        <v>49806</v>
      </c>
      <c r="X44" s="18">
        <v>-258.3</v>
      </c>
      <c r="Y44" s="52">
        <v>49548</v>
      </c>
      <c r="Z44" s="53">
        <v>50136</v>
      </c>
      <c r="AA44" s="18">
        <v>-125</v>
      </c>
      <c r="AB44" s="19">
        <v>50011</v>
      </c>
      <c r="AC44" s="17">
        <v>100001</v>
      </c>
      <c r="AD44" s="115">
        <v>-391</v>
      </c>
      <c r="AE44" s="20">
        <v>99610</v>
      </c>
      <c r="AF44" s="24">
        <v>49819</v>
      </c>
      <c r="AG44" s="115">
        <v>-263.5</v>
      </c>
      <c r="AH44" s="52">
        <v>49556</v>
      </c>
      <c r="AI44" s="53">
        <v>50182</v>
      </c>
      <c r="AJ44" s="115">
        <v>-127.5</v>
      </c>
      <c r="AK44" s="19">
        <v>50055</v>
      </c>
      <c r="AL44" s="17">
        <v>100037</v>
      </c>
      <c r="AM44" s="115">
        <v>-398.7</v>
      </c>
      <c r="AN44" s="20">
        <v>99638</v>
      </c>
      <c r="AO44" s="24">
        <v>49842</v>
      </c>
      <c r="AP44" s="115">
        <v>-268.7</v>
      </c>
      <c r="AQ44" s="52">
        <v>49573</v>
      </c>
      <c r="AR44" s="53">
        <v>50195</v>
      </c>
      <c r="AS44" s="115">
        <v>-130</v>
      </c>
      <c r="AT44" s="19">
        <v>50065</v>
      </c>
      <c r="AU44" s="17">
        <v>100022</v>
      </c>
      <c r="AV44" s="115">
        <v>-406.3</v>
      </c>
      <c r="AW44" s="20">
        <v>99616</v>
      </c>
      <c r="AX44" s="24">
        <v>49821</v>
      </c>
      <c r="AY44" s="115">
        <v>-273.8</v>
      </c>
      <c r="AZ44" s="52">
        <v>49547</v>
      </c>
      <c r="BA44" s="53">
        <v>50201</v>
      </c>
      <c r="BB44" s="115">
        <v>-132.5</v>
      </c>
      <c r="BC44" s="19">
        <v>50069</v>
      </c>
      <c r="BD44" s="17">
        <v>99613</v>
      </c>
      <c r="BE44" s="18">
        <v>-414</v>
      </c>
      <c r="BF44" s="20">
        <v>99199</v>
      </c>
      <c r="BG44" s="24">
        <v>49622</v>
      </c>
      <c r="BH44" s="18">
        <v>-279</v>
      </c>
      <c r="BI44" s="52">
        <v>49343</v>
      </c>
      <c r="BJ44" s="53">
        <v>49991</v>
      </c>
      <c r="BK44" s="18">
        <v>-135</v>
      </c>
      <c r="BL44" s="19">
        <v>49856</v>
      </c>
      <c r="BM44" s="17">
        <v>100129</v>
      </c>
      <c r="BN44" s="18">
        <v>-421.7</v>
      </c>
      <c r="BO44" s="20">
        <v>99707</v>
      </c>
      <c r="BP44" s="24">
        <v>49901</v>
      </c>
      <c r="BQ44" s="18">
        <v>-284.2</v>
      </c>
      <c r="BR44" s="52">
        <v>49617</v>
      </c>
      <c r="BS44" s="53">
        <v>50228</v>
      </c>
      <c r="BT44" s="18">
        <v>-137.5</v>
      </c>
      <c r="BU44" s="19">
        <v>50091</v>
      </c>
      <c r="BV44" s="17">
        <v>100239</v>
      </c>
      <c r="BW44" s="18">
        <v>-429.3</v>
      </c>
      <c r="BX44" s="20">
        <v>99810</v>
      </c>
      <c r="BY44" s="24">
        <v>49957</v>
      </c>
      <c r="BZ44" s="18">
        <v>-289.3</v>
      </c>
      <c r="CA44" s="52">
        <v>49668</v>
      </c>
      <c r="CB44" s="53">
        <v>50282</v>
      </c>
      <c r="CC44" s="18">
        <v>-140</v>
      </c>
      <c r="CD44" s="19">
        <v>50142</v>
      </c>
      <c r="CE44" s="17">
        <v>100326</v>
      </c>
      <c r="CF44" s="18">
        <v>-437</v>
      </c>
      <c r="CG44" s="20">
        <v>99889</v>
      </c>
      <c r="CH44" s="24">
        <v>50001</v>
      </c>
      <c r="CI44" s="18">
        <v>-294.5</v>
      </c>
      <c r="CJ44" s="52">
        <v>49707</v>
      </c>
      <c r="CK44" s="53">
        <v>50325</v>
      </c>
      <c r="CL44" s="18">
        <v>-142.5</v>
      </c>
      <c r="CM44" s="19">
        <v>50183</v>
      </c>
      <c r="CN44" s="17">
        <v>100510</v>
      </c>
      <c r="CO44" s="18">
        <v>-444.7</v>
      </c>
      <c r="CP44" s="20">
        <v>100065</v>
      </c>
      <c r="CQ44" s="24">
        <v>50071</v>
      </c>
      <c r="CR44" s="18">
        <v>-299.7</v>
      </c>
      <c r="CS44" s="52">
        <v>49771</v>
      </c>
      <c r="CT44" s="53">
        <v>50439</v>
      </c>
      <c r="CU44" s="18">
        <v>-145</v>
      </c>
      <c r="CV44" s="19">
        <v>50294</v>
      </c>
      <c r="CW44" s="17">
        <v>100640</v>
      </c>
      <c r="CX44" s="18">
        <v>-452.3</v>
      </c>
      <c r="CY44" s="20">
        <v>100188</v>
      </c>
      <c r="CZ44" s="24">
        <v>50129</v>
      </c>
      <c r="DA44" s="18">
        <v>-304.8</v>
      </c>
      <c r="DB44" s="52">
        <v>49824</v>
      </c>
      <c r="DC44" s="53">
        <v>50511</v>
      </c>
      <c r="DD44" s="18">
        <v>-147.5</v>
      </c>
      <c r="DE44" s="19">
        <v>50364</v>
      </c>
      <c r="DF44" s="61"/>
      <c r="DG44" s="61"/>
      <c r="DH44" s="61"/>
      <c r="DI44" s="61"/>
      <c r="DJ44" s="61"/>
    </row>
    <row r="45" spans="1:114" s="16" customFormat="1" ht="20.25" customHeight="1">
      <c r="A45" s="23"/>
      <c r="B45" s="17"/>
      <c r="C45" s="18"/>
      <c r="D45" s="20"/>
      <c r="E45" s="24"/>
      <c r="F45" s="18"/>
      <c r="G45" s="52"/>
      <c r="H45" s="53"/>
      <c r="I45" s="18"/>
      <c r="J45" s="19"/>
      <c r="K45" s="17"/>
      <c r="L45" s="18"/>
      <c r="M45" s="20"/>
      <c r="N45" s="24"/>
      <c r="O45" s="18"/>
      <c r="P45" s="52"/>
      <c r="Q45" s="53"/>
      <c r="R45" s="18"/>
      <c r="S45" s="19"/>
      <c r="T45" s="17"/>
      <c r="U45" s="18"/>
      <c r="V45" s="20"/>
      <c r="W45" s="24"/>
      <c r="X45" s="18"/>
      <c r="Y45" s="52"/>
      <c r="Z45" s="53"/>
      <c r="AA45" s="18"/>
      <c r="AB45" s="19"/>
      <c r="AC45" s="17"/>
      <c r="AD45" s="115"/>
      <c r="AE45" s="20"/>
      <c r="AF45" s="24"/>
      <c r="AG45" s="115"/>
      <c r="AH45" s="52"/>
      <c r="AI45" s="53"/>
      <c r="AJ45" s="115"/>
      <c r="AK45" s="19"/>
      <c r="AL45" s="17"/>
      <c r="AM45" s="115"/>
      <c r="AN45" s="20"/>
      <c r="AO45" s="24"/>
      <c r="AP45" s="115"/>
      <c r="AQ45" s="52"/>
      <c r="AR45" s="53"/>
      <c r="AS45" s="115"/>
      <c r="AT45" s="19"/>
      <c r="AU45" s="17"/>
      <c r="AV45" s="115"/>
      <c r="AW45" s="20"/>
      <c r="AX45" s="24"/>
      <c r="AY45" s="115"/>
      <c r="AZ45" s="52"/>
      <c r="BA45" s="53"/>
      <c r="BB45" s="115"/>
      <c r="BC45" s="19"/>
      <c r="BD45" s="17"/>
      <c r="BE45" s="18"/>
      <c r="BF45" s="20"/>
      <c r="BG45" s="24"/>
      <c r="BH45" s="18"/>
      <c r="BI45" s="52"/>
      <c r="BJ45" s="53"/>
      <c r="BK45" s="18"/>
      <c r="BL45" s="19"/>
      <c r="BM45" s="17"/>
      <c r="BN45" s="18"/>
      <c r="BO45" s="20"/>
      <c r="BP45" s="24"/>
      <c r="BQ45" s="18"/>
      <c r="BR45" s="52"/>
      <c r="BS45" s="53"/>
      <c r="BT45" s="18"/>
      <c r="BU45" s="19"/>
      <c r="BV45" s="17"/>
      <c r="BW45" s="18"/>
      <c r="BX45" s="20"/>
      <c r="BY45" s="24"/>
      <c r="BZ45" s="18"/>
      <c r="CA45" s="52"/>
      <c r="CB45" s="53"/>
      <c r="CC45" s="18"/>
      <c r="CD45" s="19"/>
      <c r="CE45" s="17"/>
      <c r="CF45" s="18"/>
      <c r="CG45" s="20"/>
      <c r="CH45" s="24"/>
      <c r="CI45" s="18"/>
      <c r="CJ45" s="52"/>
      <c r="CK45" s="53"/>
      <c r="CL45" s="18"/>
      <c r="CM45" s="19"/>
      <c r="CN45" s="17"/>
      <c r="CO45" s="18"/>
      <c r="CP45" s="20"/>
      <c r="CQ45" s="24"/>
      <c r="CR45" s="18"/>
      <c r="CS45" s="52"/>
      <c r="CT45" s="53"/>
      <c r="CU45" s="18"/>
      <c r="CV45" s="19"/>
      <c r="CW45" s="17"/>
      <c r="CX45" s="18"/>
      <c r="CY45" s="20"/>
      <c r="CZ45" s="24"/>
      <c r="DA45" s="18"/>
      <c r="DB45" s="52"/>
      <c r="DC45" s="53"/>
      <c r="DD45" s="18"/>
      <c r="DE45" s="19"/>
      <c r="DF45" s="61"/>
      <c r="DG45" s="62"/>
      <c r="DH45" s="61"/>
      <c r="DI45" s="62"/>
      <c r="DJ45" s="61"/>
    </row>
    <row r="46" spans="1:114" ht="20.25" customHeight="1">
      <c r="A46" s="25" t="s">
        <v>28</v>
      </c>
      <c r="B46" s="26">
        <v>18170</v>
      </c>
      <c r="C46" s="18">
        <v>-7.2</v>
      </c>
      <c r="D46" s="20">
        <v>18163</v>
      </c>
      <c r="E46" s="27">
        <v>8789</v>
      </c>
      <c r="F46" s="18">
        <v>-68.8</v>
      </c>
      <c r="G46" s="52">
        <v>8720</v>
      </c>
      <c r="H46" s="55">
        <v>9381</v>
      </c>
      <c r="I46" s="18">
        <v>61.6</v>
      </c>
      <c r="J46" s="19">
        <v>9443</v>
      </c>
      <c r="K46" s="26">
        <v>18239</v>
      </c>
      <c r="L46" s="18">
        <v>-7.4</v>
      </c>
      <c r="M46" s="20">
        <v>18232</v>
      </c>
      <c r="N46" s="27">
        <v>8825</v>
      </c>
      <c r="O46" s="18">
        <v>-70.2</v>
      </c>
      <c r="P46" s="52">
        <v>8755</v>
      </c>
      <c r="Q46" s="55">
        <v>9414</v>
      </c>
      <c r="R46" s="18">
        <v>62.9</v>
      </c>
      <c r="S46" s="19">
        <v>9477</v>
      </c>
      <c r="T46" s="26">
        <v>18234</v>
      </c>
      <c r="U46" s="18">
        <v>-7.5</v>
      </c>
      <c r="V46" s="20">
        <v>18227</v>
      </c>
      <c r="W46" s="27">
        <v>8834</v>
      </c>
      <c r="X46" s="18">
        <v>-71.7</v>
      </c>
      <c r="Y46" s="52">
        <v>8762</v>
      </c>
      <c r="Z46" s="55">
        <v>9400</v>
      </c>
      <c r="AA46" s="18">
        <v>64.2</v>
      </c>
      <c r="AB46" s="19">
        <v>9464</v>
      </c>
      <c r="AC46" s="26">
        <v>18236</v>
      </c>
      <c r="AD46" s="115">
        <v>-7.7</v>
      </c>
      <c r="AE46" s="20">
        <v>18228</v>
      </c>
      <c r="AF46" s="27">
        <v>8829</v>
      </c>
      <c r="AG46" s="115">
        <v>-73.1</v>
      </c>
      <c r="AH46" s="52">
        <v>8756</v>
      </c>
      <c r="AI46" s="55">
        <v>9407</v>
      </c>
      <c r="AJ46" s="115">
        <v>65.5</v>
      </c>
      <c r="AK46" s="19">
        <v>9473</v>
      </c>
      <c r="AL46" s="26">
        <v>18224</v>
      </c>
      <c r="AM46" s="115">
        <v>-7.8</v>
      </c>
      <c r="AN46" s="20">
        <v>18216</v>
      </c>
      <c r="AO46" s="27">
        <v>8823</v>
      </c>
      <c r="AP46" s="115">
        <v>-74.5</v>
      </c>
      <c r="AQ46" s="52">
        <v>8749</v>
      </c>
      <c r="AR46" s="55">
        <v>9401</v>
      </c>
      <c r="AS46" s="115">
        <v>66.7</v>
      </c>
      <c r="AT46" s="19">
        <v>9468</v>
      </c>
      <c r="AU46" s="26">
        <v>18225</v>
      </c>
      <c r="AV46" s="115">
        <v>-8</v>
      </c>
      <c r="AW46" s="20">
        <v>18217</v>
      </c>
      <c r="AX46" s="27">
        <v>8827</v>
      </c>
      <c r="AY46" s="115">
        <v>-76</v>
      </c>
      <c r="AZ46" s="52">
        <v>8751</v>
      </c>
      <c r="BA46" s="55">
        <v>9398</v>
      </c>
      <c r="BB46" s="115">
        <v>68</v>
      </c>
      <c r="BC46" s="19">
        <v>9466</v>
      </c>
      <c r="BD46" s="26">
        <v>18167</v>
      </c>
      <c r="BE46" s="18">
        <v>-8.1</v>
      </c>
      <c r="BF46" s="20">
        <v>18159</v>
      </c>
      <c r="BG46" s="27">
        <v>8796</v>
      </c>
      <c r="BH46" s="18">
        <v>-77.4</v>
      </c>
      <c r="BI46" s="52">
        <v>8719</v>
      </c>
      <c r="BJ46" s="55">
        <v>9371</v>
      </c>
      <c r="BK46" s="18">
        <v>69.3</v>
      </c>
      <c r="BL46" s="19">
        <v>9440</v>
      </c>
      <c r="BM46" s="26">
        <v>18254</v>
      </c>
      <c r="BN46" s="18">
        <v>-8.3</v>
      </c>
      <c r="BO46" s="20">
        <v>18246</v>
      </c>
      <c r="BP46" s="27">
        <v>8849</v>
      </c>
      <c r="BQ46" s="18">
        <v>-78.8</v>
      </c>
      <c r="BR46" s="52">
        <v>8770</v>
      </c>
      <c r="BS46" s="55">
        <v>9405</v>
      </c>
      <c r="BT46" s="18">
        <v>70.6</v>
      </c>
      <c r="BU46" s="19">
        <v>9476</v>
      </c>
      <c r="BV46" s="26">
        <v>18276</v>
      </c>
      <c r="BW46" s="18">
        <v>-8.4</v>
      </c>
      <c r="BX46" s="20">
        <v>18268</v>
      </c>
      <c r="BY46" s="27">
        <v>8858</v>
      </c>
      <c r="BZ46" s="18">
        <v>-80.3</v>
      </c>
      <c r="CA46" s="52">
        <v>8778</v>
      </c>
      <c r="CB46" s="55">
        <v>9418</v>
      </c>
      <c r="CC46" s="18">
        <v>71.9</v>
      </c>
      <c r="CD46" s="19">
        <v>9490</v>
      </c>
      <c r="CE46" s="26">
        <v>18310</v>
      </c>
      <c r="CF46" s="18">
        <v>-8.6</v>
      </c>
      <c r="CG46" s="20">
        <v>18301</v>
      </c>
      <c r="CH46" s="27">
        <v>8877</v>
      </c>
      <c r="CI46" s="18">
        <v>-81.7</v>
      </c>
      <c r="CJ46" s="52">
        <v>8795</v>
      </c>
      <c r="CK46" s="55">
        <v>9433</v>
      </c>
      <c r="CL46" s="18">
        <v>73.2</v>
      </c>
      <c r="CM46" s="19">
        <v>9506</v>
      </c>
      <c r="CN46" s="26">
        <v>18391</v>
      </c>
      <c r="CO46" s="18">
        <v>-8.7</v>
      </c>
      <c r="CP46" s="20">
        <v>18382</v>
      </c>
      <c r="CQ46" s="27">
        <v>8914</v>
      </c>
      <c r="CR46" s="18">
        <v>-83.1</v>
      </c>
      <c r="CS46" s="52">
        <v>8831</v>
      </c>
      <c r="CT46" s="55">
        <v>9477</v>
      </c>
      <c r="CU46" s="18">
        <v>74.4</v>
      </c>
      <c r="CV46" s="19">
        <v>9551</v>
      </c>
      <c r="CW46" s="26">
        <v>18420</v>
      </c>
      <c r="CX46" s="18">
        <v>-8.9</v>
      </c>
      <c r="CY46" s="20">
        <v>18411</v>
      </c>
      <c r="CZ46" s="27">
        <v>8922</v>
      </c>
      <c r="DA46" s="18">
        <v>-84.6</v>
      </c>
      <c r="DB46" s="52">
        <v>8837</v>
      </c>
      <c r="DC46" s="55">
        <v>9498</v>
      </c>
      <c r="DD46" s="18">
        <v>75.7</v>
      </c>
      <c r="DE46" s="19">
        <v>9574</v>
      </c>
      <c r="DF46" s="62"/>
      <c r="DG46" s="62"/>
      <c r="DH46" s="62"/>
      <c r="DI46" s="62"/>
      <c r="DJ46" s="62"/>
    </row>
    <row r="47" spans="1:114" ht="20.25" customHeight="1">
      <c r="A47" s="25" t="s">
        <v>29</v>
      </c>
      <c r="B47" s="26">
        <v>37142</v>
      </c>
      <c r="C47" s="18">
        <v>18.4</v>
      </c>
      <c r="D47" s="20">
        <v>37160</v>
      </c>
      <c r="E47" s="27">
        <v>18253</v>
      </c>
      <c r="F47" s="18">
        <v>12</v>
      </c>
      <c r="G47" s="52">
        <v>18265</v>
      </c>
      <c r="H47" s="55">
        <v>18889</v>
      </c>
      <c r="I47" s="18">
        <v>6.4</v>
      </c>
      <c r="J47" s="19">
        <v>18895</v>
      </c>
      <c r="K47" s="26">
        <v>37192</v>
      </c>
      <c r="L47" s="18">
        <v>18.8</v>
      </c>
      <c r="M47" s="20">
        <v>37211</v>
      </c>
      <c r="N47" s="27">
        <v>18289</v>
      </c>
      <c r="O47" s="18">
        <v>12.3</v>
      </c>
      <c r="P47" s="52">
        <v>18301</v>
      </c>
      <c r="Q47" s="55">
        <v>18903</v>
      </c>
      <c r="R47" s="18">
        <v>6.5</v>
      </c>
      <c r="S47" s="19">
        <v>18910</v>
      </c>
      <c r="T47" s="26">
        <v>37222</v>
      </c>
      <c r="U47" s="18">
        <v>19.2</v>
      </c>
      <c r="V47" s="20">
        <v>37241</v>
      </c>
      <c r="W47" s="27">
        <v>18301</v>
      </c>
      <c r="X47" s="18">
        <v>12.5</v>
      </c>
      <c r="Y47" s="52">
        <v>18314</v>
      </c>
      <c r="Z47" s="55">
        <v>18921</v>
      </c>
      <c r="AA47" s="18">
        <v>6.7</v>
      </c>
      <c r="AB47" s="19">
        <v>18928</v>
      </c>
      <c r="AC47" s="26">
        <v>37280</v>
      </c>
      <c r="AD47" s="115">
        <v>19.6</v>
      </c>
      <c r="AE47" s="20">
        <v>37300</v>
      </c>
      <c r="AF47" s="27">
        <v>18341</v>
      </c>
      <c r="AG47" s="115">
        <v>12.8</v>
      </c>
      <c r="AH47" s="52">
        <v>18354</v>
      </c>
      <c r="AI47" s="55">
        <v>18939</v>
      </c>
      <c r="AJ47" s="115">
        <v>6.8</v>
      </c>
      <c r="AK47" s="19">
        <v>18946</v>
      </c>
      <c r="AL47" s="26">
        <v>37271</v>
      </c>
      <c r="AM47" s="115">
        <v>19.9</v>
      </c>
      <c r="AN47" s="20">
        <v>37291</v>
      </c>
      <c r="AO47" s="27">
        <v>18352</v>
      </c>
      <c r="AP47" s="115">
        <v>13</v>
      </c>
      <c r="AQ47" s="52">
        <v>18365</v>
      </c>
      <c r="AR47" s="55">
        <v>18919</v>
      </c>
      <c r="AS47" s="115">
        <v>6.9</v>
      </c>
      <c r="AT47" s="19">
        <v>18926</v>
      </c>
      <c r="AU47" s="26">
        <v>37212</v>
      </c>
      <c r="AV47" s="115">
        <v>20.3</v>
      </c>
      <c r="AW47" s="20">
        <v>37232</v>
      </c>
      <c r="AX47" s="27">
        <v>18304</v>
      </c>
      <c r="AY47" s="115">
        <v>13.3</v>
      </c>
      <c r="AZ47" s="52">
        <v>18317</v>
      </c>
      <c r="BA47" s="55">
        <v>18908</v>
      </c>
      <c r="BB47" s="115">
        <v>7.1</v>
      </c>
      <c r="BC47" s="19">
        <v>18915</v>
      </c>
      <c r="BD47" s="26">
        <v>37161</v>
      </c>
      <c r="BE47" s="18">
        <v>20.7</v>
      </c>
      <c r="BF47" s="20">
        <v>37182</v>
      </c>
      <c r="BG47" s="27">
        <v>18261</v>
      </c>
      <c r="BH47" s="18">
        <v>13.5</v>
      </c>
      <c r="BI47" s="52">
        <v>18275</v>
      </c>
      <c r="BJ47" s="55">
        <v>18900</v>
      </c>
      <c r="BK47" s="18">
        <v>7.2</v>
      </c>
      <c r="BL47" s="19">
        <v>18907</v>
      </c>
      <c r="BM47" s="26">
        <v>37312</v>
      </c>
      <c r="BN47" s="18">
        <v>21.1</v>
      </c>
      <c r="BO47" s="20">
        <v>37333</v>
      </c>
      <c r="BP47" s="27">
        <v>18339</v>
      </c>
      <c r="BQ47" s="18">
        <v>13.8</v>
      </c>
      <c r="BR47" s="52">
        <v>18353</v>
      </c>
      <c r="BS47" s="55">
        <v>18973</v>
      </c>
      <c r="BT47" s="18">
        <v>7.3</v>
      </c>
      <c r="BU47" s="19">
        <v>18980</v>
      </c>
      <c r="BV47" s="26">
        <v>37375</v>
      </c>
      <c r="BW47" s="18">
        <v>21.5</v>
      </c>
      <c r="BX47" s="20">
        <v>37397</v>
      </c>
      <c r="BY47" s="27">
        <v>18363</v>
      </c>
      <c r="BZ47" s="18">
        <v>14</v>
      </c>
      <c r="CA47" s="52">
        <v>18377</v>
      </c>
      <c r="CB47" s="55">
        <v>19012</v>
      </c>
      <c r="CC47" s="18">
        <v>7.5</v>
      </c>
      <c r="CD47" s="19">
        <v>19020</v>
      </c>
      <c r="CE47" s="26">
        <v>37394</v>
      </c>
      <c r="CF47" s="18">
        <v>21.9</v>
      </c>
      <c r="CG47" s="20">
        <v>37416</v>
      </c>
      <c r="CH47" s="27">
        <v>18373</v>
      </c>
      <c r="CI47" s="18">
        <v>14.3</v>
      </c>
      <c r="CJ47" s="52">
        <v>18387</v>
      </c>
      <c r="CK47" s="55">
        <v>19021</v>
      </c>
      <c r="CL47" s="18">
        <v>7.6</v>
      </c>
      <c r="CM47" s="19">
        <v>19029</v>
      </c>
      <c r="CN47" s="26">
        <v>37469</v>
      </c>
      <c r="CO47" s="18">
        <v>22.2</v>
      </c>
      <c r="CP47" s="20">
        <v>37491</v>
      </c>
      <c r="CQ47" s="27">
        <v>18407</v>
      </c>
      <c r="CR47" s="18">
        <v>14.5</v>
      </c>
      <c r="CS47" s="52">
        <v>18422</v>
      </c>
      <c r="CT47" s="55">
        <v>19062</v>
      </c>
      <c r="CU47" s="18">
        <v>7.7</v>
      </c>
      <c r="CV47" s="19">
        <v>19070</v>
      </c>
      <c r="CW47" s="26">
        <v>37476</v>
      </c>
      <c r="CX47" s="18">
        <v>22.6</v>
      </c>
      <c r="CY47" s="20">
        <v>37499</v>
      </c>
      <c r="CZ47" s="27">
        <v>18416</v>
      </c>
      <c r="DA47" s="18">
        <v>14.8</v>
      </c>
      <c r="DB47" s="52">
        <v>18431</v>
      </c>
      <c r="DC47" s="55">
        <v>19060</v>
      </c>
      <c r="DD47" s="18">
        <v>7.9</v>
      </c>
      <c r="DE47" s="19">
        <v>19068</v>
      </c>
      <c r="DF47" s="62"/>
      <c r="DG47" s="62"/>
      <c r="DH47" s="62"/>
      <c r="DI47" s="62"/>
      <c r="DJ47" s="62"/>
    </row>
    <row r="48" spans="1:114" ht="20.25" customHeight="1">
      <c r="A48" s="25" t="s">
        <v>30</v>
      </c>
      <c r="B48" s="26">
        <v>734</v>
      </c>
      <c r="C48" s="18">
        <v>-4.8</v>
      </c>
      <c r="D48" s="20">
        <v>729</v>
      </c>
      <c r="E48" s="27">
        <v>410</v>
      </c>
      <c r="F48" s="18">
        <v>-5.6</v>
      </c>
      <c r="G48" s="52">
        <v>404</v>
      </c>
      <c r="H48" s="55">
        <v>324</v>
      </c>
      <c r="I48" s="18">
        <v>0.8</v>
      </c>
      <c r="J48" s="19">
        <v>325</v>
      </c>
      <c r="K48" s="26">
        <v>734</v>
      </c>
      <c r="L48" s="18">
        <v>-4.9</v>
      </c>
      <c r="M48" s="20">
        <v>729</v>
      </c>
      <c r="N48" s="27">
        <v>408</v>
      </c>
      <c r="O48" s="18">
        <v>-5.7</v>
      </c>
      <c r="P48" s="52">
        <v>402</v>
      </c>
      <c r="Q48" s="55">
        <v>326</v>
      </c>
      <c r="R48" s="18">
        <v>0.8</v>
      </c>
      <c r="S48" s="19">
        <v>327</v>
      </c>
      <c r="T48" s="26">
        <v>730</v>
      </c>
      <c r="U48" s="18">
        <v>-5</v>
      </c>
      <c r="V48" s="20">
        <v>725</v>
      </c>
      <c r="W48" s="27">
        <v>405</v>
      </c>
      <c r="X48" s="18">
        <v>-5.8</v>
      </c>
      <c r="Y48" s="52">
        <v>399</v>
      </c>
      <c r="Z48" s="55">
        <v>325</v>
      </c>
      <c r="AA48" s="18">
        <v>0.8</v>
      </c>
      <c r="AB48" s="19">
        <v>326</v>
      </c>
      <c r="AC48" s="26">
        <v>726</v>
      </c>
      <c r="AD48" s="115">
        <v>-5.1</v>
      </c>
      <c r="AE48" s="20">
        <v>721</v>
      </c>
      <c r="AF48" s="27">
        <v>401</v>
      </c>
      <c r="AG48" s="115">
        <v>-6</v>
      </c>
      <c r="AH48" s="52">
        <v>395</v>
      </c>
      <c r="AI48" s="55">
        <v>325</v>
      </c>
      <c r="AJ48" s="115">
        <v>0.9</v>
      </c>
      <c r="AK48" s="19">
        <v>326</v>
      </c>
      <c r="AL48" s="26">
        <v>725</v>
      </c>
      <c r="AM48" s="115">
        <v>-5.2</v>
      </c>
      <c r="AN48" s="20">
        <v>720</v>
      </c>
      <c r="AO48" s="27">
        <v>401</v>
      </c>
      <c r="AP48" s="115">
        <v>-6.1</v>
      </c>
      <c r="AQ48" s="52">
        <v>395</v>
      </c>
      <c r="AR48" s="55">
        <v>324</v>
      </c>
      <c r="AS48" s="115">
        <v>0.9</v>
      </c>
      <c r="AT48" s="19">
        <v>325</v>
      </c>
      <c r="AU48" s="26">
        <v>725</v>
      </c>
      <c r="AV48" s="115">
        <v>-5.3</v>
      </c>
      <c r="AW48" s="20">
        <v>720</v>
      </c>
      <c r="AX48" s="27">
        <v>402</v>
      </c>
      <c r="AY48" s="115">
        <v>-6.2</v>
      </c>
      <c r="AZ48" s="52">
        <v>396</v>
      </c>
      <c r="BA48" s="55">
        <v>323</v>
      </c>
      <c r="BB48" s="115">
        <v>0.9</v>
      </c>
      <c r="BC48" s="19">
        <v>324</v>
      </c>
      <c r="BD48" s="26">
        <v>712</v>
      </c>
      <c r="BE48" s="18">
        <v>-5.4</v>
      </c>
      <c r="BF48" s="20">
        <v>707</v>
      </c>
      <c r="BG48" s="27">
        <v>397</v>
      </c>
      <c r="BH48" s="18">
        <v>-6.3</v>
      </c>
      <c r="BI48" s="52">
        <v>391</v>
      </c>
      <c r="BJ48" s="55">
        <v>315</v>
      </c>
      <c r="BK48" s="18">
        <v>0.9</v>
      </c>
      <c r="BL48" s="19">
        <v>316</v>
      </c>
      <c r="BM48" s="26">
        <v>727</v>
      </c>
      <c r="BN48" s="18">
        <v>-5.5</v>
      </c>
      <c r="BO48" s="20">
        <v>722</v>
      </c>
      <c r="BP48" s="27">
        <v>412</v>
      </c>
      <c r="BQ48" s="18">
        <v>-6.4</v>
      </c>
      <c r="BR48" s="52">
        <v>406</v>
      </c>
      <c r="BS48" s="55">
        <v>315</v>
      </c>
      <c r="BT48" s="18">
        <v>0.9</v>
      </c>
      <c r="BU48" s="19">
        <v>316</v>
      </c>
      <c r="BV48" s="26">
        <v>729</v>
      </c>
      <c r="BW48" s="18">
        <v>-5.6</v>
      </c>
      <c r="BX48" s="20">
        <v>723</v>
      </c>
      <c r="BY48" s="27">
        <v>412</v>
      </c>
      <c r="BZ48" s="18">
        <v>-6.5</v>
      </c>
      <c r="CA48" s="52">
        <v>406</v>
      </c>
      <c r="CB48" s="55">
        <v>317</v>
      </c>
      <c r="CC48" s="18">
        <v>0.9</v>
      </c>
      <c r="CD48" s="19">
        <v>318</v>
      </c>
      <c r="CE48" s="26">
        <v>732</v>
      </c>
      <c r="CF48" s="18">
        <v>-5.7</v>
      </c>
      <c r="CG48" s="20">
        <v>726</v>
      </c>
      <c r="CH48" s="27">
        <v>414</v>
      </c>
      <c r="CI48" s="18">
        <v>-6.7</v>
      </c>
      <c r="CJ48" s="52">
        <v>407</v>
      </c>
      <c r="CK48" s="55">
        <v>318</v>
      </c>
      <c r="CL48" s="18">
        <v>1</v>
      </c>
      <c r="CM48" s="19">
        <v>319</v>
      </c>
      <c r="CN48" s="26">
        <v>731</v>
      </c>
      <c r="CO48" s="18">
        <v>-5.8</v>
      </c>
      <c r="CP48" s="20">
        <v>725</v>
      </c>
      <c r="CQ48" s="27">
        <v>413</v>
      </c>
      <c r="CR48" s="18">
        <v>-6.8</v>
      </c>
      <c r="CS48" s="52">
        <v>406</v>
      </c>
      <c r="CT48" s="55">
        <v>318</v>
      </c>
      <c r="CU48" s="18">
        <v>1</v>
      </c>
      <c r="CV48" s="19">
        <v>319</v>
      </c>
      <c r="CW48" s="26">
        <v>736</v>
      </c>
      <c r="CX48" s="18">
        <v>-5.9</v>
      </c>
      <c r="CY48" s="20">
        <v>730</v>
      </c>
      <c r="CZ48" s="27">
        <v>416</v>
      </c>
      <c r="DA48" s="18">
        <v>-6.9</v>
      </c>
      <c r="DB48" s="52">
        <v>409</v>
      </c>
      <c r="DC48" s="55">
        <v>320</v>
      </c>
      <c r="DD48" s="18">
        <v>1</v>
      </c>
      <c r="DE48" s="19">
        <v>321</v>
      </c>
      <c r="DF48" s="62"/>
      <c r="DG48" s="62"/>
      <c r="DH48" s="62"/>
      <c r="DI48" s="62"/>
      <c r="DJ48" s="62"/>
    </row>
    <row r="49" spans="1:114" ht="20.25" customHeight="1">
      <c r="A49" s="25" t="s">
        <v>31</v>
      </c>
      <c r="B49" s="26">
        <v>872</v>
      </c>
      <c r="C49" s="18">
        <v>5.6</v>
      </c>
      <c r="D49" s="20">
        <v>878</v>
      </c>
      <c r="E49" s="27">
        <v>456</v>
      </c>
      <c r="F49" s="18">
        <v>10.4</v>
      </c>
      <c r="G49" s="52">
        <v>466</v>
      </c>
      <c r="H49" s="55">
        <v>416</v>
      </c>
      <c r="I49" s="18">
        <v>-4.8</v>
      </c>
      <c r="J49" s="19">
        <v>411</v>
      </c>
      <c r="K49" s="26">
        <v>867</v>
      </c>
      <c r="L49" s="18">
        <v>5.7</v>
      </c>
      <c r="M49" s="20">
        <v>873</v>
      </c>
      <c r="N49" s="27">
        <v>454</v>
      </c>
      <c r="O49" s="18">
        <v>10.6</v>
      </c>
      <c r="P49" s="52">
        <v>465</v>
      </c>
      <c r="Q49" s="55">
        <v>413</v>
      </c>
      <c r="R49" s="18">
        <v>-4.9</v>
      </c>
      <c r="S49" s="19">
        <v>408</v>
      </c>
      <c r="T49" s="26">
        <v>864</v>
      </c>
      <c r="U49" s="18">
        <v>5.8</v>
      </c>
      <c r="V49" s="20">
        <v>870</v>
      </c>
      <c r="W49" s="27">
        <v>453</v>
      </c>
      <c r="X49" s="18">
        <v>10.8</v>
      </c>
      <c r="Y49" s="52">
        <v>464</v>
      </c>
      <c r="Z49" s="55">
        <v>411</v>
      </c>
      <c r="AA49" s="18">
        <v>-5</v>
      </c>
      <c r="AB49" s="19">
        <v>406</v>
      </c>
      <c r="AC49" s="26">
        <v>855</v>
      </c>
      <c r="AD49" s="115">
        <v>6</v>
      </c>
      <c r="AE49" s="20">
        <v>861</v>
      </c>
      <c r="AF49" s="27">
        <v>446</v>
      </c>
      <c r="AG49" s="115">
        <v>11.1</v>
      </c>
      <c r="AH49" s="52">
        <v>457</v>
      </c>
      <c r="AI49" s="55">
        <v>409</v>
      </c>
      <c r="AJ49" s="115">
        <v>-5.1</v>
      </c>
      <c r="AK49" s="19">
        <v>404</v>
      </c>
      <c r="AL49" s="26">
        <v>854</v>
      </c>
      <c r="AM49" s="115">
        <v>6.1</v>
      </c>
      <c r="AN49" s="20">
        <v>860</v>
      </c>
      <c r="AO49" s="27">
        <v>444</v>
      </c>
      <c r="AP49" s="115">
        <v>11.3</v>
      </c>
      <c r="AQ49" s="52">
        <v>455</v>
      </c>
      <c r="AR49" s="55">
        <v>410</v>
      </c>
      <c r="AS49" s="115">
        <v>-5.2</v>
      </c>
      <c r="AT49" s="19">
        <v>405</v>
      </c>
      <c r="AU49" s="26">
        <v>851</v>
      </c>
      <c r="AV49" s="115">
        <v>6.2</v>
      </c>
      <c r="AW49" s="20">
        <v>857</v>
      </c>
      <c r="AX49" s="27">
        <v>444</v>
      </c>
      <c r="AY49" s="115">
        <v>11.5</v>
      </c>
      <c r="AZ49" s="52">
        <v>456</v>
      </c>
      <c r="BA49" s="55">
        <v>407</v>
      </c>
      <c r="BB49" s="115">
        <v>-5.3</v>
      </c>
      <c r="BC49" s="19">
        <v>402</v>
      </c>
      <c r="BD49" s="26">
        <v>827</v>
      </c>
      <c r="BE49" s="18">
        <v>6.3</v>
      </c>
      <c r="BF49" s="20">
        <v>833</v>
      </c>
      <c r="BG49" s="27">
        <v>434</v>
      </c>
      <c r="BH49" s="18">
        <v>11.7</v>
      </c>
      <c r="BI49" s="52">
        <v>446</v>
      </c>
      <c r="BJ49" s="55">
        <v>393</v>
      </c>
      <c r="BK49" s="18">
        <v>-5.4</v>
      </c>
      <c r="BL49" s="19">
        <v>388</v>
      </c>
      <c r="BM49" s="26">
        <v>865</v>
      </c>
      <c r="BN49" s="18">
        <v>6.4</v>
      </c>
      <c r="BO49" s="20">
        <v>871</v>
      </c>
      <c r="BP49" s="27">
        <v>454</v>
      </c>
      <c r="BQ49" s="18">
        <v>11.9</v>
      </c>
      <c r="BR49" s="52">
        <v>466</v>
      </c>
      <c r="BS49" s="55">
        <v>411</v>
      </c>
      <c r="BT49" s="18">
        <v>-5.5</v>
      </c>
      <c r="BU49" s="19">
        <v>406</v>
      </c>
      <c r="BV49" s="26">
        <v>867</v>
      </c>
      <c r="BW49" s="18">
        <v>6.5</v>
      </c>
      <c r="BX49" s="20">
        <v>874</v>
      </c>
      <c r="BY49" s="27">
        <v>456</v>
      </c>
      <c r="BZ49" s="18">
        <v>12.1</v>
      </c>
      <c r="CA49" s="52">
        <v>468</v>
      </c>
      <c r="CB49" s="55">
        <v>411</v>
      </c>
      <c r="CC49" s="18">
        <v>-5.6</v>
      </c>
      <c r="CD49" s="19">
        <v>405</v>
      </c>
      <c r="CE49" s="26">
        <v>868</v>
      </c>
      <c r="CF49" s="18">
        <v>6.7</v>
      </c>
      <c r="CG49" s="20">
        <v>875</v>
      </c>
      <c r="CH49" s="27">
        <v>455</v>
      </c>
      <c r="CI49" s="18">
        <v>12.4</v>
      </c>
      <c r="CJ49" s="52">
        <v>467</v>
      </c>
      <c r="CK49" s="55">
        <v>413</v>
      </c>
      <c r="CL49" s="18">
        <v>-5.7</v>
      </c>
      <c r="CM49" s="19">
        <v>407</v>
      </c>
      <c r="CN49" s="26">
        <v>871</v>
      </c>
      <c r="CO49" s="18">
        <v>6.8</v>
      </c>
      <c r="CP49" s="20">
        <v>878</v>
      </c>
      <c r="CQ49" s="27">
        <v>456</v>
      </c>
      <c r="CR49" s="18">
        <v>12.6</v>
      </c>
      <c r="CS49" s="52">
        <v>469</v>
      </c>
      <c r="CT49" s="55">
        <v>415</v>
      </c>
      <c r="CU49" s="18">
        <v>-5.8</v>
      </c>
      <c r="CV49" s="19">
        <v>409</v>
      </c>
      <c r="CW49" s="26">
        <v>868</v>
      </c>
      <c r="CX49" s="18">
        <v>6.9</v>
      </c>
      <c r="CY49" s="20">
        <v>875</v>
      </c>
      <c r="CZ49" s="27">
        <v>454</v>
      </c>
      <c r="DA49" s="18">
        <v>12.8</v>
      </c>
      <c r="DB49" s="52">
        <v>467</v>
      </c>
      <c r="DC49" s="55">
        <v>414</v>
      </c>
      <c r="DD49" s="18">
        <v>-5.9</v>
      </c>
      <c r="DE49" s="19">
        <v>408</v>
      </c>
      <c r="DF49" s="62"/>
      <c r="DG49" s="62"/>
      <c r="DH49" s="62"/>
      <c r="DI49" s="62"/>
      <c r="DJ49" s="62"/>
    </row>
    <row r="50" spans="1:114" ht="20.25" customHeight="1">
      <c r="A50" s="25" t="s">
        <v>32</v>
      </c>
      <c r="B50" s="26">
        <v>825</v>
      </c>
      <c r="C50" s="18">
        <v>-42.4</v>
      </c>
      <c r="D50" s="20">
        <v>783</v>
      </c>
      <c r="E50" s="27">
        <v>448</v>
      </c>
      <c r="F50" s="18">
        <v>-4</v>
      </c>
      <c r="G50" s="52">
        <v>444</v>
      </c>
      <c r="H50" s="55">
        <v>377</v>
      </c>
      <c r="I50" s="18">
        <v>-38.4</v>
      </c>
      <c r="J50" s="19">
        <v>339</v>
      </c>
      <c r="K50" s="26">
        <v>825</v>
      </c>
      <c r="L50" s="18">
        <v>-43.3</v>
      </c>
      <c r="M50" s="20">
        <v>782</v>
      </c>
      <c r="N50" s="27">
        <v>446</v>
      </c>
      <c r="O50" s="18">
        <v>-4.1</v>
      </c>
      <c r="P50" s="52">
        <v>442</v>
      </c>
      <c r="Q50" s="55">
        <v>379</v>
      </c>
      <c r="R50" s="18">
        <v>-39.2</v>
      </c>
      <c r="S50" s="19">
        <v>340</v>
      </c>
      <c r="T50" s="26">
        <v>824</v>
      </c>
      <c r="U50" s="18">
        <v>-44.2</v>
      </c>
      <c r="V50" s="20">
        <v>780</v>
      </c>
      <c r="W50" s="27">
        <v>446</v>
      </c>
      <c r="X50" s="18">
        <v>-4.2</v>
      </c>
      <c r="Y50" s="52">
        <v>442</v>
      </c>
      <c r="Z50" s="55">
        <v>378</v>
      </c>
      <c r="AA50" s="18">
        <v>-40</v>
      </c>
      <c r="AB50" s="19">
        <v>338</v>
      </c>
      <c r="AC50" s="26">
        <v>826</v>
      </c>
      <c r="AD50" s="115">
        <v>-45.1</v>
      </c>
      <c r="AE50" s="20">
        <v>781</v>
      </c>
      <c r="AF50" s="27">
        <v>446</v>
      </c>
      <c r="AG50" s="115">
        <v>-4.3</v>
      </c>
      <c r="AH50" s="52">
        <v>442</v>
      </c>
      <c r="AI50" s="55">
        <v>380</v>
      </c>
      <c r="AJ50" s="115">
        <v>-40.8</v>
      </c>
      <c r="AK50" s="19">
        <v>339</v>
      </c>
      <c r="AL50" s="26">
        <v>825</v>
      </c>
      <c r="AM50" s="115">
        <v>-45.9</v>
      </c>
      <c r="AN50" s="20">
        <v>779</v>
      </c>
      <c r="AO50" s="27">
        <v>445</v>
      </c>
      <c r="AP50" s="115">
        <v>-4.3</v>
      </c>
      <c r="AQ50" s="52">
        <v>441</v>
      </c>
      <c r="AR50" s="55">
        <v>380</v>
      </c>
      <c r="AS50" s="115">
        <v>-41.6</v>
      </c>
      <c r="AT50" s="19">
        <v>338</v>
      </c>
      <c r="AU50" s="26">
        <v>824</v>
      </c>
      <c r="AV50" s="115">
        <v>-46.8</v>
      </c>
      <c r="AW50" s="20">
        <v>777</v>
      </c>
      <c r="AX50" s="27">
        <v>445</v>
      </c>
      <c r="AY50" s="115">
        <v>-4.4</v>
      </c>
      <c r="AZ50" s="52">
        <v>441</v>
      </c>
      <c r="BA50" s="55">
        <v>379</v>
      </c>
      <c r="BB50" s="115">
        <v>-42.4</v>
      </c>
      <c r="BC50" s="19">
        <v>337</v>
      </c>
      <c r="BD50" s="26">
        <v>816</v>
      </c>
      <c r="BE50" s="18">
        <v>-47.7</v>
      </c>
      <c r="BF50" s="20">
        <v>768</v>
      </c>
      <c r="BG50" s="27">
        <v>442</v>
      </c>
      <c r="BH50" s="18">
        <v>-4.5</v>
      </c>
      <c r="BI50" s="52">
        <v>438</v>
      </c>
      <c r="BJ50" s="55">
        <v>374</v>
      </c>
      <c r="BK50" s="18">
        <v>-43.2</v>
      </c>
      <c r="BL50" s="19">
        <v>331</v>
      </c>
      <c r="BM50" s="26">
        <v>817</v>
      </c>
      <c r="BN50" s="18">
        <v>-48.6</v>
      </c>
      <c r="BO50" s="20">
        <v>768</v>
      </c>
      <c r="BP50" s="27">
        <v>439</v>
      </c>
      <c r="BQ50" s="18">
        <v>-4.6</v>
      </c>
      <c r="BR50" s="52">
        <v>434</v>
      </c>
      <c r="BS50" s="55">
        <v>378</v>
      </c>
      <c r="BT50" s="18">
        <v>-44</v>
      </c>
      <c r="BU50" s="19">
        <v>334</v>
      </c>
      <c r="BV50" s="26">
        <v>819</v>
      </c>
      <c r="BW50" s="18">
        <v>-49.5</v>
      </c>
      <c r="BX50" s="20">
        <v>770</v>
      </c>
      <c r="BY50" s="27">
        <v>441</v>
      </c>
      <c r="BZ50" s="18">
        <v>-4.7</v>
      </c>
      <c r="CA50" s="52">
        <v>436</v>
      </c>
      <c r="CB50" s="55">
        <v>378</v>
      </c>
      <c r="CC50" s="18">
        <v>-44.8</v>
      </c>
      <c r="CD50" s="19">
        <v>333</v>
      </c>
      <c r="CE50" s="26">
        <v>815</v>
      </c>
      <c r="CF50" s="18">
        <v>-50.4</v>
      </c>
      <c r="CG50" s="20">
        <v>765</v>
      </c>
      <c r="CH50" s="27">
        <v>440</v>
      </c>
      <c r="CI50" s="18">
        <v>-4.8</v>
      </c>
      <c r="CJ50" s="52">
        <v>435</v>
      </c>
      <c r="CK50" s="55">
        <v>375</v>
      </c>
      <c r="CL50" s="18">
        <v>-45.6</v>
      </c>
      <c r="CM50" s="19">
        <v>329</v>
      </c>
      <c r="CN50" s="26">
        <v>813</v>
      </c>
      <c r="CO50" s="18">
        <v>-51.2</v>
      </c>
      <c r="CP50" s="20">
        <v>762</v>
      </c>
      <c r="CQ50" s="27">
        <v>439</v>
      </c>
      <c r="CR50" s="18">
        <v>-4.8</v>
      </c>
      <c r="CS50" s="52">
        <v>434</v>
      </c>
      <c r="CT50" s="55">
        <v>374</v>
      </c>
      <c r="CU50" s="18">
        <v>-46.4</v>
      </c>
      <c r="CV50" s="19">
        <v>328</v>
      </c>
      <c r="CW50" s="26">
        <v>813</v>
      </c>
      <c r="CX50" s="18">
        <v>-52.1</v>
      </c>
      <c r="CY50" s="20">
        <v>761</v>
      </c>
      <c r="CZ50" s="27">
        <v>440</v>
      </c>
      <c r="DA50" s="18">
        <v>-4.9</v>
      </c>
      <c r="DB50" s="52">
        <v>435</v>
      </c>
      <c r="DC50" s="55">
        <v>373</v>
      </c>
      <c r="DD50" s="18">
        <v>-47.2</v>
      </c>
      <c r="DE50" s="19">
        <v>326</v>
      </c>
      <c r="DF50" s="62"/>
      <c r="DG50" s="62"/>
      <c r="DH50" s="62"/>
      <c r="DI50" s="62"/>
      <c r="DJ50" s="62"/>
    </row>
    <row r="51" spans="1:114" ht="20.25" customHeight="1">
      <c r="A51" s="25" t="s">
        <v>33</v>
      </c>
      <c r="B51" s="26">
        <v>432</v>
      </c>
      <c r="C51" s="18">
        <v>4.8</v>
      </c>
      <c r="D51" s="20">
        <v>437</v>
      </c>
      <c r="E51" s="27">
        <v>251</v>
      </c>
      <c r="F51" s="18">
        <v>22.4</v>
      </c>
      <c r="G51" s="52">
        <v>273</v>
      </c>
      <c r="H51" s="55">
        <v>181</v>
      </c>
      <c r="I51" s="18">
        <v>-17.6</v>
      </c>
      <c r="J51" s="19">
        <v>163</v>
      </c>
      <c r="K51" s="26">
        <v>431</v>
      </c>
      <c r="L51" s="18">
        <v>4.9</v>
      </c>
      <c r="M51" s="20">
        <v>436</v>
      </c>
      <c r="N51" s="27">
        <v>251</v>
      </c>
      <c r="O51" s="18">
        <v>22.9</v>
      </c>
      <c r="P51" s="52">
        <v>274</v>
      </c>
      <c r="Q51" s="55">
        <v>180</v>
      </c>
      <c r="R51" s="18">
        <v>-18</v>
      </c>
      <c r="S51" s="19">
        <v>162</v>
      </c>
      <c r="T51" s="26">
        <v>431</v>
      </c>
      <c r="U51" s="18">
        <v>5</v>
      </c>
      <c r="V51" s="20">
        <v>436</v>
      </c>
      <c r="W51" s="27">
        <v>251</v>
      </c>
      <c r="X51" s="18">
        <v>23.3</v>
      </c>
      <c r="Y51" s="52">
        <v>274</v>
      </c>
      <c r="Z51" s="55">
        <v>180</v>
      </c>
      <c r="AA51" s="18">
        <v>-18.3</v>
      </c>
      <c r="AB51" s="19">
        <v>162</v>
      </c>
      <c r="AC51" s="26">
        <v>437</v>
      </c>
      <c r="AD51" s="115">
        <v>5.1</v>
      </c>
      <c r="AE51" s="20">
        <v>442</v>
      </c>
      <c r="AF51" s="27">
        <v>256</v>
      </c>
      <c r="AG51" s="115">
        <v>23.8</v>
      </c>
      <c r="AH51" s="52">
        <v>280</v>
      </c>
      <c r="AI51" s="55">
        <v>181</v>
      </c>
      <c r="AJ51" s="115">
        <v>-18.7</v>
      </c>
      <c r="AK51" s="19">
        <v>162</v>
      </c>
      <c r="AL51" s="26">
        <v>435</v>
      </c>
      <c r="AM51" s="115">
        <v>5.2</v>
      </c>
      <c r="AN51" s="20">
        <v>440</v>
      </c>
      <c r="AO51" s="27">
        <v>255</v>
      </c>
      <c r="AP51" s="115">
        <v>24.3</v>
      </c>
      <c r="AQ51" s="52">
        <v>279</v>
      </c>
      <c r="AR51" s="55">
        <v>180</v>
      </c>
      <c r="AS51" s="115">
        <v>-19.1</v>
      </c>
      <c r="AT51" s="19">
        <v>161</v>
      </c>
      <c r="AU51" s="26">
        <v>433</v>
      </c>
      <c r="AV51" s="115">
        <v>5.3</v>
      </c>
      <c r="AW51" s="20">
        <v>438</v>
      </c>
      <c r="AX51" s="27">
        <v>254</v>
      </c>
      <c r="AY51" s="115">
        <v>24.7</v>
      </c>
      <c r="AZ51" s="52">
        <v>279</v>
      </c>
      <c r="BA51" s="55">
        <v>179</v>
      </c>
      <c r="BB51" s="115">
        <v>-19.4</v>
      </c>
      <c r="BC51" s="19">
        <v>160</v>
      </c>
      <c r="BD51" s="26">
        <v>429</v>
      </c>
      <c r="BE51" s="18">
        <v>5.4</v>
      </c>
      <c r="BF51" s="20">
        <v>434</v>
      </c>
      <c r="BG51" s="27">
        <v>253</v>
      </c>
      <c r="BH51" s="18">
        <v>25.2</v>
      </c>
      <c r="BI51" s="52">
        <v>278</v>
      </c>
      <c r="BJ51" s="55">
        <v>176</v>
      </c>
      <c r="BK51" s="18">
        <v>-19.8</v>
      </c>
      <c r="BL51" s="19">
        <v>156</v>
      </c>
      <c r="BM51" s="26">
        <v>431</v>
      </c>
      <c r="BN51" s="18">
        <v>5.5</v>
      </c>
      <c r="BO51" s="20">
        <v>437</v>
      </c>
      <c r="BP51" s="27">
        <v>255</v>
      </c>
      <c r="BQ51" s="18">
        <v>25.7</v>
      </c>
      <c r="BR51" s="52">
        <v>281</v>
      </c>
      <c r="BS51" s="55">
        <v>176</v>
      </c>
      <c r="BT51" s="18">
        <v>-20.2</v>
      </c>
      <c r="BU51" s="19">
        <v>156</v>
      </c>
      <c r="BV51" s="26">
        <v>431</v>
      </c>
      <c r="BW51" s="18">
        <v>5.6</v>
      </c>
      <c r="BX51" s="20">
        <v>437</v>
      </c>
      <c r="BY51" s="27">
        <v>255</v>
      </c>
      <c r="BZ51" s="18">
        <v>26.1</v>
      </c>
      <c r="CA51" s="52">
        <v>281</v>
      </c>
      <c r="CB51" s="55">
        <v>176</v>
      </c>
      <c r="CC51" s="18">
        <v>-20.5</v>
      </c>
      <c r="CD51" s="19">
        <v>156</v>
      </c>
      <c r="CE51" s="26">
        <v>429</v>
      </c>
      <c r="CF51" s="18">
        <v>5.7</v>
      </c>
      <c r="CG51" s="20">
        <v>435</v>
      </c>
      <c r="CH51" s="27">
        <v>255</v>
      </c>
      <c r="CI51" s="18">
        <v>26.6</v>
      </c>
      <c r="CJ51" s="52">
        <v>282</v>
      </c>
      <c r="CK51" s="55">
        <v>174</v>
      </c>
      <c r="CL51" s="18">
        <v>-20.9</v>
      </c>
      <c r="CM51" s="19">
        <v>153</v>
      </c>
      <c r="CN51" s="26">
        <v>429</v>
      </c>
      <c r="CO51" s="18">
        <v>5.8</v>
      </c>
      <c r="CP51" s="20">
        <v>435</v>
      </c>
      <c r="CQ51" s="27">
        <v>254</v>
      </c>
      <c r="CR51" s="18">
        <v>27.1</v>
      </c>
      <c r="CS51" s="52">
        <v>281</v>
      </c>
      <c r="CT51" s="55">
        <v>175</v>
      </c>
      <c r="CU51" s="18">
        <v>-21.3</v>
      </c>
      <c r="CV51" s="19">
        <v>154</v>
      </c>
      <c r="CW51" s="26">
        <v>430</v>
      </c>
      <c r="CX51" s="18">
        <v>5.9</v>
      </c>
      <c r="CY51" s="20">
        <v>436</v>
      </c>
      <c r="CZ51" s="27">
        <v>255</v>
      </c>
      <c r="DA51" s="18">
        <v>27.5</v>
      </c>
      <c r="DB51" s="52">
        <v>283</v>
      </c>
      <c r="DC51" s="55">
        <v>175</v>
      </c>
      <c r="DD51" s="18">
        <v>-21.6</v>
      </c>
      <c r="DE51" s="19">
        <v>153</v>
      </c>
      <c r="DF51" s="62"/>
      <c r="DG51" s="62"/>
      <c r="DH51" s="62"/>
      <c r="DI51" s="62"/>
      <c r="DJ51" s="62"/>
    </row>
    <row r="52" spans="1:114" ht="20.25" customHeight="1">
      <c r="A52" s="25" t="s">
        <v>34</v>
      </c>
      <c r="B52" s="26">
        <v>1410</v>
      </c>
      <c r="C52" s="18">
        <v>-68.8</v>
      </c>
      <c r="D52" s="20">
        <v>1341</v>
      </c>
      <c r="E52" s="27">
        <v>829</v>
      </c>
      <c r="F52" s="18">
        <v>-39.2</v>
      </c>
      <c r="G52" s="52">
        <v>790</v>
      </c>
      <c r="H52" s="55">
        <v>581</v>
      </c>
      <c r="I52" s="18">
        <v>-29.6</v>
      </c>
      <c r="J52" s="19">
        <v>551</v>
      </c>
      <c r="K52" s="26">
        <v>1429</v>
      </c>
      <c r="L52" s="18">
        <v>-70.2</v>
      </c>
      <c r="M52" s="20">
        <v>1359</v>
      </c>
      <c r="N52" s="27">
        <v>841</v>
      </c>
      <c r="O52" s="18">
        <v>-40</v>
      </c>
      <c r="P52" s="52">
        <v>801</v>
      </c>
      <c r="Q52" s="55">
        <v>588</v>
      </c>
      <c r="R52" s="18">
        <v>-30.2</v>
      </c>
      <c r="S52" s="19">
        <v>558</v>
      </c>
      <c r="T52" s="26">
        <v>1432</v>
      </c>
      <c r="U52" s="18">
        <v>-71.7</v>
      </c>
      <c r="V52" s="20">
        <v>1360</v>
      </c>
      <c r="W52" s="27">
        <v>844</v>
      </c>
      <c r="X52" s="18">
        <v>-40.8</v>
      </c>
      <c r="Y52" s="52">
        <v>803</v>
      </c>
      <c r="Z52" s="55">
        <v>588</v>
      </c>
      <c r="AA52" s="18">
        <v>-30.8</v>
      </c>
      <c r="AB52" s="19">
        <v>557</v>
      </c>
      <c r="AC52" s="26">
        <v>1431</v>
      </c>
      <c r="AD52" s="115">
        <v>-73.1</v>
      </c>
      <c r="AE52" s="20">
        <v>1358</v>
      </c>
      <c r="AF52" s="27">
        <v>845</v>
      </c>
      <c r="AG52" s="115">
        <v>-41.7</v>
      </c>
      <c r="AH52" s="52">
        <v>803</v>
      </c>
      <c r="AI52" s="55">
        <v>586</v>
      </c>
      <c r="AJ52" s="115">
        <v>-31.5</v>
      </c>
      <c r="AK52" s="19">
        <v>555</v>
      </c>
      <c r="AL52" s="26">
        <v>1444</v>
      </c>
      <c r="AM52" s="115">
        <v>-74.5</v>
      </c>
      <c r="AN52" s="20">
        <v>1370</v>
      </c>
      <c r="AO52" s="27">
        <v>852</v>
      </c>
      <c r="AP52" s="115">
        <v>-42.5</v>
      </c>
      <c r="AQ52" s="52">
        <v>810</v>
      </c>
      <c r="AR52" s="55">
        <v>592</v>
      </c>
      <c r="AS52" s="115">
        <v>-32.1</v>
      </c>
      <c r="AT52" s="19">
        <v>560</v>
      </c>
      <c r="AU52" s="26">
        <v>1440</v>
      </c>
      <c r="AV52" s="115">
        <v>-76</v>
      </c>
      <c r="AW52" s="20">
        <v>1364</v>
      </c>
      <c r="AX52" s="27">
        <v>848</v>
      </c>
      <c r="AY52" s="115">
        <v>-43.3</v>
      </c>
      <c r="AZ52" s="52">
        <v>805</v>
      </c>
      <c r="BA52" s="55">
        <v>592</v>
      </c>
      <c r="BB52" s="115">
        <v>-32.7</v>
      </c>
      <c r="BC52" s="19">
        <v>559</v>
      </c>
      <c r="BD52" s="26">
        <v>1412</v>
      </c>
      <c r="BE52" s="18">
        <v>-77.4</v>
      </c>
      <c r="BF52" s="20">
        <v>1335</v>
      </c>
      <c r="BG52" s="27">
        <v>832</v>
      </c>
      <c r="BH52" s="18">
        <v>-44.1</v>
      </c>
      <c r="BI52" s="52">
        <v>788</v>
      </c>
      <c r="BJ52" s="55">
        <v>580</v>
      </c>
      <c r="BK52" s="18">
        <v>-33.3</v>
      </c>
      <c r="BL52" s="19">
        <v>547</v>
      </c>
      <c r="BM52" s="26">
        <v>1416</v>
      </c>
      <c r="BN52" s="18">
        <v>-78.8</v>
      </c>
      <c r="BO52" s="20">
        <v>1337</v>
      </c>
      <c r="BP52" s="27">
        <v>836</v>
      </c>
      <c r="BQ52" s="18">
        <v>-44.9</v>
      </c>
      <c r="BR52" s="52">
        <v>791</v>
      </c>
      <c r="BS52" s="55">
        <v>580</v>
      </c>
      <c r="BT52" s="18">
        <v>-33.9</v>
      </c>
      <c r="BU52" s="19">
        <v>546</v>
      </c>
      <c r="BV52" s="26">
        <v>1413</v>
      </c>
      <c r="BW52" s="18">
        <v>-80.3</v>
      </c>
      <c r="BX52" s="20">
        <v>1333</v>
      </c>
      <c r="BY52" s="27">
        <v>832</v>
      </c>
      <c r="BZ52" s="18">
        <v>-45.7</v>
      </c>
      <c r="CA52" s="52">
        <v>786</v>
      </c>
      <c r="CB52" s="55">
        <v>581</v>
      </c>
      <c r="CC52" s="18">
        <v>-34.5</v>
      </c>
      <c r="CD52" s="19">
        <v>547</v>
      </c>
      <c r="CE52" s="26">
        <v>1414</v>
      </c>
      <c r="CF52" s="18">
        <v>-81.7</v>
      </c>
      <c r="CG52" s="20">
        <v>1332</v>
      </c>
      <c r="CH52" s="27">
        <v>833</v>
      </c>
      <c r="CI52" s="18">
        <v>-46.6</v>
      </c>
      <c r="CJ52" s="52">
        <v>786</v>
      </c>
      <c r="CK52" s="55">
        <v>581</v>
      </c>
      <c r="CL52" s="18">
        <v>-35.2</v>
      </c>
      <c r="CM52" s="19">
        <v>546</v>
      </c>
      <c r="CN52" s="26">
        <v>1410</v>
      </c>
      <c r="CO52" s="18">
        <v>-83.1</v>
      </c>
      <c r="CP52" s="20">
        <v>1327</v>
      </c>
      <c r="CQ52" s="27">
        <v>831</v>
      </c>
      <c r="CR52" s="18">
        <v>-47.4</v>
      </c>
      <c r="CS52" s="52">
        <v>784</v>
      </c>
      <c r="CT52" s="55">
        <v>579</v>
      </c>
      <c r="CU52" s="18">
        <v>-35.8</v>
      </c>
      <c r="CV52" s="19">
        <v>543</v>
      </c>
      <c r="CW52" s="26">
        <v>1417</v>
      </c>
      <c r="CX52" s="18">
        <v>-84.6</v>
      </c>
      <c r="CY52" s="20">
        <v>1332</v>
      </c>
      <c r="CZ52" s="27">
        <v>831</v>
      </c>
      <c r="DA52" s="18">
        <v>-48.2</v>
      </c>
      <c r="DB52" s="52">
        <v>783</v>
      </c>
      <c r="DC52" s="55">
        <v>586</v>
      </c>
      <c r="DD52" s="18">
        <v>-36.4</v>
      </c>
      <c r="DE52" s="19">
        <v>550</v>
      </c>
      <c r="DF52" s="62"/>
      <c r="DG52" s="62"/>
      <c r="DH52" s="62"/>
      <c r="DI52" s="62"/>
      <c r="DJ52" s="62"/>
    </row>
    <row r="53" spans="1:114" ht="20.25" customHeight="1">
      <c r="A53" s="25" t="s">
        <v>35</v>
      </c>
      <c r="B53" s="26">
        <v>692</v>
      </c>
      <c r="C53" s="18">
        <v>-59.2</v>
      </c>
      <c r="D53" s="20">
        <v>633</v>
      </c>
      <c r="E53" s="27">
        <v>441</v>
      </c>
      <c r="F53" s="18">
        <v>-50.4</v>
      </c>
      <c r="G53" s="52">
        <v>391</v>
      </c>
      <c r="H53" s="55">
        <v>251</v>
      </c>
      <c r="I53" s="18">
        <v>-8.8</v>
      </c>
      <c r="J53" s="19">
        <v>242</v>
      </c>
      <c r="K53" s="26">
        <v>691</v>
      </c>
      <c r="L53" s="18">
        <v>-60.4</v>
      </c>
      <c r="M53" s="20">
        <v>631</v>
      </c>
      <c r="N53" s="27">
        <v>440</v>
      </c>
      <c r="O53" s="18">
        <v>-51.5</v>
      </c>
      <c r="P53" s="52">
        <v>389</v>
      </c>
      <c r="Q53" s="55">
        <v>251</v>
      </c>
      <c r="R53" s="18">
        <v>-9</v>
      </c>
      <c r="S53" s="19">
        <v>242</v>
      </c>
      <c r="T53" s="26">
        <v>692</v>
      </c>
      <c r="U53" s="18">
        <v>-61.7</v>
      </c>
      <c r="V53" s="20">
        <v>630</v>
      </c>
      <c r="W53" s="27">
        <v>440</v>
      </c>
      <c r="X53" s="18">
        <v>-52.5</v>
      </c>
      <c r="Y53" s="52">
        <v>388</v>
      </c>
      <c r="Z53" s="55">
        <v>252</v>
      </c>
      <c r="AA53" s="18">
        <v>-9.2</v>
      </c>
      <c r="AB53" s="19">
        <v>243</v>
      </c>
      <c r="AC53" s="26">
        <v>692</v>
      </c>
      <c r="AD53" s="115">
        <v>-62.9</v>
      </c>
      <c r="AE53" s="20">
        <v>629</v>
      </c>
      <c r="AF53" s="27">
        <v>440</v>
      </c>
      <c r="AG53" s="115">
        <v>-53.6</v>
      </c>
      <c r="AH53" s="52">
        <v>386</v>
      </c>
      <c r="AI53" s="55">
        <v>252</v>
      </c>
      <c r="AJ53" s="115">
        <v>-9.4</v>
      </c>
      <c r="AK53" s="19">
        <v>243</v>
      </c>
      <c r="AL53" s="26">
        <v>697</v>
      </c>
      <c r="AM53" s="115">
        <v>-64.1</v>
      </c>
      <c r="AN53" s="20">
        <v>633</v>
      </c>
      <c r="AO53" s="27">
        <v>440</v>
      </c>
      <c r="AP53" s="115">
        <v>-54.6</v>
      </c>
      <c r="AQ53" s="52">
        <v>385</v>
      </c>
      <c r="AR53" s="55">
        <v>257</v>
      </c>
      <c r="AS53" s="115">
        <v>-9.5</v>
      </c>
      <c r="AT53" s="19">
        <v>248</v>
      </c>
      <c r="AU53" s="26">
        <v>697</v>
      </c>
      <c r="AV53" s="115">
        <v>-65.4</v>
      </c>
      <c r="AW53" s="20">
        <v>632</v>
      </c>
      <c r="AX53" s="27">
        <v>441</v>
      </c>
      <c r="AY53" s="115">
        <v>-55.7</v>
      </c>
      <c r="AZ53" s="52">
        <v>385</v>
      </c>
      <c r="BA53" s="55">
        <v>256</v>
      </c>
      <c r="BB53" s="115">
        <v>-9.7</v>
      </c>
      <c r="BC53" s="19">
        <v>246</v>
      </c>
      <c r="BD53" s="26">
        <v>681</v>
      </c>
      <c r="BE53" s="18">
        <v>-66.6</v>
      </c>
      <c r="BF53" s="20">
        <v>614</v>
      </c>
      <c r="BG53" s="27">
        <v>433</v>
      </c>
      <c r="BH53" s="18">
        <v>-56.7</v>
      </c>
      <c r="BI53" s="52">
        <v>376</v>
      </c>
      <c r="BJ53" s="55">
        <v>248</v>
      </c>
      <c r="BK53" s="18">
        <v>-9.9</v>
      </c>
      <c r="BL53" s="19">
        <v>238</v>
      </c>
      <c r="BM53" s="26">
        <v>702</v>
      </c>
      <c r="BN53" s="18">
        <v>-67.8</v>
      </c>
      <c r="BO53" s="20">
        <v>634</v>
      </c>
      <c r="BP53" s="27">
        <v>443</v>
      </c>
      <c r="BQ53" s="18">
        <v>-57.8</v>
      </c>
      <c r="BR53" s="52">
        <v>385</v>
      </c>
      <c r="BS53" s="55">
        <v>259</v>
      </c>
      <c r="BT53" s="18">
        <v>-10.1</v>
      </c>
      <c r="BU53" s="19">
        <v>249</v>
      </c>
      <c r="BV53" s="26">
        <v>701</v>
      </c>
      <c r="BW53" s="18">
        <v>-69.1</v>
      </c>
      <c r="BX53" s="20">
        <v>632</v>
      </c>
      <c r="BY53" s="27">
        <v>441</v>
      </c>
      <c r="BZ53" s="18">
        <v>-58.8</v>
      </c>
      <c r="CA53" s="52">
        <v>382</v>
      </c>
      <c r="CB53" s="55">
        <v>260</v>
      </c>
      <c r="CC53" s="18">
        <v>-10.3</v>
      </c>
      <c r="CD53" s="19">
        <v>250</v>
      </c>
      <c r="CE53" s="26">
        <v>701</v>
      </c>
      <c r="CF53" s="18">
        <v>-70.3</v>
      </c>
      <c r="CG53" s="20">
        <v>631</v>
      </c>
      <c r="CH53" s="27">
        <v>441</v>
      </c>
      <c r="CI53" s="18">
        <v>-59.9</v>
      </c>
      <c r="CJ53" s="52">
        <v>381</v>
      </c>
      <c r="CK53" s="55">
        <v>260</v>
      </c>
      <c r="CL53" s="18">
        <v>-10.5</v>
      </c>
      <c r="CM53" s="19">
        <v>250</v>
      </c>
      <c r="CN53" s="26">
        <v>701</v>
      </c>
      <c r="CO53" s="18">
        <v>-71.5</v>
      </c>
      <c r="CP53" s="20">
        <v>630</v>
      </c>
      <c r="CQ53" s="27">
        <v>442</v>
      </c>
      <c r="CR53" s="18">
        <v>-60.9</v>
      </c>
      <c r="CS53" s="52">
        <v>381</v>
      </c>
      <c r="CT53" s="55">
        <v>259</v>
      </c>
      <c r="CU53" s="18">
        <v>-10.6</v>
      </c>
      <c r="CV53" s="19">
        <v>248</v>
      </c>
      <c r="CW53" s="26">
        <v>703</v>
      </c>
      <c r="CX53" s="18">
        <v>-72.8</v>
      </c>
      <c r="CY53" s="20">
        <v>630</v>
      </c>
      <c r="CZ53" s="27">
        <v>442</v>
      </c>
      <c r="DA53" s="18">
        <v>-62</v>
      </c>
      <c r="DB53" s="52">
        <v>380</v>
      </c>
      <c r="DC53" s="55">
        <v>261</v>
      </c>
      <c r="DD53" s="18">
        <v>-10.8</v>
      </c>
      <c r="DE53" s="19">
        <v>250</v>
      </c>
      <c r="DF53" s="62"/>
      <c r="DG53" s="62"/>
      <c r="DH53" s="62"/>
      <c r="DI53" s="62"/>
      <c r="DJ53" s="62"/>
    </row>
    <row r="54" spans="1:114" ht="20.25" customHeight="1">
      <c r="A54" s="25" t="s">
        <v>36</v>
      </c>
      <c r="B54" s="26">
        <v>1321</v>
      </c>
      <c r="C54" s="18">
        <v>-37.6</v>
      </c>
      <c r="D54" s="20">
        <v>1283</v>
      </c>
      <c r="E54" s="27">
        <v>684</v>
      </c>
      <c r="F54" s="18">
        <v>-16</v>
      </c>
      <c r="G54" s="52">
        <v>668</v>
      </c>
      <c r="H54" s="55">
        <v>637</v>
      </c>
      <c r="I54" s="18">
        <v>-21.6</v>
      </c>
      <c r="J54" s="19">
        <v>615</v>
      </c>
      <c r="K54" s="26">
        <v>1313</v>
      </c>
      <c r="L54" s="18">
        <v>-38.4</v>
      </c>
      <c r="M54" s="20">
        <v>1275</v>
      </c>
      <c r="N54" s="27">
        <v>681</v>
      </c>
      <c r="O54" s="18">
        <v>-16.3</v>
      </c>
      <c r="P54" s="52">
        <v>665</v>
      </c>
      <c r="Q54" s="55">
        <v>632</v>
      </c>
      <c r="R54" s="18">
        <v>-22.1</v>
      </c>
      <c r="S54" s="19">
        <v>610</v>
      </c>
      <c r="T54" s="26">
        <v>1312</v>
      </c>
      <c r="U54" s="18">
        <v>-39.2</v>
      </c>
      <c r="V54" s="20">
        <v>1273</v>
      </c>
      <c r="W54" s="27">
        <v>682</v>
      </c>
      <c r="X54" s="18">
        <v>-16.7</v>
      </c>
      <c r="Y54" s="52">
        <v>665</v>
      </c>
      <c r="Z54" s="55">
        <v>630</v>
      </c>
      <c r="AA54" s="18">
        <v>-22.5</v>
      </c>
      <c r="AB54" s="19">
        <v>608</v>
      </c>
      <c r="AC54" s="26">
        <v>1315</v>
      </c>
      <c r="AD54" s="115">
        <v>-40</v>
      </c>
      <c r="AE54" s="20">
        <v>1275</v>
      </c>
      <c r="AF54" s="27">
        <v>684</v>
      </c>
      <c r="AG54" s="115">
        <v>-17</v>
      </c>
      <c r="AH54" s="52">
        <v>667</v>
      </c>
      <c r="AI54" s="55">
        <v>631</v>
      </c>
      <c r="AJ54" s="115">
        <v>-23</v>
      </c>
      <c r="AK54" s="19">
        <v>608</v>
      </c>
      <c r="AL54" s="26">
        <v>1316</v>
      </c>
      <c r="AM54" s="115">
        <v>-40.7</v>
      </c>
      <c r="AN54" s="20">
        <v>1275</v>
      </c>
      <c r="AO54" s="27">
        <v>688</v>
      </c>
      <c r="AP54" s="115">
        <v>-17.3</v>
      </c>
      <c r="AQ54" s="52">
        <v>671</v>
      </c>
      <c r="AR54" s="55">
        <v>628</v>
      </c>
      <c r="AS54" s="115">
        <v>-23.4</v>
      </c>
      <c r="AT54" s="19">
        <v>605</v>
      </c>
      <c r="AU54" s="26">
        <v>1315</v>
      </c>
      <c r="AV54" s="115">
        <v>-41.5</v>
      </c>
      <c r="AW54" s="20">
        <v>1274</v>
      </c>
      <c r="AX54" s="27">
        <v>688</v>
      </c>
      <c r="AY54" s="115">
        <v>-17.7</v>
      </c>
      <c r="AZ54" s="52">
        <v>670</v>
      </c>
      <c r="BA54" s="55">
        <v>627</v>
      </c>
      <c r="BB54" s="115">
        <v>-23.9</v>
      </c>
      <c r="BC54" s="19">
        <v>603</v>
      </c>
      <c r="BD54" s="26">
        <v>1276</v>
      </c>
      <c r="BE54" s="18">
        <v>-42.3</v>
      </c>
      <c r="BF54" s="20">
        <v>1234</v>
      </c>
      <c r="BG54" s="27">
        <v>672</v>
      </c>
      <c r="BH54" s="18">
        <v>-18</v>
      </c>
      <c r="BI54" s="52">
        <v>654</v>
      </c>
      <c r="BJ54" s="55">
        <v>604</v>
      </c>
      <c r="BK54" s="18">
        <v>-24.3</v>
      </c>
      <c r="BL54" s="19">
        <v>580</v>
      </c>
      <c r="BM54" s="26">
        <v>1294</v>
      </c>
      <c r="BN54" s="18">
        <v>-43.1</v>
      </c>
      <c r="BO54" s="20">
        <v>1251</v>
      </c>
      <c r="BP54" s="27">
        <v>684</v>
      </c>
      <c r="BQ54" s="18">
        <v>-18.3</v>
      </c>
      <c r="BR54" s="52">
        <v>666</v>
      </c>
      <c r="BS54" s="55">
        <v>610</v>
      </c>
      <c r="BT54" s="18">
        <v>-24.8</v>
      </c>
      <c r="BU54" s="19">
        <v>585</v>
      </c>
      <c r="BV54" s="26">
        <v>1293</v>
      </c>
      <c r="BW54" s="18">
        <v>-43.9</v>
      </c>
      <c r="BX54" s="20">
        <v>1249</v>
      </c>
      <c r="BY54" s="27">
        <v>686</v>
      </c>
      <c r="BZ54" s="18">
        <v>-18.7</v>
      </c>
      <c r="CA54" s="52">
        <v>667</v>
      </c>
      <c r="CB54" s="55">
        <v>607</v>
      </c>
      <c r="CC54" s="18">
        <v>-25.2</v>
      </c>
      <c r="CD54" s="19">
        <v>582</v>
      </c>
      <c r="CE54" s="26">
        <v>1295</v>
      </c>
      <c r="CF54" s="18">
        <v>-44.7</v>
      </c>
      <c r="CG54" s="20">
        <v>1250</v>
      </c>
      <c r="CH54" s="27">
        <v>690</v>
      </c>
      <c r="CI54" s="18">
        <v>-19</v>
      </c>
      <c r="CJ54" s="52">
        <v>671</v>
      </c>
      <c r="CK54" s="55">
        <v>605</v>
      </c>
      <c r="CL54" s="18">
        <v>-25.7</v>
      </c>
      <c r="CM54" s="19">
        <v>579</v>
      </c>
      <c r="CN54" s="26">
        <v>1290</v>
      </c>
      <c r="CO54" s="18">
        <v>-45.4</v>
      </c>
      <c r="CP54" s="20">
        <v>1245</v>
      </c>
      <c r="CQ54" s="27">
        <v>687</v>
      </c>
      <c r="CR54" s="18">
        <v>-19.3</v>
      </c>
      <c r="CS54" s="52">
        <v>668</v>
      </c>
      <c r="CT54" s="55">
        <v>603</v>
      </c>
      <c r="CU54" s="18">
        <v>-26.1</v>
      </c>
      <c r="CV54" s="19">
        <v>577</v>
      </c>
      <c r="CW54" s="26">
        <v>1285</v>
      </c>
      <c r="CX54" s="18">
        <v>-46.2</v>
      </c>
      <c r="CY54" s="20">
        <v>1239</v>
      </c>
      <c r="CZ54" s="27">
        <v>686</v>
      </c>
      <c r="DA54" s="18">
        <v>-19.7</v>
      </c>
      <c r="DB54" s="52">
        <v>666</v>
      </c>
      <c r="DC54" s="55">
        <v>599</v>
      </c>
      <c r="DD54" s="18">
        <v>-26.6</v>
      </c>
      <c r="DE54" s="19">
        <v>572</v>
      </c>
      <c r="DF54" s="62"/>
      <c r="DG54" s="62"/>
      <c r="DH54" s="62"/>
      <c r="DI54" s="62"/>
      <c r="DJ54" s="62"/>
    </row>
    <row r="55" spans="1:114" ht="20.25" customHeight="1">
      <c r="A55" s="25" t="s">
        <v>37</v>
      </c>
      <c r="B55" s="26">
        <v>1502</v>
      </c>
      <c r="C55" s="18">
        <v>32.8</v>
      </c>
      <c r="D55" s="20">
        <v>1535</v>
      </c>
      <c r="E55" s="27">
        <v>812</v>
      </c>
      <c r="F55" s="18">
        <v>12.8</v>
      </c>
      <c r="G55" s="52">
        <v>825</v>
      </c>
      <c r="H55" s="55">
        <v>690</v>
      </c>
      <c r="I55" s="18">
        <v>20</v>
      </c>
      <c r="J55" s="19">
        <v>710</v>
      </c>
      <c r="K55" s="26">
        <v>1501</v>
      </c>
      <c r="L55" s="18">
        <v>33.5</v>
      </c>
      <c r="M55" s="20">
        <v>1535</v>
      </c>
      <c r="N55" s="27">
        <v>811</v>
      </c>
      <c r="O55" s="18">
        <v>13.1</v>
      </c>
      <c r="P55" s="52">
        <v>824</v>
      </c>
      <c r="Q55" s="55">
        <v>690</v>
      </c>
      <c r="R55" s="18">
        <v>20.4</v>
      </c>
      <c r="S55" s="19">
        <v>710</v>
      </c>
      <c r="T55" s="26">
        <v>1504</v>
      </c>
      <c r="U55" s="18">
        <v>34.2</v>
      </c>
      <c r="V55" s="20">
        <v>1538</v>
      </c>
      <c r="W55" s="27">
        <v>811</v>
      </c>
      <c r="X55" s="18">
        <v>13.3</v>
      </c>
      <c r="Y55" s="52">
        <v>824</v>
      </c>
      <c r="Z55" s="55">
        <v>693</v>
      </c>
      <c r="AA55" s="18">
        <v>20.8</v>
      </c>
      <c r="AB55" s="19">
        <v>714</v>
      </c>
      <c r="AC55" s="26">
        <v>1502</v>
      </c>
      <c r="AD55" s="115">
        <v>34.9</v>
      </c>
      <c r="AE55" s="20">
        <v>1537</v>
      </c>
      <c r="AF55" s="27">
        <v>811</v>
      </c>
      <c r="AG55" s="115">
        <v>13.6</v>
      </c>
      <c r="AH55" s="52">
        <v>825</v>
      </c>
      <c r="AI55" s="55">
        <v>691</v>
      </c>
      <c r="AJ55" s="115">
        <v>21.3</v>
      </c>
      <c r="AK55" s="19">
        <v>712</v>
      </c>
      <c r="AL55" s="26">
        <v>1503</v>
      </c>
      <c r="AM55" s="115">
        <v>35.5</v>
      </c>
      <c r="AN55" s="20">
        <v>1539</v>
      </c>
      <c r="AO55" s="27">
        <v>812</v>
      </c>
      <c r="AP55" s="115">
        <v>13.9</v>
      </c>
      <c r="AQ55" s="52">
        <v>826</v>
      </c>
      <c r="AR55" s="55">
        <v>691</v>
      </c>
      <c r="AS55" s="115">
        <v>21.7</v>
      </c>
      <c r="AT55" s="19">
        <v>713</v>
      </c>
      <c r="AU55" s="26">
        <v>1501</v>
      </c>
      <c r="AV55" s="115">
        <v>36.2</v>
      </c>
      <c r="AW55" s="20">
        <v>1537</v>
      </c>
      <c r="AX55" s="27">
        <v>811</v>
      </c>
      <c r="AY55" s="115">
        <v>14.1</v>
      </c>
      <c r="AZ55" s="52">
        <v>825</v>
      </c>
      <c r="BA55" s="55">
        <v>690</v>
      </c>
      <c r="BB55" s="115">
        <v>22.1</v>
      </c>
      <c r="BC55" s="19">
        <v>712</v>
      </c>
      <c r="BD55" s="26">
        <v>1492</v>
      </c>
      <c r="BE55" s="18">
        <v>36.9</v>
      </c>
      <c r="BF55" s="20">
        <v>1529</v>
      </c>
      <c r="BG55" s="27">
        <v>811</v>
      </c>
      <c r="BH55" s="18">
        <v>14.4</v>
      </c>
      <c r="BI55" s="52">
        <v>825</v>
      </c>
      <c r="BJ55" s="55">
        <v>681</v>
      </c>
      <c r="BK55" s="18">
        <v>22.5</v>
      </c>
      <c r="BL55" s="19">
        <v>704</v>
      </c>
      <c r="BM55" s="26">
        <v>1500</v>
      </c>
      <c r="BN55" s="18">
        <v>37.6</v>
      </c>
      <c r="BO55" s="20">
        <v>1538</v>
      </c>
      <c r="BP55" s="27">
        <v>818</v>
      </c>
      <c r="BQ55" s="18">
        <v>14.7</v>
      </c>
      <c r="BR55" s="52">
        <v>833</v>
      </c>
      <c r="BS55" s="55">
        <v>682</v>
      </c>
      <c r="BT55" s="18">
        <v>22.9</v>
      </c>
      <c r="BU55" s="19">
        <v>705</v>
      </c>
      <c r="BV55" s="26">
        <v>1493</v>
      </c>
      <c r="BW55" s="18">
        <v>38.3</v>
      </c>
      <c r="BX55" s="20">
        <v>1531</v>
      </c>
      <c r="BY55" s="27">
        <v>814</v>
      </c>
      <c r="BZ55" s="18">
        <v>14.9</v>
      </c>
      <c r="CA55" s="52">
        <v>829</v>
      </c>
      <c r="CB55" s="55">
        <v>679</v>
      </c>
      <c r="CC55" s="18">
        <v>23.3</v>
      </c>
      <c r="CD55" s="19">
        <v>702</v>
      </c>
      <c r="CE55" s="26">
        <v>1486</v>
      </c>
      <c r="CF55" s="18">
        <v>39</v>
      </c>
      <c r="CG55" s="20">
        <v>1525</v>
      </c>
      <c r="CH55" s="27">
        <v>810</v>
      </c>
      <c r="CI55" s="18">
        <v>15.2</v>
      </c>
      <c r="CJ55" s="52">
        <v>825</v>
      </c>
      <c r="CK55" s="55">
        <v>676</v>
      </c>
      <c r="CL55" s="18">
        <v>23.8</v>
      </c>
      <c r="CM55" s="19">
        <v>700</v>
      </c>
      <c r="CN55" s="26">
        <v>1480</v>
      </c>
      <c r="CO55" s="18">
        <v>39.6</v>
      </c>
      <c r="CP55" s="20">
        <v>1520</v>
      </c>
      <c r="CQ55" s="27">
        <v>807</v>
      </c>
      <c r="CR55" s="18">
        <v>15.5</v>
      </c>
      <c r="CS55" s="52">
        <v>823</v>
      </c>
      <c r="CT55" s="55">
        <v>673</v>
      </c>
      <c r="CU55" s="18">
        <v>24.2</v>
      </c>
      <c r="CV55" s="19">
        <v>697</v>
      </c>
      <c r="CW55" s="26">
        <v>1482</v>
      </c>
      <c r="CX55" s="18">
        <v>40.3</v>
      </c>
      <c r="CY55" s="20">
        <v>1522</v>
      </c>
      <c r="CZ55" s="27">
        <v>806</v>
      </c>
      <c r="DA55" s="18">
        <v>15.7</v>
      </c>
      <c r="DB55" s="52">
        <v>822</v>
      </c>
      <c r="DC55" s="55">
        <v>676</v>
      </c>
      <c r="DD55" s="18">
        <v>24.6</v>
      </c>
      <c r="DE55" s="19">
        <v>701</v>
      </c>
      <c r="DF55" s="62"/>
      <c r="DG55" s="62"/>
      <c r="DH55" s="62"/>
      <c r="DI55" s="62"/>
      <c r="DJ55" s="62"/>
    </row>
    <row r="56" spans="1:114" ht="20.25" customHeight="1">
      <c r="A56" s="25" t="s">
        <v>49</v>
      </c>
      <c r="B56" s="26">
        <v>8142</v>
      </c>
      <c r="C56" s="18">
        <v>-233.6</v>
      </c>
      <c r="D56" s="52">
        <v>7908</v>
      </c>
      <c r="E56" s="27">
        <v>4308</v>
      </c>
      <c r="F56" s="18">
        <v>-128.8</v>
      </c>
      <c r="G56" s="52">
        <v>4179</v>
      </c>
      <c r="H56" s="55">
        <v>3834</v>
      </c>
      <c r="I56" s="18">
        <v>-104.8</v>
      </c>
      <c r="J56" s="19">
        <v>3729</v>
      </c>
      <c r="K56" s="26">
        <v>8146</v>
      </c>
      <c r="L56" s="18">
        <v>-238.5</v>
      </c>
      <c r="M56" s="52">
        <v>7908</v>
      </c>
      <c r="N56" s="27">
        <v>4315</v>
      </c>
      <c r="O56" s="18">
        <v>-131.5</v>
      </c>
      <c r="P56" s="52">
        <v>4184</v>
      </c>
      <c r="Q56" s="55">
        <v>3831</v>
      </c>
      <c r="R56" s="18">
        <v>-107</v>
      </c>
      <c r="S56" s="19">
        <v>3724</v>
      </c>
      <c r="T56" s="26">
        <v>8127</v>
      </c>
      <c r="U56" s="18">
        <v>-243.3</v>
      </c>
      <c r="V56" s="52">
        <v>7884</v>
      </c>
      <c r="W56" s="27">
        <v>4298</v>
      </c>
      <c r="X56" s="18">
        <v>-134.2</v>
      </c>
      <c r="Y56" s="52">
        <v>4164</v>
      </c>
      <c r="Z56" s="55">
        <v>3829</v>
      </c>
      <c r="AA56" s="18">
        <v>-109.2</v>
      </c>
      <c r="AB56" s="19">
        <v>3720</v>
      </c>
      <c r="AC56" s="26">
        <v>8109</v>
      </c>
      <c r="AD56" s="115">
        <v>-248.2</v>
      </c>
      <c r="AE56" s="52">
        <v>7861</v>
      </c>
      <c r="AF56" s="27">
        <v>4290</v>
      </c>
      <c r="AG56" s="115">
        <v>-136.9</v>
      </c>
      <c r="AH56" s="52">
        <v>4153</v>
      </c>
      <c r="AI56" s="55">
        <v>3819</v>
      </c>
      <c r="AJ56" s="115">
        <v>-111.4</v>
      </c>
      <c r="AK56" s="19">
        <v>3708</v>
      </c>
      <c r="AL56" s="26">
        <v>8107</v>
      </c>
      <c r="AM56" s="115">
        <v>-253.1</v>
      </c>
      <c r="AN56" s="52">
        <v>7854</v>
      </c>
      <c r="AO56" s="27">
        <v>4279</v>
      </c>
      <c r="AP56" s="115">
        <v>-139.5</v>
      </c>
      <c r="AQ56" s="52">
        <v>4140</v>
      </c>
      <c r="AR56" s="55">
        <v>3828</v>
      </c>
      <c r="AS56" s="115">
        <v>-113.5</v>
      </c>
      <c r="AT56" s="19">
        <v>3715</v>
      </c>
      <c r="AU56" s="26">
        <v>8106</v>
      </c>
      <c r="AV56" s="115">
        <v>-257.9</v>
      </c>
      <c r="AW56" s="52">
        <v>7848</v>
      </c>
      <c r="AX56" s="27">
        <v>4273</v>
      </c>
      <c r="AY56" s="115">
        <v>-142.2</v>
      </c>
      <c r="AZ56" s="52">
        <v>4131</v>
      </c>
      <c r="BA56" s="55">
        <v>3833</v>
      </c>
      <c r="BB56" s="115">
        <v>-115.7</v>
      </c>
      <c r="BC56" s="19">
        <v>3717</v>
      </c>
      <c r="BD56" s="26">
        <v>7981</v>
      </c>
      <c r="BE56" s="18">
        <v>-262.8</v>
      </c>
      <c r="BF56" s="52">
        <v>7718</v>
      </c>
      <c r="BG56" s="27">
        <v>4223</v>
      </c>
      <c r="BH56" s="18">
        <v>-144.9</v>
      </c>
      <c r="BI56" s="52">
        <v>4078</v>
      </c>
      <c r="BJ56" s="55">
        <v>3758</v>
      </c>
      <c r="BK56" s="18">
        <v>-117.9</v>
      </c>
      <c r="BL56" s="19">
        <v>3640</v>
      </c>
      <c r="BM56" s="26">
        <v>8034</v>
      </c>
      <c r="BN56" s="18">
        <v>-267.7</v>
      </c>
      <c r="BO56" s="52">
        <v>7766</v>
      </c>
      <c r="BP56" s="27">
        <v>4253</v>
      </c>
      <c r="BQ56" s="18">
        <v>-147.6</v>
      </c>
      <c r="BR56" s="52">
        <v>4105</v>
      </c>
      <c r="BS56" s="55">
        <v>3781</v>
      </c>
      <c r="BT56" s="18">
        <v>-120.1</v>
      </c>
      <c r="BU56" s="19">
        <v>3661</v>
      </c>
      <c r="BV56" s="26">
        <v>8040</v>
      </c>
      <c r="BW56" s="18">
        <v>-272.5</v>
      </c>
      <c r="BX56" s="52">
        <v>7768</v>
      </c>
      <c r="BY56" s="27">
        <v>4256</v>
      </c>
      <c r="BZ56" s="18">
        <v>-150.3</v>
      </c>
      <c r="CA56" s="52">
        <v>4106</v>
      </c>
      <c r="CB56" s="55">
        <v>3784</v>
      </c>
      <c r="CC56" s="18">
        <v>-122.3</v>
      </c>
      <c r="CD56" s="19">
        <v>3662</v>
      </c>
      <c r="CE56" s="26">
        <v>8049</v>
      </c>
      <c r="CF56" s="18">
        <v>-277.4</v>
      </c>
      <c r="CG56" s="52">
        <v>7772</v>
      </c>
      <c r="CH56" s="27">
        <v>4257</v>
      </c>
      <c r="CI56" s="18">
        <v>-153</v>
      </c>
      <c r="CJ56" s="52">
        <v>4104</v>
      </c>
      <c r="CK56" s="55">
        <v>3792</v>
      </c>
      <c r="CL56" s="18">
        <v>-124.5</v>
      </c>
      <c r="CM56" s="19">
        <v>3668</v>
      </c>
      <c r="CN56" s="26">
        <v>8047</v>
      </c>
      <c r="CO56" s="18">
        <v>-282.3</v>
      </c>
      <c r="CP56" s="52">
        <v>7765</v>
      </c>
      <c r="CQ56" s="27">
        <v>4252</v>
      </c>
      <c r="CR56" s="18">
        <v>-155.6</v>
      </c>
      <c r="CS56" s="52">
        <v>4096</v>
      </c>
      <c r="CT56" s="55">
        <v>3795</v>
      </c>
      <c r="CU56" s="18">
        <v>-126.6</v>
      </c>
      <c r="CV56" s="19">
        <v>3668</v>
      </c>
      <c r="CW56" s="26">
        <v>8049</v>
      </c>
      <c r="CX56" s="18">
        <v>-287.1</v>
      </c>
      <c r="CY56" s="52">
        <v>7762</v>
      </c>
      <c r="CZ56" s="27">
        <v>4252</v>
      </c>
      <c r="DA56" s="18">
        <v>-158.3</v>
      </c>
      <c r="DB56" s="52">
        <v>4094</v>
      </c>
      <c r="DC56" s="55">
        <v>3797</v>
      </c>
      <c r="DD56" s="18">
        <v>-128.8</v>
      </c>
      <c r="DE56" s="19">
        <v>3668</v>
      </c>
      <c r="DF56" s="62"/>
      <c r="DG56" s="62"/>
      <c r="DH56" s="62"/>
      <c r="DI56" s="62"/>
      <c r="DJ56" s="62"/>
    </row>
    <row r="57" spans="1:114" ht="20.25" customHeight="1">
      <c r="A57" s="25" t="s">
        <v>53</v>
      </c>
      <c r="B57" s="26">
        <v>28473</v>
      </c>
      <c r="C57" s="18">
        <v>24</v>
      </c>
      <c r="D57" s="52">
        <v>28497</v>
      </c>
      <c r="E57" s="27">
        <v>13980</v>
      </c>
      <c r="F57" s="18">
        <v>7.2</v>
      </c>
      <c r="G57" s="54">
        <v>13987</v>
      </c>
      <c r="H57" s="55">
        <v>14493</v>
      </c>
      <c r="I57" s="18">
        <v>16.8</v>
      </c>
      <c r="J57" s="29">
        <v>14510</v>
      </c>
      <c r="K57" s="26">
        <v>28525</v>
      </c>
      <c r="L57" s="18">
        <v>24.5</v>
      </c>
      <c r="M57" s="52">
        <v>28550</v>
      </c>
      <c r="N57" s="27">
        <v>14010</v>
      </c>
      <c r="O57" s="18">
        <v>7.4</v>
      </c>
      <c r="P57" s="54">
        <v>14017</v>
      </c>
      <c r="Q57" s="55">
        <v>14515</v>
      </c>
      <c r="R57" s="18">
        <v>17.2</v>
      </c>
      <c r="S57" s="29">
        <v>14532</v>
      </c>
      <c r="T57" s="26">
        <v>28570</v>
      </c>
      <c r="U57" s="18">
        <v>25</v>
      </c>
      <c r="V57" s="52">
        <v>28595</v>
      </c>
      <c r="W57" s="27">
        <v>14041</v>
      </c>
      <c r="X57" s="18">
        <v>7.5</v>
      </c>
      <c r="Y57" s="54">
        <v>14049</v>
      </c>
      <c r="Z57" s="55">
        <v>14529</v>
      </c>
      <c r="AA57" s="18">
        <v>17.5</v>
      </c>
      <c r="AB57" s="29">
        <v>14547</v>
      </c>
      <c r="AC57" s="26">
        <v>28592</v>
      </c>
      <c r="AD57" s="115">
        <v>25.5</v>
      </c>
      <c r="AE57" s="52">
        <v>28618</v>
      </c>
      <c r="AF57" s="27">
        <v>14030</v>
      </c>
      <c r="AG57" s="115">
        <v>7.7</v>
      </c>
      <c r="AH57" s="54">
        <v>14038</v>
      </c>
      <c r="AI57" s="55">
        <v>14562</v>
      </c>
      <c r="AJ57" s="115">
        <v>17.9</v>
      </c>
      <c r="AK57" s="29">
        <v>14580</v>
      </c>
      <c r="AL57" s="26">
        <v>28636</v>
      </c>
      <c r="AM57" s="115">
        <v>26</v>
      </c>
      <c r="AN57" s="52">
        <v>28662</v>
      </c>
      <c r="AO57" s="27">
        <v>14051</v>
      </c>
      <c r="AP57" s="115">
        <v>7.8</v>
      </c>
      <c r="AQ57" s="54">
        <v>14059</v>
      </c>
      <c r="AR57" s="55">
        <v>14585</v>
      </c>
      <c r="AS57" s="115">
        <v>18.2</v>
      </c>
      <c r="AT57" s="29">
        <v>14603</v>
      </c>
      <c r="AU57" s="26">
        <v>28693</v>
      </c>
      <c r="AV57" s="115">
        <v>26.5</v>
      </c>
      <c r="AW57" s="52">
        <v>28720</v>
      </c>
      <c r="AX57" s="27">
        <v>14084</v>
      </c>
      <c r="AY57" s="115">
        <v>8</v>
      </c>
      <c r="AZ57" s="54">
        <v>14092</v>
      </c>
      <c r="BA57" s="55">
        <v>14609</v>
      </c>
      <c r="BB57" s="115">
        <v>18.6</v>
      </c>
      <c r="BC57" s="29">
        <v>14628</v>
      </c>
      <c r="BD57" s="26">
        <v>28659</v>
      </c>
      <c r="BE57" s="18">
        <v>27</v>
      </c>
      <c r="BF57" s="52">
        <v>28686</v>
      </c>
      <c r="BG57" s="27">
        <v>14068</v>
      </c>
      <c r="BH57" s="18">
        <v>8.1</v>
      </c>
      <c r="BI57" s="54">
        <v>14076</v>
      </c>
      <c r="BJ57" s="55">
        <v>14591</v>
      </c>
      <c r="BK57" s="18">
        <v>18.9</v>
      </c>
      <c r="BL57" s="29">
        <v>14610</v>
      </c>
      <c r="BM57" s="26">
        <v>28777</v>
      </c>
      <c r="BN57" s="18">
        <v>27.5</v>
      </c>
      <c r="BO57" s="52">
        <v>28805</v>
      </c>
      <c r="BP57" s="27">
        <v>14119</v>
      </c>
      <c r="BQ57" s="18">
        <v>8.3</v>
      </c>
      <c r="BR57" s="54">
        <v>14127</v>
      </c>
      <c r="BS57" s="55">
        <v>14658</v>
      </c>
      <c r="BT57" s="18">
        <v>19.3</v>
      </c>
      <c r="BU57" s="29">
        <v>14677</v>
      </c>
      <c r="BV57" s="26">
        <v>28802</v>
      </c>
      <c r="BW57" s="18">
        <v>28</v>
      </c>
      <c r="BX57" s="52">
        <v>28830</v>
      </c>
      <c r="BY57" s="27">
        <v>14143</v>
      </c>
      <c r="BZ57" s="18">
        <v>8.4</v>
      </c>
      <c r="CA57" s="54">
        <v>14151</v>
      </c>
      <c r="CB57" s="55">
        <v>14659</v>
      </c>
      <c r="CC57" s="18">
        <v>19.6</v>
      </c>
      <c r="CD57" s="29">
        <v>14679</v>
      </c>
      <c r="CE57" s="26">
        <v>28833</v>
      </c>
      <c r="CF57" s="18">
        <v>28.5</v>
      </c>
      <c r="CG57" s="52">
        <v>28862</v>
      </c>
      <c r="CH57" s="27">
        <v>14156</v>
      </c>
      <c r="CI57" s="18">
        <v>8.6</v>
      </c>
      <c r="CJ57" s="54">
        <v>14165</v>
      </c>
      <c r="CK57" s="55">
        <v>14677</v>
      </c>
      <c r="CL57" s="18">
        <v>20</v>
      </c>
      <c r="CM57" s="29">
        <v>14697</v>
      </c>
      <c r="CN57" s="26">
        <v>28878</v>
      </c>
      <c r="CO57" s="18">
        <v>29</v>
      </c>
      <c r="CP57" s="52">
        <v>28907</v>
      </c>
      <c r="CQ57" s="27">
        <v>14169</v>
      </c>
      <c r="CR57" s="18">
        <v>8.7</v>
      </c>
      <c r="CS57" s="54">
        <v>14178</v>
      </c>
      <c r="CT57" s="55">
        <v>14709</v>
      </c>
      <c r="CU57" s="18">
        <v>20.3</v>
      </c>
      <c r="CV57" s="29">
        <v>14729</v>
      </c>
      <c r="CW57" s="26">
        <v>28961</v>
      </c>
      <c r="CX57" s="18">
        <v>29.5</v>
      </c>
      <c r="CY57" s="52">
        <v>28991</v>
      </c>
      <c r="CZ57" s="27">
        <v>14209</v>
      </c>
      <c r="DA57" s="18">
        <v>8.9</v>
      </c>
      <c r="DB57" s="54">
        <v>14218</v>
      </c>
      <c r="DC57" s="55">
        <v>14752</v>
      </c>
      <c r="DD57" s="18">
        <v>20.7</v>
      </c>
      <c r="DE57" s="29">
        <v>14773</v>
      </c>
      <c r="DF57" s="62"/>
      <c r="DG57" s="62"/>
      <c r="DH57" s="62"/>
      <c r="DI57" s="62"/>
      <c r="DJ57" s="62"/>
    </row>
    <row r="58" spans="1:114" ht="20.25" customHeight="1">
      <c r="A58" s="25"/>
      <c r="B58" s="26"/>
      <c r="C58" s="126"/>
      <c r="D58" s="30"/>
      <c r="E58" s="27"/>
      <c r="F58" s="56"/>
      <c r="G58" s="54"/>
      <c r="H58" s="55"/>
      <c r="I58" s="56"/>
      <c r="J58" s="29"/>
      <c r="K58" s="26"/>
      <c r="L58" s="126"/>
      <c r="M58" s="30"/>
      <c r="N58" s="27"/>
      <c r="O58" s="56"/>
      <c r="P58" s="54"/>
      <c r="Q58" s="55"/>
      <c r="R58" s="56"/>
      <c r="S58" s="29"/>
      <c r="T58" s="26"/>
      <c r="U58" s="126"/>
      <c r="V58" s="30"/>
      <c r="W58" s="27"/>
      <c r="X58" s="56"/>
      <c r="Y58" s="54"/>
      <c r="Z58" s="55"/>
      <c r="AA58" s="56"/>
      <c r="AB58" s="29"/>
      <c r="AC58" s="26"/>
      <c r="AD58" s="122"/>
      <c r="AE58" s="30"/>
      <c r="AF58" s="27"/>
      <c r="AG58" s="116"/>
      <c r="AH58" s="54"/>
      <c r="AI58" s="55"/>
      <c r="AJ58" s="116"/>
      <c r="AK58" s="29"/>
      <c r="AL58" s="26"/>
      <c r="AM58" s="122"/>
      <c r="AN58" s="30"/>
      <c r="AO58" s="27"/>
      <c r="AP58" s="116"/>
      <c r="AQ58" s="54"/>
      <c r="AR58" s="55"/>
      <c r="AS58" s="116"/>
      <c r="AT58" s="29"/>
      <c r="AU58" s="26"/>
      <c r="AV58" s="122"/>
      <c r="AW58" s="30"/>
      <c r="AX58" s="27"/>
      <c r="AY58" s="116"/>
      <c r="AZ58" s="54"/>
      <c r="BA58" s="55"/>
      <c r="BB58" s="116"/>
      <c r="BC58" s="29"/>
      <c r="BD58" s="26"/>
      <c r="BE58" s="126"/>
      <c r="BF58" s="30"/>
      <c r="BG58" s="27"/>
      <c r="BH58" s="56"/>
      <c r="BI58" s="54"/>
      <c r="BJ58" s="55"/>
      <c r="BK58" s="56"/>
      <c r="BL58" s="29"/>
      <c r="BM58" s="26"/>
      <c r="BN58" s="126"/>
      <c r="BO58" s="30"/>
      <c r="BP58" s="27"/>
      <c r="BQ58" s="56"/>
      <c r="BR58" s="54"/>
      <c r="BS58" s="55"/>
      <c r="BT58" s="56"/>
      <c r="BU58" s="29"/>
      <c r="BV58" s="26"/>
      <c r="BW58" s="126"/>
      <c r="BX58" s="30"/>
      <c r="BY58" s="27"/>
      <c r="BZ58" s="56"/>
      <c r="CA58" s="54"/>
      <c r="CB58" s="55"/>
      <c r="CC58" s="56"/>
      <c r="CD58" s="29"/>
      <c r="CE58" s="26"/>
      <c r="CF58" s="126"/>
      <c r="CG58" s="30"/>
      <c r="CH58" s="27"/>
      <c r="CI58" s="56"/>
      <c r="CJ58" s="54"/>
      <c r="CK58" s="55"/>
      <c r="CL58" s="56"/>
      <c r="CM58" s="29"/>
      <c r="CN58" s="26"/>
      <c r="CO58" s="126"/>
      <c r="CP58" s="30"/>
      <c r="CQ58" s="27"/>
      <c r="CR58" s="56"/>
      <c r="CS58" s="54"/>
      <c r="CT58" s="55"/>
      <c r="CU58" s="56"/>
      <c r="CV58" s="29"/>
      <c r="CW58" s="26"/>
      <c r="CX58" s="126"/>
      <c r="CY58" s="30"/>
      <c r="CZ58" s="27"/>
      <c r="DA58" s="56"/>
      <c r="DB58" s="54"/>
      <c r="DC58" s="55"/>
      <c r="DD58" s="56"/>
      <c r="DE58" s="29"/>
      <c r="DF58" s="62"/>
      <c r="DG58" s="62"/>
      <c r="DH58" s="62"/>
      <c r="DI58" s="62"/>
      <c r="DJ58" s="62"/>
    </row>
    <row r="59" spans="1:114" s="16" customFormat="1" ht="20.25" customHeight="1">
      <c r="A59" s="23" t="s">
        <v>38</v>
      </c>
      <c r="B59" s="17">
        <v>1118</v>
      </c>
      <c r="C59" s="18">
        <v>87.2</v>
      </c>
      <c r="D59" s="20">
        <v>1205</v>
      </c>
      <c r="E59" s="24">
        <v>604</v>
      </c>
      <c r="F59" s="18">
        <v>40.8</v>
      </c>
      <c r="G59" s="52">
        <v>645</v>
      </c>
      <c r="H59" s="53">
        <v>514</v>
      </c>
      <c r="I59" s="18">
        <v>46.4</v>
      </c>
      <c r="J59" s="19">
        <v>560</v>
      </c>
      <c r="K59" s="17">
        <v>1113</v>
      </c>
      <c r="L59" s="18">
        <v>89</v>
      </c>
      <c r="M59" s="20">
        <v>1202</v>
      </c>
      <c r="N59" s="24">
        <v>601</v>
      </c>
      <c r="O59" s="18">
        <v>41.7</v>
      </c>
      <c r="P59" s="52">
        <v>643</v>
      </c>
      <c r="Q59" s="53">
        <v>512</v>
      </c>
      <c r="R59" s="18">
        <v>47.4</v>
      </c>
      <c r="S59" s="19">
        <v>559</v>
      </c>
      <c r="T59" s="17">
        <v>1112</v>
      </c>
      <c r="U59" s="18">
        <v>90.8</v>
      </c>
      <c r="V59" s="20">
        <v>1203</v>
      </c>
      <c r="W59" s="24">
        <v>600</v>
      </c>
      <c r="X59" s="18">
        <v>42.5</v>
      </c>
      <c r="Y59" s="52">
        <v>643</v>
      </c>
      <c r="Z59" s="53">
        <v>512</v>
      </c>
      <c r="AA59" s="18">
        <v>48.3</v>
      </c>
      <c r="AB59" s="19">
        <v>560</v>
      </c>
      <c r="AC59" s="17">
        <v>1113</v>
      </c>
      <c r="AD59" s="115">
        <v>92.7</v>
      </c>
      <c r="AE59" s="20">
        <v>1206</v>
      </c>
      <c r="AF59" s="24">
        <v>599</v>
      </c>
      <c r="AG59" s="115">
        <v>43.4</v>
      </c>
      <c r="AH59" s="52">
        <v>642</v>
      </c>
      <c r="AI59" s="53">
        <v>514</v>
      </c>
      <c r="AJ59" s="115">
        <v>49.3</v>
      </c>
      <c r="AK59" s="19">
        <v>563</v>
      </c>
      <c r="AL59" s="17">
        <v>1112</v>
      </c>
      <c r="AM59" s="115">
        <v>94.5</v>
      </c>
      <c r="AN59" s="20">
        <v>1207</v>
      </c>
      <c r="AO59" s="24">
        <v>598</v>
      </c>
      <c r="AP59" s="115">
        <v>44.2</v>
      </c>
      <c r="AQ59" s="52">
        <v>642</v>
      </c>
      <c r="AR59" s="53">
        <v>514</v>
      </c>
      <c r="AS59" s="115">
        <v>50.3</v>
      </c>
      <c r="AT59" s="19">
        <v>564</v>
      </c>
      <c r="AU59" s="17">
        <v>1109</v>
      </c>
      <c r="AV59" s="115">
        <v>96.3</v>
      </c>
      <c r="AW59" s="20">
        <v>1205</v>
      </c>
      <c r="AX59" s="24">
        <v>598</v>
      </c>
      <c r="AY59" s="115">
        <v>45.1</v>
      </c>
      <c r="AZ59" s="52">
        <v>643</v>
      </c>
      <c r="BA59" s="53">
        <v>511</v>
      </c>
      <c r="BB59" s="115">
        <v>51.2</v>
      </c>
      <c r="BC59" s="19">
        <v>562</v>
      </c>
      <c r="BD59" s="17">
        <v>1086</v>
      </c>
      <c r="BE59" s="18">
        <v>98.1</v>
      </c>
      <c r="BF59" s="20">
        <v>1184</v>
      </c>
      <c r="BG59" s="24">
        <v>584</v>
      </c>
      <c r="BH59" s="18">
        <v>45.9</v>
      </c>
      <c r="BI59" s="52">
        <v>630</v>
      </c>
      <c r="BJ59" s="53">
        <v>502</v>
      </c>
      <c r="BK59" s="18">
        <v>52.2</v>
      </c>
      <c r="BL59" s="19">
        <v>554</v>
      </c>
      <c r="BM59" s="17">
        <v>1104</v>
      </c>
      <c r="BN59" s="18">
        <v>99.9</v>
      </c>
      <c r="BO59" s="20">
        <v>1204</v>
      </c>
      <c r="BP59" s="24">
        <v>594</v>
      </c>
      <c r="BQ59" s="18">
        <v>46.8</v>
      </c>
      <c r="BR59" s="52">
        <v>641</v>
      </c>
      <c r="BS59" s="53">
        <v>510</v>
      </c>
      <c r="BT59" s="18">
        <v>53.2</v>
      </c>
      <c r="BU59" s="19">
        <v>563</v>
      </c>
      <c r="BV59" s="17">
        <v>1098</v>
      </c>
      <c r="BW59" s="18">
        <v>101.7</v>
      </c>
      <c r="BX59" s="20">
        <v>1200</v>
      </c>
      <c r="BY59" s="24">
        <v>588</v>
      </c>
      <c r="BZ59" s="18">
        <v>47.6</v>
      </c>
      <c r="CA59" s="52">
        <v>636</v>
      </c>
      <c r="CB59" s="53">
        <v>510</v>
      </c>
      <c r="CC59" s="18">
        <v>54.1</v>
      </c>
      <c r="CD59" s="19">
        <v>564</v>
      </c>
      <c r="CE59" s="17">
        <v>1099</v>
      </c>
      <c r="CF59" s="18">
        <v>103.6</v>
      </c>
      <c r="CG59" s="20">
        <v>1203</v>
      </c>
      <c r="CH59" s="24">
        <v>591</v>
      </c>
      <c r="CI59" s="18">
        <v>48.5</v>
      </c>
      <c r="CJ59" s="52">
        <v>640</v>
      </c>
      <c r="CK59" s="53">
        <v>508</v>
      </c>
      <c r="CL59" s="18">
        <v>55.1</v>
      </c>
      <c r="CM59" s="19">
        <v>563</v>
      </c>
      <c r="CN59" s="17">
        <v>1102</v>
      </c>
      <c r="CO59" s="18">
        <v>105.4</v>
      </c>
      <c r="CP59" s="20">
        <v>1207</v>
      </c>
      <c r="CQ59" s="24">
        <v>594</v>
      </c>
      <c r="CR59" s="18">
        <v>49.3</v>
      </c>
      <c r="CS59" s="52">
        <v>643</v>
      </c>
      <c r="CT59" s="53">
        <v>508</v>
      </c>
      <c r="CU59" s="18">
        <v>56.1</v>
      </c>
      <c r="CV59" s="19">
        <v>564</v>
      </c>
      <c r="CW59" s="17">
        <v>1089</v>
      </c>
      <c r="CX59" s="18">
        <v>107.2</v>
      </c>
      <c r="CY59" s="20">
        <v>1196</v>
      </c>
      <c r="CZ59" s="24">
        <v>588</v>
      </c>
      <c r="DA59" s="18">
        <v>50.2</v>
      </c>
      <c r="DB59" s="52">
        <v>638</v>
      </c>
      <c r="DC59" s="53">
        <v>501</v>
      </c>
      <c r="DD59" s="18">
        <v>57</v>
      </c>
      <c r="DE59" s="19">
        <v>558</v>
      </c>
      <c r="DF59" s="61"/>
      <c r="DG59" s="61"/>
      <c r="DH59" s="61"/>
      <c r="DI59" s="61"/>
      <c r="DJ59" s="61"/>
    </row>
    <row r="60" spans="1:114" s="16" customFormat="1" ht="20.25" customHeight="1">
      <c r="A60" s="23"/>
      <c r="B60" s="17"/>
      <c r="C60" s="18"/>
      <c r="D60" s="20"/>
      <c r="E60" s="24"/>
      <c r="F60" s="18"/>
      <c r="G60" s="52"/>
      <c r="H60" s="53"/>
      <c r="I60" s="18"/>
      <c r="J60" s="19"/>
      <c r="K60" s="17"/>
      <c r="L60" s="18"/>
      <c r="M60" s="20"/>
      <c r="N60" s="24"/>
      <c r="O60" s="18"/>
      <c r="P60" s="52"/>
      <c r="Q60" s="53"/>
      <c r="R60" s="18"/>
      <c r="S60" s="19"/>
      <c r="T60" s="17"/>
      <c r="U60" s="18"/>
      <c r="V60" s="20"/>
      <c r="W60" s="24"/>
      <c r="X60" s="18"/>
      <c r="Y60" s="52"/>
      <c r="Z60" s="53"/>
      <c r="AA60" s="18"/>
      <c r="AB60" s="19"/>
      <c r="AC60" s="17"/>
      <c r="AD60" s="115"/>
      <c r="AE60" s="20"/>
      <c r="AF60" s="24"/>
      <c r="AG60" s="115"/>
      <c r="AH60" s="52"/>
      <c r="AI60" s="53"/>
      <c r="AJ60" s="115"/>
      <c r="AK60" s="19"/>
      <c r="AL60" s="17"/>
      <c r="AM60" s="115"/>
      <c r="AN60" s="20"/>
      <c r="AO60" s="24"/>
      <c r="AP60" s="115"/>
      <c r="AQ60" s="52"/>
      <c r="AR60" s="53"/>
      <c r="AS60" s="115"/>
      <c r="AT60" s="19"/>
      <c r="AU60" s="17"/>
      <c r="AV60" s="115"/>
      <c r="AW60" s="20"/>
      <c r="AX60" s="24"/>
      <c r="AY60" s="115"/>
      <c r="AZ60" s="52"/>
      <c r="BA60" s="53"/>
      <c r="BB60" s="115"/>
      <c r="BC60" s="19"/>
      <c r="BD60" s="17"/>
      <c r="BE60" s="18"/>
      <c r="BF60" s="20"/>
      <c r="BG60" s="24"/>
      <c r="BH60" s="18"/>
      <c r="BI60" s="52"/>
      <c r="BJ60" s="53"/>
      <c r="BK60" s="18"/>
      <c r="BL60" s="19"/>
      <c r="BM60" s="17"/>
      <c r="BN60" s="18"/>
      <c r="BO60" s="20"/>
      <c r="BP60" s="24"/>
      <c r="BQ60" s="18"/>
      <c r="BR60" s="52"/>
      <c r="BS60" s="53"/>
      <c r="BT60" s="18"/>
      <c r="BU60" s="19"/>
      <c r="BV60" s="17"/>
      <c r="BW60" s="18"/>
      <c r="BX60" s="20"/>
      <c r="BY60" s="24"/>
      <c r="BZ60" s="18"/>
      <c r="CA60" s="52"/>
      <c r="CB60" s="53"/>
      <c r="CC60" s="18"/>
      <c r="CD60" s="19"/>
      <c r="CE60" s="17"/>
      <c r="CF60" s="18"/>
      <c r="CG60" s="20"/>
      <c r="CH60" s="24"/>
      <c r="CI60" s="18"/>
      <c r="CJ60" s="52"/>
      <c r="CK60" s="53"/>
      <c r="CL60" s="18"/>
      <c r="CM60" s="19"/>
      <c r="CN60" s="17"/>
      <c r="CO60" s="18"/>
      <c r="CP60" s="20"/>
      <c r="CQ60" s="24"/>
      <c r="CR60" s="18"/>
      <c r="CS60" s="52"/>
      <c r="CT60" s="53"/>
      <c r="CU60" s="18"/>
      <c r="CV60" s="19"/>
      <c r="CW60" s="17"/>
      <c r="CX60" s="18"/>
      <c r="CY60" s="20"/>
      <c r="CZ60" s="24"/>
      <c r="DA60" s="18"/>
      <c r="DB60" s="52"/>
      <c r="DC60" s="53"/>
      <c r="DD60" s="18"/>
      <c r="DE60" s="19"/>
      <c r="DF60" s="61"/>
      <c r="DG60" s="62"/>
      <c r="DH60" s="61"/>
      <c r="DI60" s="62"/>
      <c r="DJ60" s="61"/>
    </row>
    <row r="61" spans="1:114" ht="20.25" customHeight="1">
      <c r="A61" s="25" t="s">
        <v>39</v>
      </c>
      <c r="B61" s="26">
        <v>1118</v>
      </c>
      <c r="C61" s="18">
        <v>87.2</v>
      </c>
      <c r="D61" s="20">
        <v>1205</v>
      </c>
      <c r="E61" s="27">
        <v>604</v>
      </c>
      <c r="F61" s="18">
        <v>40.8</v>
      </c>
      <c r="G61" s="52">
        <v>645</v>
      </c>
      <c r="H61" s="55">
        <v>514</v>
      </c>
      <c r="I61" s="18">
        <v>46.4</v>
      </c>
      <c r="J61" s="19">
        <v>560</v>
      </c>
      <c r="K61" s="26">
        <v>1113</v>
      </c>
      <c r="L61" s="18">
        <v>89</v>
      </c>
      <c r="M61" s="20">
        <v>1202</v>
      </c>
      <c r="N61" s="27">
        <v>601</v>
      </c>
      <c r="O61" s="18">
        <v>41.7</v>
      </c>
      <c r="P61" s="52">
        <v>643</v>
      </c>
      <c r="Q61" s="55">
        <v>512</v>
      </c>
      <c r="R61" s="18">
        <v>47.4</v>
      </c>
      <c r="S61" s="19">
        <v>559</v>
      </c>
      <c r="T61" s="26">
        <v>1112</v>
      </c>
      <c r="U61" s="18">
        <v>90.8</v>
      </c>
      <c r="V61" s="20">
        <v>1203</v>
      </c>
      <c r="W61" s="27">
        <v>600</v>
      </c>
      <c r="X61" s="18">
        <v>42.5</v>
      </c>
      <c r="Y61" s="52">
        <v>643</v>
      </c>
      <c r="Z61" s="55">
        <v>512</v>
      </c>
      <c r="AA61" s="18">
        <v>48.3</v>
      </c>
      <c r="AB61" s="19">
        <v>560</v>
      </c>
      <c r="AC61" s="26">
        <v>1113</v>
      </c>
      <c r="AD61" s="115">
        <v>92.7</v>
      </c>
      <c r="AE61" s="20">
        <v>1206</v>
      </c>
      <c r="AF61" s="27">
        <v>599</v>
      </c>
      <c r="AG61" s="115">
        <v>43.4</v>
      </c>
      <c r="AH61" s="52">
        <v>642</v>
      </c>
      <c r="AI61" s="55">
        <v>514</v>
      </c>
      <c r="AJ61" s="115">
        <v>49.3</v>
      </c>
      <c r="AK61" s="19">
        <v>563</v>
      </c>
      <c r="AL61" s="26">
        <v>1112</v>
      </c>
      <c r="AM61" s="115">
        <v>94.5</v>
      </c>
      <c r="AN61" s="20">
        <v>1207</v>
      </c>
      <c r="AO61" s="27">
        <v>598</v>
      </c>
      <c r="AP61" s="115">
        <v>44.2</v>
      </c>
      <c r="AQ61" s="52">
        <v>642</v>
      </c>
      <c r="AR61" s="55">
        <v>514</v>
      </c>
      <c r="AS61" s="115">
        <v>50.3</v>
      </c>
      <c r="AT61" s="19">
        <v>564</v>
      </c>
      <c r="AU61" s="26">
        <v>1109</v>
      </c>
      <c r="AV61" s="115">
        <v>96.3</v>
      </c>
      <c r="AW61" s="20">
        <v>1205</v>
      </c>
      <c r="AX61" s="27">
        <v>598</v>
      </c>
      <c r="AY61" s="115">
        <v>45.1</v>
      </c>
      <c r="AZ61" s="52">
        <v>643</v>
      </c>
      <c r="BA61" s="55">
        <v>511</v>
      </c>
      <c r="BB61" s="115">
        <v>51.2</v>
      </c>
      <c r="BC61" s="19">
        <v>562</v>
      </c>
      <c r="BD61" s="26">
        <v>1086</v>
      </c>
      <c r="BE61" s="18">
        <v>98.1</v>
      </c>
      <c r="BF61" s="20">
        <v>1184</v>
      </c>
      <c r="BG61" s="27">
        <v>584</v>
      </c>
      <c r="BH61" s="18">
        <v>45.9</v>
      </c>
      <c r="BI61" s="52">
        <v>630</v>
      </c>
      <c r="BJ61" s="55">
        <v>502</v>
      </c>
      <c r="BK61" s="18">
        <v>52.2</v>
      </c>
      <c r="BL61" s="19">
        <v>554</v>
      </c>
      <c r="BM61" s="26">
        <v>1104</v>
      </c>
      <c r="BN61" s="18">
        <v>99.9</v>
      </c>
      <c r="BO61" s="20">
        <v>1204</v>
      </c>
      <c r="BP61" s="27">
        <v>594</v>
      </c>
      <c r="BQ61" s="18">
        <v>46.8</v>
      </c>
      <c r="BR61" s="52">
        <v>641</v>
      </c>
      <c r="BS61" s="55">
        <v>510</v>
      </c>
      <c r="BT61" s="18">
        <v>53.2</v>
      </c>
      <c r="BU61" s="19">
        <v>563</v>
      </c>
      <c r="BV61" s="26">
        <v>1098</v>
      </c>
      <c r="BW61" s="18">
        <v>101.7</v>
      </c>
      <c r="BX61" s="20">
        <v>1200</v>
      </c>
      <c r="BY61" s="27">
        <v>588</v>
      </c>
      <c r="BZ61" s="18">
        <v>47.6</v>
      </c>
      <c r="CA61" s="52">
        <v>636</v>
      </c>
      <c r="CB61" s="55">
        <v>510</v>
      </c>
      <c r="CC61" s="18">
        <v>54.1</v>
      </c>
      <c r="CD61" s="19">
        <v>564</v>
      </c>
      <c r="CE61" s="26">
        <v>1099</v>
      </c>
      <c r="CF61" s="18">
        <v>103.6</v>
      </c>
      <c r="CG61" s="20">
        <v>1203</v>
      </c>
      <c r="CH61" s="27">
        <v>591</v>
      </c>
      <c r="CI61" s="18">
        <v>48.5</v>
      </c>
      <c r="CJ61" s="52">
        <v>640</v>
      </c>
      <c r="CK61" s="55">
        <v>508</v>
      </c>
      <c r="CL61" s="18">
        <v>55.1</v>
      </c>
      <c r="CM61" s="19">
        <v>563</v>
      </c>
      <c r="CN61" s="26">
        <v>1102</v>
      </c>
      <c r="CO61" s="18">
        <v>105.4</v>
      </c>
      <c r="CP61" s="20">
        <v>1207</v>
      </c>
      <c r="CQ61" s="27">
        <v>594</v>
      </c>
      <c r="CR61" s="18">
        <v>49.3</v>
      </c>
      <c r="CS61" s="52">
        <v>643</v>
      </c>
      <c r="CT61" s="55">
        <v>508</v>
      </c>
      <c r="CU61" s="18">
        <v>56.1</v>
      </c>
      <c r="CV61" s="19">
        <v>564</v>
      </c>
      <c r="CW61" s="26">
        <v>1089</v>
      </c>
      <c r="CX61" s="18">
        <v>107.2</v>
      </c>
      <c r="CY61" s="20">
        <v>1196</v>
      </c>
      <c r="CZ61" s="27">
        <v>588</v>
      </c>
      <c r="DA61" s="18">
        <v>50.2</v>
      </c>
      <c r="DB61" s="52">
        <v>638</v>
      </c>
      <c r="DC61" s="55">
        <v>501</v>
      </c>
      <c r="DD61" s="18">
        <v>57</v>
      </c>
      <c r="DE61" s="19">
        <v>558</v>
      </c>
      <c r="DF61" s="62"/>
      <c r="DG61" s="62"/>
      <c r="DH61" s="62"/>
      <c r="DI61" s="62"/>
      <c r="DJ61" s="62"/>
    </row>
    <row r="62" spans="1:114" ht="20.25" customHeight="1">
      <c r="A62" s="25"/>
      <c r="B62" s="26"/>
      <c r="C62" s="18"/>
      <c r="D62" s="20"/>
      <c r="E62" s="27"/>
      <c r="F62" s="18"/>
      <c r="G62" s="52"/>
      <c r="H62" s="55"/>
      <c r="I62" s="18"/>
      <c r="J62" s="19"/>
      <c r="K62" s="26"/>
      <c r="L62" s="18"/>
      <c r="M62" s="20"/>
      <c r="N62" s="27"/>
      <c r="O62" s="18"/>
      <c r="P62" s="52"/>
      <c r="Q62" s="55"/>
      <c r="R62" s="18"/>
      <c r="S62" s="19"/>
      <c r="T62" s="26"/>
      <c r="U62" s="18"/>
      <c r="V62" s="20"/>
      <c r="W62" s="27"/>
      <c r="X62" s="18"/>
      <c r="Y62" s="52"/>
      <c r="Z62" s="55"/>
      <c r="AA62" s="18"/>
      <c r="AB62" s="19"/>
      <c r="AC62" s="26"/>
      <c r="AD62" s="115"/>
      <c r="AE62" s="20"/>
      <c r="AF62" s="27"/>
      <c r="AG62" s="115"/>
      <c r="AH62" s="52"/>
      <c r="AI62" s="55"/>
      <c r="AJ62" s="115"/>
      <c r="AK62" s="19"/>
      <c r="AL62" s="26"/>
      <c r="AM62" s="115"/>
      <c r="AN62" s="20"/>
      <c r="AO62" s="27"/>
      <c r="AP62" s="115"/>
      <c r="AQ62" s="52"/>
      <c r="AR62" s="55"/>
      <c r="AS62" s="115"/>
      <c r="AT62" s="19"/>
      <c r="AU62" s="26"/>
      <c r="AV62" s="115"/>
      <c r="AW62" s="20"/>
      <c r="AX62" s="27"/>
      <c r="AY62" s="115"/>
      <c r="AZ62" s="52"/>
      <c r="BA62" s="55"/>
      <c r="BB62" s="115"/>
      <c r="BC62" s="19"/>
      <c r="BD62" s="26"/>
      <c r="BE62" s="18"/>
      <c r="BF62" s="20"/>
      <c r="BG62" s="27"/>
      <c r="BH62" s="18"/>
      <c r="BI62" s="52"/>
      <c r="BJ62" s="55"/>
      <c r="BK62" s="18"/>
      <c r="BL62" s="19"/>
      <c r="BM62" s="26"/>
      <c r="BN62" s="18"/>
      <c r="BO62" s="20"/>
      <c r="BP62" s="27"/>
      <c r="BQ62" s="18"/>
      <c r="BR62" s="52"/>
      <c r="BS62" s="55"/>
      <c r="BT62" s="18"/>
      <c r="BU62" s="19"/>
      <c r="BV62" s="26"/>
      <c r="BW62" s="18"/>
      <c r="BX62" s="20"/>
      <c r="BY62" s="27"/>
      <c r="BZ62" s="18"/>
      <c r="CA62" s="52"/>
      <c r="CB62" s="55"/>
      <c r="CC62" s="18"/>
      <c r="CD62" s="19"/>
      <c r="CE62" s="26"/>
      <c r="CF62" s="18"/>
      <c r="CG62" s="20"/>
      <c r="CH62" s="27"/>
      <c r="CI62" s="18"/>
      <c r="CJ62" s="52"/>
      <c r="CK62" s="55"/>
      <c r="CL62" s="18"/>
      <c r="CM62" s="19"/>
      <c r="CN62" s="26"/>
      <c r="CO62" s="18"/>
      <c r="CP62" s="20"/>
      <c r="CQ62" s="27"/>
      <c r="CR62" s="18"/>
      <c r="CS62" s="52"/>
      <c r="CT62" s="55"/>
      <c r="CU62" s="18"/>
      <c r="CV62" s="19"/>
      <c r="CW62" s="26"/>
      <c r="CX62" s="18"/>
      <c r="CY62" s="20"/>
      <c r="CZ62" s="27"/>
      <c r="DA62" s="18"/>
      <c r="DB62" s="52"/>
      <c r="DC62" s="55"/>
      <c r="DD62" s="18"/>
      <c r="DE62" s="19"/>
      <c r="DF62" s="62"/>
      <c r="DG62" s="62"/>
      <c r="DH62" s="62"/>
      <c r="DI62" s="62"/>
      <c r="DJ62" s="62"/>
    </row>
    <row r="63" spans="1:114" s="16" customFormat="1" ht="20.25" customHeight="1">
      <c r="A63" s="23" t="s">
        <v>40</v>
      </c>
      <c r="B63" s="17">
        <v>5586</v>
      </c>
      <c r="C63" s="18">
        <v>204.8</v>
      </c>
      <c r="D63" s="20">
        <v>5791</v>
      </c>
      <c r="E63" s="24">
        <v>2842</v>
      </c>
      <c r="F63" s="18">
        <v>281.6</v>
      </c>
      <c r="G63" s="52">
        <v>3124</v>
      </c>
      <c r="H63" s="53">
        <v>2744</v>
      </c>
      <c r="I63" s="18">
        <v>-76.8</v>
      </c>
      <c r="J63" s="19">
        <v>2667</v>
      </c>
      <c r="K63" s="17">
        <v>5571</v>
      </c>
      <c r="L63" s="18">
        <v>209.1</v>
      </c>
      <c r="M63" s="20">
        <v>5780</v>
      </c>
      <c r="N63" s="24">
        <v>2837</v>
      </c>
      <c r="O63" s="18">
        <v>287.5</v>
      </c>
      <c r="P63" s="52">
        <v>3125</v>
      </c>
      <c r="Q63" s="53">
        <v>2734</v>
      </c>
      <c r="R63" s="18">
        <v>-78.4</v>
      </c>
      <c r="S63" s="19">
        <v>2656</v>
      </c>
      <c r="T63" s="17">
        <v>5555</v>
      </c>
      <c r="U63" s="18">
        <v>213.3</v>
      </c>
      <c r="V63" s="20">
        <v>5768</v>
      </c>
      <c r="W63" s="24">
        <v>2835</v>
      </c>
      <c r="X63" s="18">
        <v>293.3</v>
      </c>
      <c r="Y63" s="52">
        <v>3128</v>
      </c>
      <c r="Z63" s="53">
        <v>2720</v>
      </c>
      <c r="AA63" s="18">
        <v>-80</v>
      </c>
      <c r="AB63" s="19">
        <v>2640</v>
      </c>
      <c r="AC63" s="17">
        <v>5552</v>
      </c>
      <c r="AD63" s="115">
        <v>217.6</v>
      </c>
      <c r="AE63" s="20">
        <v>5770</v>
      </c>
      <c r="AF63" s="24">
        <v>2834</v>
      </c>
      <c r="AG63" s="115">
        <v>299.2</v>
      </c>
      <c r="AH63" s="52">
        <v>3133</v>
      </c>
      <c r="AI63" s="53">
        <v>2718</v>
      </c>
      <c r="AJ63" s="115">
        <v>-81.6</v>
      </c>
      <c r="AK63" s="19">
        <v>2636</v>
      </c>
      <c r="AL63" s="17">
        <v>5544</v>
      </c>
      <c r="AM63" s="115">
        <v>221.9</v>
      </c>
      <c r="AN63" s="20">
        <v>5766</v>
      </c>
      <c r="AO63" s="24">
        <v>2832</v>
      </c>
      <c r="AP63" s="115">
        <v>305.1</v>
      </c>
      <c r="AQ63" s="52">
        <v>3137</v>
      </c>
      <c r="AR63" s="53">
        <v>2712</v>
      </c>
      <c r="AS63" s="115">
        <v>-83.2</v>
      </c>
      <c r="AT63" s="19">
        <v>2629</v>
      </c>
      <c r="AU63" s="17">
        <v>5557</v>
      </c>
      <c r="AV63" s="115">
        <v>226.1</v>
      </c>
      <c r="AW63" s="20">
        <v>5783</v>
      </c>
      <c r="AX63" s="24">
        <v>2848</v>
      </c>
      <c r="AY63" s="115">
        <v>310.9</v>
      </c>
      <c r="AZ63" s="52">
        <v>3159</v>
      </c>
      <c r="BA63" s="53">
        <v>2709</v>
      </c>
      <c r="BB63" s="115">
        <v>-84.8</v>
      </c>
      <c r="BC63" s="19">
        <v>2624</v>
      </c>
      <c r="BD63" s="17">
        <v>5396</v>
      </c>
      <c r="BE63" s="18">
        <v>230.4</v>
      </c>
      <c r="BF63" s="20">
        <v>5626</v>
      </c>
      <c r="BG63" s="24">
        <v>2778</v>
      </c>
      <c r="BH63" s="18">
        <v>316.8</v>
      </c>
      <c r="BI63" s="52">
        <v>3095</v>
      </c>
      <c r="BJ63" s="53">
        <v>2618</v>
      </c>
      <c r="BK63" s="18">
        <v>-86.4</v>
      </c>
      <c r="BL63" s="19">
        <v>2532</v>
      </c>
      <c r="BM63" s="17">
        <v>5539</v>
      </c>
      <c r="BN63" s="18">
        <v>234.7</v>
      </c>
      <c r="BO63" s="20">
        <v>5774</v>
      </c>
      <c r="BP63" s="24">
        <v>2847</v>
      </c>
      <c r="BQ63" s="18">
        <v>322.7</v>
      </c>
      <c r="BR63" s="52">
        <v>3170</v>
      </c>
      <c r="BS63" s="53">
        <v>2692</v>
      </c>
      <c r="BT63" s="18">
        <v>-88</v>
      </c>
      <c r="BU63" s="19">
        <v>2604</v>
      </c>
      <c r="BV63" s="17">
        <v>5555</v>
      </c>
      <c r="BW63" s="18">
        <v>238.9</v>
      </c>
      <c r="BX63" s="20">
        <v>5794</v>
      </c>
      <c r="BY63" s="24">
        <v>2853</v>
      </c>
      <c r="BZ63" s="18">
        <v>328.5</v>
      </c>
      <c r="CA63" s="52">
        <v>3182</v>
      </c>
      <c r="CB63" s="53">
        <v>2702</v>
      </c>
      <c r="CC63" s="18">
        <v>-89.6</v>
      </c>
      <c r="CD63" s="19">
        <v>2612</v>
      </c>
      <c r="CE63" s="17">
        <v>5557</v>
      </c>
      <c r="CF63" s="18">
        <v>243.2</v>
      </c>
      <c r="CG63" s="20">
        <v>5800</v>
      </c>
      <c r="CH63" s="24">
        <v>2852</v>
      </c>
      <c r="CI63" s="18">
        <v>334.4</v>
      </c>
      <c r="CJ63" s="52">
        <v>3186</v>
      </c>
      <c r="CK63" s="53">
        <v>2705</v>
      </c>
      <c r="CL63" s="18">
        <v>-91.2</v>
      </c>
      <c r="CM63" s="19">
        <v>2614</v>
      </c>
      <c r="CN63" s="17">
        <v>5561</v>
      </c>
      <c r="CO63" s="18">
        <v>247.5</v>
      </c>
      <c r="CP63" s="20">
        <v>5809</v>
      </c>
      <c r="CQ63" s="24">
        <v>2854</v>
      </c>
      <c r="CR63" s="18">
        <v>340.3</v>
      </c>
      <c r="CS63" s="52">
        <v>3194</v>
      </c>
      <c r="CT63" s="53">
        <v>2707</v>
      </c>
      <c r="CU63" s="18">
        <v>-92.8</v>
      </c>
      <c r="CV63" s="19">
        <v>2614</v>
      </c>
      <c r="CW63" s="17">
        <v>5581</v>
      </c>
      <c r="CX63" s="18">
        <v>251.7</v>
      </c>
      <c r="CY63" s="20">
        <v>5833</v>
      </c>
      <c r="CZ63" s="24">
        <v>2853</v>
      </c>
      <c r="DA63" s="18">
        <v>346.1</v>
      </c>
      <c r="DB63" s="52">
        <v>3199</v>
      </c>
      <c r="DC63" s="53">
        <v>2728</v>
      </c>
      <c r="DD63" s="18">
        <v>-94.4</v>
      </c>
      <c r="DE63" s="19">
        <v>2634</v>
      </c>
      <c r="DF63" s="61"/>
      <c r="DG63" s="61"/>
      <c r="DH63" s="61"/>
      <c r="DI63" s="61"/>
      <c r="DJ63" s="61"/>
    </row>
    <row r="64" spans="1:114" s="16" customFormat="1" ht="20.25" customHeight="1">
      <c r="A64" s="23"/>
      <c r="B64" s="17"/>
      <c r="C64" s="18"/>
      <c r="D64" s="20"/>
      <c r="E64" s="24"/>
      <c r="F64" s="18"/>
      <c r="G64" s="52"/>
      <c r="H64" s="53"/>
      <c r="I64" s="18"/>
      <c r="J64" s="19"/>
      <c r="K64" s="17"/>
      <c r="L64" s="18"/>
      <c r="M64" s="20"/>
      <c r="N64" s="24"/>
      <c r="O64" s="18"/>
      <c r="P64" s="52"/>
      <c r="Q64" s="53"/>
      <c r="R64" s="18"/>
      <c r="S64" s="19"/>
      <c r="T64" s="17"/>
      <c r="U64" s="18"/>
      <c r="V64" s="20"/>
      <c r="W64" s="24"/>
      <c r="X64" s="18"/>
      <c r="Y64" s="52"/>
      <c r="Z64" s="53"/>
      <c r="AA64" s="18"/>
      <c r="AB64" s="19"/>
      <c r="AC64" s="17"/>
      <c r="AD64" s="115"/>
      <c r="AE64" s="20"/>
      <c r="AF64" s="24"/>
      <c r="AG64" s="115"/>
      <c r="AH64" s="52"/>
      <c r="AI64" s="53"/>
      <c r="AJ64" s="115"/>
      <c r="AK64" s="19"/>
      <c r="AL64" s="17"/>
      <c r="AM64" s="115"/>
      <c r="AN64" s="20"/>
      <c r="AO64" s="24"/>
      <c r="AP64" s="115"/>
      <c r="AQ64" s="52"/>
      <c r="AR64" s="53"/>
      <c r="AS64" s="115"/>
      <c r="AT64" s="19"/>
      <c r="AU64" s="17"/>
      <c r="AV64" s="115"/>
      <c r="AW64" s="20"/>
      <c r="AX64" s="24"/>
      <c r="AY64" s="115"/>
      <c r="AZ64" s="52"/>
      <c r="BA64" s="53"/>
      <c r="BB64" s="115"/>
      <c r="BC64" s="19"/>
      <c r="BD64" s="17"/>
      <c r="BE64" s="18"/>
      <c r="BF64" s="20"/>
      <c r="BG64" s="24"/>
      <c r="BH64" s="18"/>
      <c r="BI64" s="52"/>
      <c r="BJ64" s="53"/>
      <c r="BK64" s="18"/>
      <c r="BL64" s="19"/>
      <c r="BM64" s="17"/>
      <c r="BN64" s="18"/>
      <c r="BO64" s="20"/>
      <c r="BP64" s="24"/>
      <c r="BQ64" s="18"/>
      <c r="BR64" s="52"/>
      <c r="BS64" s="53"/>
      <c r="BT64" s="18"/>
      <c r="BU64" s="19"/>
      <c r="BV64" s="17"/>
      <c r="BW64" s="18"/>
      <c r="BX64" s="20"/>
      <c r="BY64" s="24"/>
      <c r="BZ64" s="18"/>
      <c r="CA64" s="52"/>
      <c r="CB64" s="53"/>
      <c r="CC64" s="18"/>
      <c r="CD64" s="19"/>
      <c r="CE64" s="17"/>
      <c r="CF64" s="18"/>
      <c r="CG64" s="20"/>
      <c r="CH64" s="24"/>
      <c r="CI64" s="18"/>
      <c r="CJ64" s="52"/>
      <c r="CK64" s="53"/>
      <c r="CL64" s="18"/>
      <c r="CM64" s="19"/>
      <c r="CN64" s="17"/>
      <c r="CO64" s="18"/>
      <c r="CP64" s="20"/>
      <c r="CQ64" s="24"/>
      <c r="CR64" s="18"/>
      <c r="CS64" s="52"/>
      <c r="CT64" s="53"/>
      <c r="CU64" s="18"/>
      <c r="CV64" s="19"/>
      <c r="CW64" s="17"/>
      <c r="CX64" s="18"/>
      <c r="CY64" s="20"/>
      <c r="CZ64" s="24"/>
      <c r="DA64" s="18"/>
      <c r="DB64" s="52"/>
      <c r="DC64" s="53"/>
      <c r="DD64" s="18"/>
      <c r="DE64" s="19"/>
      <c r="DF64" s="61"/>
      <c r="DG64" s="62"/>
      <c r="DH64" s="61"/>
      <c r="DI64" s="62"/>
      <c r="DJ64" s="61"/>
    </row>
    <row r="65" spans="1:114" ht="20.25" customHeight="1">
      <c r="A65" s="25" t="s">
        <v>41</v>
      </c>
      <c r="B65" s="26">
        <v>4027</v>
      </c>
      <c r="C65" s="18">
        <v>-45.6</v>
      </c>
      <c r="D65" s="52">
        <v>3981</v>
      </c>
      <c r="E65" s="27">
        <v>2053</v>
      </c>
      <c r="F65" s="18">
        <v>-15.2</v>
      </c>
      <c r="G65" s="52">
        <v>2038</v>
      </c>
      <c r="H65" s="55">
        <v>1974</v>
      </c>
      <c r="I65" s="18">
        <v>-30.4</v>
      </c>
      <c r="J65" s="19">
        <v>1944</v>
      </c>
      <c r="K65" s="26">
        <v>4022</v>
      </c>
      <c r="L65" s="18">
        <v>-46.6</v>
      </c>
      <c r="M65" s="20">
        <v>3975</v>
      </c>
      <c r="N65" s="27">
        <v>2055</v>
      </c>
      <c r="O65" s="18">
        <v>-15.5</v>
      </c>
      <c r="P65" s="52">
        <v>2040</v>
      </c>
      <c r="Q65" s="55">
        <v>1967</v>
      </c>
      <c r="R65" s="18">
        <v>-31</v>
      </c>
      <c r="S65" s="19">
        <v>1936</v>
      </c>
      <c r="T65" s="26">
        <v>4007</v>
      </c>
      <c r="U65" s="18">
        <v>-47.5</v>
      </c>
      <c r="V65" s="20">
        <v>3960</v>
      </c>
      <c r="W65" s="27">
        <v>2057</v>
      </c>
      <c r="X65" s="18">
        <v>-15.8</v>
      </c>
      <c r="Y65" s="52">
        <v>2041</v>
      </c>
      <c r="Z65" s="55">
        <v>1950</v>
      </c>
      <c r="AA65" s="18">
        <v>-31.7</v>
      </c>
      <c r="AB65" s="19">
        <v>1918</v>
      </c>
      <c r="AC65" s="26">
        <v>4010</v>
      </c>
      <c r="AD65" s="115">
        <v>-48.5</v>
      </c>
      <c r="AE65" s="20">
        <v>3962</v>
      </c>
      <c r="AF65" s="27">
        <v>2061</v>
      </c>
      <c r="AG65" s="115">
        <v>-16.2</v>
      </c>
      <c r="AH65" s="52">
        <v>2045</v>
      </c>
      <c r="AI65" s="55">
        <v>1949</v>
      </c>
      <c r="AJ65" s="115">
        <v>-32.3</v>
      </c>
      <c r="AK65" s="19">
        <v>1917</v>
      </c>
      <c r="AL65" s="26">
        <v>4002</v>
      </c>
      <c r="AM65" s="115">
        <v>-49.4</v>
      </c>
      <c r="AN65" s="20">
        <v>3953</v>
      </c>
      <c r="AO65" s="27">
        <v>2057</v>
      </c>
      <c r="AP65" s="115">
        <v>-16.5</v>
      </c>
      <c r="AQ65" s="52">
        <v>2041</v>
      </c>
      <c r="AR65" s="55">
        <v>1945</v>
      </c>
      <c r="AS65" s="115">
        <v>-32.9</v>
      </c>
      <c r="AT65" s="19">
        <v>1912</v>
      </c>
      <c r="AU65" s="26">
        <v>4016</v>
      </c>
      <c r="AV65" s="115">
        <v>-50.4</v>
      </c>
      <c r="AW65" s="20">
        <v>3966</v>
      </c>
      <c r="AX65" s="27">
        <v>2068</v>
      </c>
      <c r="AY65" s="115">
        <v>-16.8</v>
      </c>
      <c r="AZ65" s="52">
        <v>2051</v>
      </c>
      <c r="BA65" s="55">
        <v>1948</v>
      </c>
      <c r="BB65" s="115">
        <v>-33.6</v>
      </c>
      <c r="BC65" s="19">
        <v>1914</v>
      </c>
      <c r="BD65" s="26">
        <v>3894</v>
      </c>
      <c r="BE65" s="18">
        <v>-51.3</v>
      </c>
      <c r="BF65" s="20">
        <v>3843</v>
      </c>
      <c r="BG65" s="27">
        <v>2015</v>
      </c>
      <c r="BH65" s="18">
        <v>-17.1</v>
      </c>
      <c r="BI65" s="52">
        <v>1998</v>
      </c>
      <c r="BJ65" s="55">
        <v>1879</v>
      </c>
      <c r="BK65" s="18">
        <v>-34.2</v>
      </c>
      <c r="BL65" s="19">
        <v>1845</v>
      </c>
      <c r="BM65" s="26">
        <v>3995</v>
      </c>
      <c r="BN65" s="18">
        <v>-52.3</v>
      </c>
      <c r="BO65" s="20">
        <v>3943</v>
      </c>
      <c r="BP65" s="27">
        <v>2062</v>
      </c>
      <c r="BQ65" s="18">
        <v>-17.4</v>
      </c>
      <c r="BR65" s="52">
        <v>2045</v>
      </c>
      <c r="BS65" s="55">
        <v>1933</v>
      </c>
      <c r="BT65" s="18">
        <v>-34.8</v>
      </c>
      <c r="BU65" s="19">
        <v>1898</v>
      </c>
      <c r="BV65" s="26">
        <v>4007</v>
      </c>
      <c r="BW65" s="18">
        <v>-53.2</v>
      </c>
      <c r="BX65" s="20">
        <v>3954</v>
      </c>
      <c r="BY65" s="27">
        <v>2064</v>
      </c>
      <c r="BZ65" s="18">
        <v>-17.7</v>
      </c>
      <c r="CA65" s="52">
        <v>2046</v>
      </c>
      <c r="CB65" s="55">
        <v>1943</v>
      </c>
      <c r="CC65" s="18">
        <v>-35.5</v>
      </c>
      <c r="CD65" s="19">
        <v>1908</v>
      </c>
      <c r="CE65" s="26">
        <v>4014</v>
      </c>
      <c r="CF65" s="18">
        <v>-54.2</v>
      </c>
      <c r="CG65" s="20">
        <v>3960</v>
      </c>
      <c r="CH65" s="27">
        <v>2066</v>
      </c>
      <c r="CI65" s="18">
        <v>-18.1</v>
      </c>
      <c r="CJ65" s="52">
        <v>2048</v>
      </c>
      <c r="CK65" s="55">
        <v>1948</v>
      </c>
      <c r="CL65" s="18">
        <v>-36.1</v>
      </c>
      <c r="CM65" s="19">
        <v>1912</v>
      </c>
      <c r="CN65" s="26">
        <v>4030</v>
      </c>
      <c r="CO65" s="18">
        <v>-55.1</v>
      </c>
      <c r="CP65" s="20">
        <v>3975</v>
      </c>
      <c r="CQ65" s="27">
        <v>2074</v>
      </c>
      <c r="CR65" s="18">
        <v>-18.4</v>
      </c>
      <c r="CS65" s="52">
        <v>2056</v>
      </c>
      <c r="CT65" s="55">
        <v>1956</v>
      </c>
      <c r="CU65" s="18">
        <v>-36.7</v>
      </c>
      <c r="CV65" s="19">
        <v>1919</v>
      </c>
      <c r="CW65" s="26">
        <v>4052</v>
      </c>
      <c r="CX65" s="18">
        <v>-56.1</v>
      </c>
      <c r="CY65" s="20">
        <v>3996</v>
      </c>
      <c r="CZ65" s="27">
        <v>2076</v>
      </c>
      <c r="DA65" s="18">
        <v>-18.7</v>
      </c>
      <c r="DB65" s="52">
        <v>2057</v>
      </c>
      <c r="DC65" s="55">
        <v>1976</v>
      </c>
      <c r="DD65" s="18">
        <v>-37.4</v>
      </c>
      <c r="DE65" s="19">
        <v>1939</v>
      </c>
      <c r="DF65" s="62"/>
      <c r="DG65" s="62"/>
      <c r="DH65" s="62"/>
      <c r="DI65" s="62"/>
      <c r="DJ65" s="62"/>
    </row>
    <row r="66" spans="1:114" ht="20.25" customHeight="1" thickBot="1">
      <c r="A66" s="31" t="s">
        <v>42</v>
      </c>
      <c r="B66" s="32">
        <v>1559</v>
      </c>
      <c r="C66" s="34">
        <v>250.4</v>
      </c>
      <c r="D66" s="63">
        <v>1809</v>
      </c>
      <c r="E66" s="33">
        <v>789</v>
      </c>
      <c r="F66" s="34">
        <v>296.8</v>
      </c>
      <c r="G66" s="63">
        <v>1086</v>
      </c>
      <c r="H66" s="59">
        <v>770</v>
      </c>
      <c r="I66" s="34">
        <v>-46.4</v>
      </c>
      <c r="J66" s="35">
        <v>724</v>
      </c>
      <c r="K66" s="32">
        <v>1549</v>
      </c>
      <c r="L66" s="34">
        <v>255.6</v>
      </c>
      <c r="M66" s="36">
        <v>1805</v>
      </c>
      <c r="N66" s="33">
        <v>782</v>
      </c>
      <c r="O66" s="34">
        <v>303</v>
      </c>
      <c r="P66" s="63">
        <v>1085</v>
      </c>
      <c r="Q66" s="59">
        <v>767</v>
      </c>
      <c r="R66" s="34">
        <v>-47.4</v>
      </c>
      <c r="S66" s="35">
        <v>720</v>
      </c>
      <c r="T66" s="32">
        <v>1548</v>
      </c>
      <c r="U66" s="34">
        <v>260.8</v>
      </c>
      <c r="V66" s="36">
        <v>1809</v>
      </c>
      <c r="W66" s="33">
        <v>778</v>
      </c>
      <c r="X66" s="34">
        <v>309.2</v>
      </c>
      <c r="Y66" s="63">
        <v>1087</v>
      </c>
      <c r="Z66" s="59">
        <v>770</v>
      </c>
      <c r="AA66" s="34">
        <v>-48.3</v>
      </c>
      <c r="AB66" s="35">
        <v>722</v>
      </c>
      <c r="AC66" s="32">
        <v>1542</v>
      </c>
      <c r="AD66" s="117">
        <v>266.1</v>
      </c>
      <c r="AE66" s="36">
        <v>1808</v>
      </c>
      <c r="AF66" s="33">
        <v>773</v>
      </c>
      <c r="AG66" s="117">
        <v>315.4</v>
      </c>
      <c r="AH66" s="63">
        <v>1088</v>
      </c>
      <c r="AI66" s="59">
        <v>769</v>
      </c>
      <c r="AJ66" s="117">
        <v>-49.3</v>
      </c>
      <c r="AK66" s="35">
        <v>720</v>
      </c>
      <c r="AL66" s="32">
        <v>1542</v>
      </c>
      <c r="AM66" s="117">
        <v>271.3</v>
      </c>
      <c r="AN66" s="36">
        <v>1813</v>
      </c>
      <c r="AO66" s="33">
        <v>775</v>
      </c>
      <c r="AP66" s="117">
        <v>321.5</v>
      </c>
      <c r="AQ66" s="63">
        <v>1097</v>
      </c>
      <c r="AR66" s="59">
        <v>767</v>
      </c>
      <c r="AS66" s="117">
        <v>-50.3</v>
      </c>
      <c r="AT66" s="35">
        <v>717</v>
      </c>
      <c r="AU66" s="32">
        <v>1541</v>
      </c>
      <c r="AV66" s="117">
        <v>276.5</v>
      </c>
      <c r="AW66" s="36">
        <v>1818</v>
      </c>
      <c r="AX66" s="33">
        <v>780</v>
      </c>
      <c r="AY66" s="117">
        <v>327.7</v>
      </c>
      <c r="AZ66" s="63">
        <v>1108</v>
      </c>
      <c r="BA66" s="59">
        <v>761</v>
      </c>
      <c r="BB66" s="117">
        <v>-51.2</v>
      </c>
      <c r="BC66" s="35">
        <v>710</v>
      </c>
      <c r="BD66" s="32">
        <v>1502</v>
      </c>
      <c r="BE66" s="34">
        <v>281.7</v>
      </c>
      <c r="BF66" s="36">
        <v>1784</v>
      </c>
      <c r="BG66" s="33">
        <v>763</v>
      </c>
      <c r="BH66" s="34">
        <v>333.9</v>
      </c>
      <c r="BI66" s="63">
        <v>1097</v>
      </c>
      <c r="BJ66" s="59">
        <v>739</v>
      </c>
      <c r="BK66" s="34">
        <v>-52.2</v>
      </c>
      <c r="BL66" s="35">
        <v>687</v>
      </c>
      <c r="BM66" s="32">
        <v>1544</v>
      </c>
      <c r="BN66" s="34">
        <v>286.9</v>
      </c>
      <c r="BO66" s="36">
        <v>1831</v>
      </c>
      <c r="BP66" s="33">
        <v>785</v>
      </c>
      <c r="BQ66" s="34">
        <v>340.1</v>
      </c>
      <c r="BR66" s="63">
        <v>1125</v>
      </c>
      <c r="BS66" s="59">
        <v>759</v>
      </c>
      <c r="BT66" s="34">
        <v>-53.2</v>
      </c>
      <c r="BU66" s="35">
        <v>706</v>
      </c>
      <c r="BV66" s="32">
        <v>1548</v>
      </c>
      <c r="BW66" s="34">
        <v>292.1</v>
      </c>
      <c r="BX66" s="36">
        <v>1840</v>
      </c>
      <c r="BY66" s="33">
        <v>789</v>
      </c>
      <c r="BZ66" s="34">
        <v>346.3</v>
      </c>
      <c r="CA66" s="63">
        <v>1135</v>
      </c>
      <c r="CB66" s="59">
        <v>759</v>
      </c>
      <c r="CC66" s="34">
        <v>-54.1</v>
      </c>
      <c r="CD66" s="35">
        <v>705</v>
      </c>
      <c r="CE66" s="32">
        <v>1543</v>
      </c>
      <c r="CF66" s="34">
        <v>297.4</v>
      </c>
      <c r="CG66" s="36">
        <v>1840</v>
      </c>
      <c r="CH66" s="33">
        <v>786</v>
      </c>
      <c r="CI66" s="34">
        <v>352.5</v>
      </c>
      <c r="CJ66" s="63">
        <v>1139</v>
      </c>
      <c r="CK66" s="59">
        <v>757</v>
      </c>
      <c r="CL66" s="34">
        <v>-55.1</v>
      </c>
      <c r="CM66" s="35">
        <v>702</v>
      </c>
      <c r="CN66" s="32">
        <v>1531</v>
      </c>
      <c r="CO66" s="34">
        <v>302.6</v>
      </c>
      <c r="CP66" s="36">
        <v>1834</v>
      </c>
      <c r="CQ66" s="33">
        <v>780</v>
      </c>
      <c r="CR66" s="34">
        <v>358.6</v>
      </c>
      <c r="CS66" s="63">
        <v>1139</v>
      </c>
      <c r="CT66" s="59">
        <v>751</v>
      </c>
      <c r="CU66" s="34">
        <v>-56.1</v>
      </c>
      <c r="CV66" s="35">
        <v>695</v>
      </c>
      <c r="CW66" s="32">
        <v>1529</v>
      </c>
      <c r="CX66" s="34">
        <v>307.8</v>
      </c>
      <c r="CY66" s="36">
        <v>1837</v>
      </c>
      <c r="CZ66" s="33">
        <v>777</v>
      </c>
      <c r="DA66" s="34">
        <v>364.8</v>
      </c>
      <c r="DB66" s="63">
        <v>1142</v>
      </c>
      <c r="DC66" s="59">
        <v>752</v>
      </c>
      <c r="DD66" s="34">
        <v>-57</v>
      </c>
      <c r="DE66" s="35">
        <v>695</v>
      </c>
      <c r="DF66" s="62"/>
      <c r="DG66" s="62"/>
      <c r="DH66" s="62"/>
      <c r="DI66" s="62"/>
      <c r="DJ66" s="62"/>
    </row>
  </sheetData>
  <sheetProtection/>
  <mergeCells count="24">
    <mergeCell ref="B1:J1"/>
    <mergeCell ref="K1:S1"/>
    <mergeCell ref="T1:AB1"/>
    <mergeCell ref="AC1:AK1"/>
    <mergeCell ref="AL1:AT1"/>
    <mergeCell ref="AU1:BC1"/>
    <mergeCell ref="AV2:AW2"/>
    <mergeCell ref="CE1:CM1"/>
    <mergeCell ref="CF2:CG2"/>
    <mergeCell ref="CX2:CY2"/>
    <mergeCell ref="CN1:CV1"/>
    <mergeCell ref="CW1:DE1"/>
    <mergeCell ref="BD1:BL1"/>
    <mergeCell ref="BM1:BU1"/>
    <mergeCell ref="BV1:CD1"/>
    <mergeCell ref="BW2:BX2"/>
    <mergeCell ref="CO2:CP2"/>
    <mergeCell ref="BE2:BF2"/>
    <mergeCell ref="BN2:BO2"/>
    <mergeCell ref="C2:D2"/>
    <mergeCell ref="L2:M2"/>
    <mergeCell ref="U2:V2"/>
    <mergeCell ref="AD2:AE2"/>
    <mergeCell ref="AM2:AN2"/>
  </mergeCells>
  <printOptions horizontalCentered="1"/>
  <pageMargins left="0.984251968503937" right="0.5511811023622047" top="0.9055118110236221" bottom="0.2755905511811024" header="0.5118110236220472" footer="0.2755905511811024"/>
  <pageSetup horizontalDpi="600" verticalDpi="600" orientation="portrait" pageOrder="overThenDown" paperSize="9" scale="45" r:id="rId1"/>
  <headerFooter alignWithMargins="0">
    <oddHeader>&amp;C平成27年国勢調査結果(確報値）による補間補正人口</oddHeader>
  </headerFooter>
  <colBreaks count="11" manualBreakCount="11">
    <brk id="10" max="65" man="1"/>
    <brk id="19" max="65" man="1"/>
    <brk id="28" max="65" man="1"/>
    <brk id="37" max="65" man="1"/>
    <brk id="46" max="65" man="1"/>
    <brk id="55" max="65" man="1"/>
    <brk id="64" max="65" man="1"/>
    <brk id="73" max="65" man="1"/>
    <brk id="82" max="65" man="1"/>
    <brk id="91" max="65" man="1"/>
    <brk id="100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DE67"/>
  <sheetViews>
    <sheetView tabSelected="1" view="pageBreakPreview" zoomScale="55" zoomScaleNormal="75" zoomScaleSheetLayoutView="55" zoomScalePageLayoutView="0" workbookViewId="0" topLeftCell="A1">
      <pane xSplit="1" topLeftCell="CL1" activePane="topRight" state="frozen"/>
      <selection pane="topLeft" activeCell="CE1" sqref="CE1:CV1"/>
      <selection pane="topRight" activeCell="CW1" sqref="CW1:DB1"/>
    </sheetView>
  </sheetViews>
  <sheetFormatPr defaultColWidth="15.625" defaultRowHeight="18" customHeight="1"/>
  <cols>
    <col min="1" max="1" width="15.625" style="11" customWidth="1"/>
    <col min="2" max="2" width="15.625" style="2" customWidth="1"/>
    <col min="3" max="3" width="22.375" style="128" bestFit="1" customWidth="1"/>
    <col min="4" max="5" width="15.625" style="2" customWidth="1"/>
    <col min="6" max="6" width="22.375" style="128" bestFit="1" customWidth="1"/>
    <col min="7" max="8" width="15.625" style="2" customWidth="1"/>
    <col min="9" max="9" width="20.625" style="128" bestFit="1" customWidth="1"/>
    <col min="10" max="10" width="15.625" style="2" customWidth="1"/>
    <col min="11" max="11" width="15.625" style="11" customWidth="1"/>
    <col min="12" max="12" width="15.625" style="128" customWidth="1"/>
    <col min="13" max="14" width="15.625" style="2" customWidth="1"/>
    <col min="15" max="15" width="15.625" style="128" customWidth="1"/>
    <col min="16" max="17" width="15.625" style="2" customWidth="1"/>
    <col min="18" max="18" width="15.625" style="128" customWidth="1"/>
    <col min="19" max="20" width="15.625" style="2" customWidth="1"/>
    <col min="21" max="21" width="15.625" style="128" customWidth="1"/>
    <col min="22" max="23" width="15.625" style="2" customWidth="1"/>
    <col min="24" max="24" width="15.625" style="128" customWidth="1"/>
    <col min="25" max="26" width="15.625" style="2" customWidth="1"/>
    <col min="27" max="27" width="15.625" style="128" customWidth="1"/>
    <col min="28" max="29" width="15.625" style="2" customWidth="1"/>
    <col min="30" max="30" width="15.625" style="128" customWidth="1"/>
    <col min="31" max="32" width="15.625" style="2" customWidth="1"/>
    <col min="33" max="33" width="15.625" style="128" customWidth="1"/>
    <col min="34" max="35" width="15.625" style="2" customWidth="1"/>
    <col min="36" max="36" width="15.625" style="128" customWidth="1"/>
    <col min="37" max="38" width="15.625" style="2" customWidth="1"/>
    <col min="39" max="39" width="15.625" style="128" customWidth="1"/>
    <col min="40" max="41" width="15.625" style="2" customWidth="1"/>
    <col min="42" max="42" width="15.625" style="128" customWidth="1"/>
    <col min="43" max="44" width="15.625" style="2" customWidth="1"/>
    <col min="45" max="45" width="15.625" style="128" customWidth="1"/>
    <col min="46" max="47" width="15.625" style="2" customWidth="1"/>
    <col min="48" max="48" width="15.625" style="128" customWidth="1"/>
    <col min="49" max="50" width="15.625" style="2" customWidth="1"/>
    <col min="51" max="51" width="15.625" style="128" customWidth="1"/>
    <col min="52" max="53" width="15.625" style="2" customWidth="1"/>
    <col min="54" max="54" width="15.625" style="128" customWidth="1"/>
    <col min="55" max="56" width="15.625" style="2" customWidth="1"/>
    <col min="57" max="57" width="15.625" style="128" customWidth="1"/>
    <col min="58" max="59" width="15.625" style="2" customWidth="1"/>
    <col min="60" max="60" width="15.625" style="128" customWidth="1"/>
    <col min="61" max="62" width="15.625" style="2" customWidth="1"/>
    <col min="63" max="63" width="15.625" style="128" customWidth="1"/>
    <col min="64" max="65" width="15.625" style="2" customWidth="1"/>
    <col min="66" max="66" width="15.625" style="128" customWidth="1"/>
    <col min="67" max="68" width="15.625" style="2" customWidth="1"/>
    <col min="69" max="69" width="15.625" style="128" customWidth="1"/>
    <col min="70" max="71" width="15.625" style="2" customWidth="1"/>
    <col min="72" max="72" width="15.625" style="128" customWidth="1"/>
    <col min="73" max="74" width="15.625" style="2" customWidth="1"/>
    <col min="75" max="75" width="15.625" style="128" customWidth="1"/>
    <col min="76" max="77" width="15.625" style="2" customWidth="1"/>
    <col min="78" max="78" width="15.625" style="128" customWidth="1"/>
    <col min="79" max="80" width="15.625" style="2" customWidth="1"/>
    <col min="81" max="81" width="15.625" style="128" customWidth="1"/>
    <col min="82" max="16384" width="15.625" style="2" customWidth="1"/>
  </cols>
  <sheetData>
    <row r="1" spans="1:109" ht="21" customHeight="1">
      <c r="A1" s="1"/>
      <c r="B1" s="219">
        <v>42278</v>
      </c>
      <c r="C1" s="220"/>
      <c r="D1" s="220"/>
      <c r="E1" s="220"/>
      <c r="F1" s="220"/>
      <c r="G1" s="220"/>
      <c r="H1" s="220"/>
      <c r="I1" s="220"/>
      <c r="J1" s="221"/>
      <c r="K1" s="219">
        <v>42309</v>
      </c>
      <c r="L1" s="220"/>
      <c r="M1" s="220"/>
      <c r="N1" s="220"/>
      <c r="O1" s="220"/>
      <c r="P1" s="221"/>
      <c r="T1" s="219">
        <v>42339</v>
      </c>
      <c r="U1" s="220"/>
      <c r="V1" s="220"/>
      <c r="W1" s="220"/>
      <c r="X1" s="220"/>
      <c r="Y1" s="221"/>
      <c r="AC1" s="219">
        <v>42370</v>
      </c>
      <c r="AD1" s="220"/>
      <c r="AE1" s="220"/>
      <c r="AF1" s="220"/>
      <c r="AG1" s="220"/>
      <c r="AH1" s="221"/>
      <c r="AL1" s="219">
        <v>42401</v>
      </c>
      <c r="AM1" s="220"/>
      <c r="AN1" s="220"/>
      <c r="AO1" s="220"/>
      <c r="AP1" s="220"/>
      <c r="AQ1" s="221"/>
      <c r="AR1" s="62"/>
      <c r="AS1" s="126"/>
      <c r="AT1" s="62"/>
      <c r="AU1" s="219">
        <v>42430</v>
      </c>
      <c r="AV1" s="220"/>
      <c r="AW1" s="220"/>
      <c r="AX1" s="220"/>
      <c r="AY1" s="220"/>
      <c r="AZ1" s="221"/>
      <c r="BA1" s="62"/>
      <c r="BB1" s="126"/>
      <c r="BC1" s="62"/>
      <c r="BD1" s="219">
        <v>42461</v>
      </c>
      <c r="BE1" s="220"/>
      <c r="BF1" s="220"/>
      <c r="BG1" s="220"/>
      <c r="BH1" s="220"/>
      <c r="BI1" s="221"/>
      <c r="BJ1" s="62"/>
      <c r="BK1" s="126"/>
      <c r="BL1" s="62"/>
      <c r="BM1" s="219">
        <v>42491</v>
      </c>
      <c r="BN1" s="220"/>
      <c r="BO1" s="220"/>
      <c r="BP1" s="220"/>
      <c r="BQ1" s="220"/>
      <c r="BR1" s="221"/>
      <c r="BS1" s="62"/>
      <c r="BT1" s="126"/>
      <c r="BU1" s="62"/>
      <c r="BV1" s="219">
        <v>42522</v>
      </c>
      <c r="BW1" s="220"/>
      <c r="BX1" s="220"/>
      <c r="BY1" s="220"/>
      <c r="BZ1" s="220"/>
      <c r="CA1" s="221"/>
      <c r="CD1" s="62"/>
      <c r="CE1" s="219">
        <v>42552</v>
      </c>
      <c r="CF1" s="220"/>
      <c r="CG1" s="220"/>
      <c r="CH1" s="220"/>
      <c r="CI1" s="220"/>
      <c r="CJ1" s="221"/>
      <c r="CK1" s="62"/>
      <c r="CL1" s="126"/>
      <c r="CM1" s="62"/>
      <c r="CN1" s="219">
        <v>42583</v>
      </c>
      <c r="CO1" s="220"/>
      <c r="CP1" s="220"/>
      <c r="CQ1" s="220"/>
      <c r="CR1" s="220"/>
      <c r="CS1" s="221"/>
      <c r="CT1" s="62"/>
      <c r="CU1" s="126"/>
      <c r="CV1" s="62"/>
      <c r="CW1" s="219">
        <v>42614</v>
      </c>
      <c r="CX1" s="220"/>
      <c r="CY1" s="220"/>
      <c r="CZ1" s="220"/>
      <c r="DA1" s="220"/>
      <c r="DB1" s="221"/>
      <c r="DC1" s="62"/>
      <c r="DD1" s="126"/>
      <c r="DE1" s="62"/>
    </row>
    <row r="2" spans="1:108" s="62" customFormat="1" ht="20.25" customHeight="1">
      <c r="A2" s="3"/>
      <c r="B2" s="225" t="s">
        <v>87</v>
      </c>
      <c r="C2" s="226"/>
      <c r="D2" s="226"/>
      <c r="E2" s="226"/>
      <c r="F2" s="226"/>
      <c r="G2" s="226"/>
      <c r="H2" s="226"/>
      <c r="I2" s="226"/>
      <c r="J2" s="227"/>
      <c r="K2" s="225" t="s">
        <v>252</v>
      </c>
      <c r="L2" s="226"/>
      <c r="M2" s="226"/>
      <c r="N2" s="226"/>
      <c r="O2" s="226"/>
      <c r="P2" s="227"/>
      <c r="R2" s="126"/>
      <c r="T2" s="225" t="s">
        <v>252</v>
      </c>
      <c r="U2" s="226"/>
      <c r="V2" s="226"/>
      <c r="W2" s="226"/>
      <c r="X2" s="226"/>
      <c r="Y2" s="227"/>
      <c r="AA2" s="126"/>
      <c r="AC2" s="225" t="s">
        <v>252</v>
      </c>
      <c r="AD2" s="226"/>
      <c r="AE2" s="226"/>
      <c r="AF2" s="226"/>
      <c r="AG2" s="226"/>
      <c r="AH2" s="227"/>
      <c r="AJ2" s="126"/>
      <c r="AL2" s="225" t="s">
        <v>252</v>
      </c>
      <c r="AM2" s="226"/>
      <c r="AN2" s="226"/>
      <c r="AO2" s="226"/>
      <c r="AP2" s="226"/>
      <c r="AQ2" s="227"/>
      <c r="AS2" s="126"/>
      <c r="AU2" s="225" t="s">
        <v>252</v>
      </c>
      <c r="AV2" s="226"/>
      <c r="AW2" s="226"/>
      <c r="AX2" s="226"/>
      <c r="AY2" s="226"/>
      <c r="AZ2" s="227"/>
      <c r="BB2" s="126"/>
      <c r="BD2" s="225" t="s">
        <v>252</v>
      </c>
      <c r="BE2" s="226"/>
      <c r="BF2" s="226"/>
      <c r="BG2" s="226"/>
      <c r="BH2" s="226"/>
      <c r="BI2" s="227"/>
      <c r="BK2" s="126"/>
      <c r="BM2" s="225" t="s">
        <v>252</v>
      </c>
      <c r="BN2" s="226"/>
      <c r="BO2" s="226"/>
      <c r="BP2" s="226"/>
      <c r="BQ2" s="226"/>
      <c r="BR2" s="227"/>
      <c r="BT2" s="126"/>
      <c r="BV2" s="225" t="s">
        <v>252</v>
      </c>
      <c r="BW2" s="226"/>
      <c r="BX2" s="226"/>
      <c r="BY2" s="226"/>
      <c r="BZ2" s="226"/>
      <c r="CA2" s="227"/>
      <c r="CE2" s="225" t="s">
        <v>252</v>
      </c>
      <c r="CF2" s="226"/>
      <c r="CG2" s="226"/>
      <c r="CH2" s="226"/>
      <c r="CI2" s="226"/>
      <c r="CJ2" s="227"/>
      <c r="CL2" s="126"/>
      <c r="CN2" s="225" t="s">
        <v>252</v>
      </c>
      <c r="CO2" s="226"/>
      <c r="CP2" s="226"/>
      <c r="CQ2" s="226"/>
      <c r="CR2" s="226"/>
      <c r="CS2" s="227"/>
      <c r="CU2" s="126"/>
      <c r="CW2" s="225" t="s">
        <v>252</v>
      </c>
      <c r="CX2" s="226"/>
      <c r="CY2" s="226"/>
      <c r="CZ2" s="226"/>
      <c r="DA2" s="226"/>
      <c r="DB2" s="227"/>
      <c r="DD2" s="126"/>
    </row>
    <row r="3" spans="1:109" ht="20.25" customHeight="1">
      <c r="A3" s="3"/>
      <c r="B3" s="39"/>
      <c r="C3" s="125" t="s">
        <v>43</v>
      </c>
      <c r="D3" s="40"/>
      <c r="E3" s="41"/>
      <c r="F3" s="125" t="s">
        <v>44</v>
      </c>
      <c r="G3" s="42"/>
      <c r="H3" s="40"/>
      <c r="I3" s="125" t="s">
        <v>45</v>
      </c>
      <c r="J3" s="43"/>
      <c r="K3" s="231" t="s">
        <v>58</v>
      </c>
      <c r="L3" s="229"/>
      <c r="M3" s="232"/>
      <c r="N3" s="228" t="s">
        <v>59</v>
      </c>
      <c r="O3" s="229"/>
      <c r="P3" s="230"/>
      <c r="T3" s="231" t="s">
        <v>58</v>
      </c>
      <c r="U3" s="229"/>
      <c r="V3" s="232"/>
      <c r="W3" s="228" t="s">
        <v>59</v>
      </c>
      <c r="X3" s="229"/>
      <c r="Y3" s="230"/>
      <c r="AC3" s="231" t="s">
        <v>58</v>
      </c>
      <c r="AD3" s="229"/>
      <c r="AE3" s="232"/>
      <c r="AF3" s="228" t="s">
        <v>59</v>
      </c>
      <c r="AG3" s="229"/>
      <c r="AH3" s="230"/>
      <c r="AL3" s="231" t="s">
        <v>58</v>
      </c>
      <c r="AM3" s="229"/>
      <c r="AN3" s="232"/>
      <c r="AO3" s="228" t="s">
        <v>59</v>
      </c>
      <c r="AP3" s="229"/>
      <c r="AQ3" s="230"/>
      <c r="AR3" s="62"/>
      <c r="AS3" s="126"/>
      <c r="AT3" s="62"/>
      <c r="AU3" s="231" t="s">
        <v>58</v>
      </c>
      <c r="AV3" s="229"/>
      <c r="AW3" s="232"/>
      <c r="AX3" s="228" t="s">
        <v>59</v>
      </c>
      <c r="AY3" s="229"/>
      <c r="AZ3" s="230"/>
      <c r="BA3" s="62"/>
      <c r="BB3" s="126"/>
      <c r="BC3" s="62"/>
      <c r="BD3" s="231" t="s">
        <v>58</v>
      </c>
      <c r="BE3" s="229"/>
      <c r="BF3" s="232"/>
      <c r="BG3" s="228" t="s">
        <v>59</v>
      </c>
      <c r="BH3" s="229"/>
      <c r="BI3" s="230"/>
      <c r="BJ3" s="62"/>
      <c r="BK3" s="126"/>
      <c r="BL3" s="62"/>
      <c r="BM3" s="231" t="s">
        <v>58</v>
      </c>
      <c r="BN3" s="229"/>
      <c r="BO3" s="232"/>
      <c r="BP3" s="228" t="s">
        <v>59</v>
      </c>
      <c r="BQ3" s="229"/>
      <c r="BR3" s="230"/>
      <c r="BS3" s="62"/>
      <c r="BT3" s="126"/>
      <c r="BU3" s="62"/>
      <c r="BV3" s="39" t="s">
        <v>58</v>
      </c>
      <c r="BW3" s="40"/>
      <c r="BX3" s="42"/>
      <c r="BY3" s="41" t="s">
        <v>59</v>
      </c>
      <c r="BZ3" s="40"/>
      <c r="CA3" s="43"/>
      <c r="CD3" s="62"/>
      <c r="CE3" s="39" t="s">
        <v>58</v>
      </c>
      <c r="CF3" s="40"/>
      <c r="CG3" s="42"/>
      <c r="CH3" s="41" t="s">
        <v>59</v>
      </c>
      <c r="CI3" s="40"/>
      <c r="CJ3" s="43"/>
      <c r="CK3" s="62"/>
      <c r="CL3" s="126"/>
      <c r="CM3" s="62"/>
      <c r="CN3" s="39" t="s">
        <v>58</v>
      </c>
      <c r="CO3" s="40"/>
      <c r="CP3" s="42"/>
      <c r="CQ3" s="41" t="s">
        <v>59</v>
      </c>
      <c r="CR3" s="40"/>
      <c r="CS3" s="43"/>
      <c r="CT3" s="62"/>
      <c r="CU3" s="126"/>
      <c r="CV3" s="62"/>
      <c r="CW3" s="39" t="s">
        <v>58</v>
      </c>
      <c r="CX3" s="40"/>
      <c r="CY3" s="42"/>
      <c r="CZ3" s="41" t="s">
        <v>59</v>
      </c>
      <c r="DA3" s="40"/>
      <c r="DB3" s="43"/>
      <c r="DC3" s="62"/>
      <c r="DD3" s="126"/>
      <c r="DE3" s="62"/>
    </row>
    <row r="4" spans="1:109" ht="20.25" customHeight="1" thickBot="1">
      <c r="A4" s="7"/>
      <c r="B4" s="8" t="s">
        <v>47</v>
      </c>
      <c r="C4" s="129" t="s">
        <v>253</v>
      </c>
      <c r="D4" s="10" t="s">
        <v>48</v>
      </c>
      <c r="E4" s="45" t="s">
        <v>47</v>
      </c>
      <c r="F4" s="129" t="s">
        <v>254</v>
      </c>
      <c r="G4" s="44" t="s">
        <v>48</v>
      </c>
      <c r="H4" s="46" t="s">
        <v>47</v>
      </c>
      <c r="I4" s="129" t="s">
        <v>255</v>
      </c>
      <c r="J4" s="9" t="s">
        <v>48</v>
      </c>
      <c r="K4" s="97" t="s">
        <v>55</v>
      </c>
      <c r="L4" s="127" t="s">
        <v>56</v>
      </c>
      <c r="M4" s="68" t="s">
        <v>57</v>
      </c>
      <c r="N4" s="98" t="s">
        <v>55</v>
      </c>
      <c r="O4" s="127" t="s">
        <v>56</v>
      </c>
      <c r="P4" s="99" t="s">
        <v>57</v>
      </c>
      <c r="T4" s="97" t="s">
        <v>55</v>
      </c>
      <c r="U4" s="127" t="s">
        <v>56</v>
      </c>
      <c r="V4" s="68" t="s">
        <v>57</v>
      </c>
      <c r="W4" s="98" t="s">
        <v>55</v>
      </c>
      <c r="X4" s="127" t="s">
        <v>56</v>
      </c>
      <c r="Y4" s="99" t="s">
        <v>57</v>
      </c>
      <c r="AC4" s="97" t="s">
        <v>55</v>
      </c>
      <c r="AD4" s="127" t="s">
        <v>56</v>
      </c>
      <c r="AE4" s="68" t="s">
        <v>57</v>
      </c>
      <c r="AF4" s="98" t="s">
        <v>55</v>
      </c>
      <c r="AG4" s="127" t="s">
        <v>56</v>
      </c>
      <c r="AH4" s="99" t="s">
        <v>57</v>
      </c>
      <c r="AL4" s="97" t="s">
        <v>55</v>
      </c>
      <c r="AM4" s="127" t="s">
        <v>56</v>
      </c>
      <c r="AN4" s="68" t="s">
        <v>57</v>
      </c>
      <c r="AO4" s="98" t="s">
        <v>55</v>
      </c>
      <c r="AP4" s="127" t="s">
        <v>56</v>
      </c>
      <c r="AQ4" s="99" t="s">
        <v>57</v>
      </c>
      <c r="AR4" s="62"/>
      <c r="AS4" s="126"/>
      <c r="AT4" s="62"/>
      <c r="AU4" s="97" t="s">
        <v>55</v>
      </c>
      <c r="AV4" s="127" t="s">
        <v>56</v>
      </c>
      <c r="AW4" s="68" t="s">
        <v>57</v>
      </c>
      <c r="AX4" s="98" t="s">
        <v>55</v>
      </c>
      <c r="AY4" s="127" t="s">
        <v>56</v>
      </c>
      <c r="AZ4" s="99" t="s">
        <v>57</v>
      </c>
      <c r="BA4" s="62"/>
      <c r="BB4" s="126"/>
      <c r="BC4" s="62"/>
      <c r="BD4" s="97" t="s">
        <v>55</v>
      </c>
      <c r="BE4" s="127" t="s">
        <v>56</v>
      </c>
      <c r="BF4" s="68" t="s">
        <v>57</v>
      </c>
      <c r="BG4" s="98" t="s">
        <v>55</v>
      </c>
      <c r="BH4" s="127" t="s">
        <v>56</v>
      </c>
      <c r="BI4" s="99" t="s">
        <v>57</v>
      </c>
      <c r="BJ4" s="62"/>
      <c r="BK4" s="126"/>
      <c r="BL4" s="62"/>
      <c r="BM4" s="97" t="s">
        <v>55</v>
      </c>
      <c r="BN4" s="127" t="s">
        <v>56</v>
      </c>
      <c r="BO4" s="68" t="s">
        <v>57</v>
      </c>
      <c r="BP4" s="98" t="s">
        <v>55</v>
      </c>
      <c r="BQ4" s="127" t="s">
        <v>56</v>
      </c>
      <c r="BR4" s="99" t="s">
        <v>57</v>
      </c>
      <c r="BS4" s="62"/>
      <c r="BT4" s="126"/>
      <c r="BU4" s="62"/>
      <c r="BV4" s="97" t="s">
        <v>55</v>
      </c>
      <c r="BW4" s="127" t="s">
        <v>56</v>
      </c>
      <c r="BX4" s="68" t="s">
        <v>57</v>
      </c>
      <c r="BY4" s="98" t="s">
        <v>55</v>
      </c>
      <c r="BZ4" s="127" t="s">
        <v>56</v>
      </c>
      <c r="CA4" s="99" t="s">
        <v>57</v>
      </c>
      <c r="CD4" s="62"/>
      <c r="CE4" s="97" t="s">
        <v>55</v>
      </c>
      <c r="CF4" s="127" t="s">
        <v>56</v>
      </c>
      <c r="CG4" s="68" t="s">
        <v>57</v>
      </c>
      <c r="CH4" s="98" t="s">
        <v>55</v>
      </c>
      <c r="CI4" s="127" t="s">
        <v>56</v>
      </c>
      <c r="CJ4" s="99" t="s">
        <v>57</v>
      </c>
      <c r="CK4" s="62"/>
      <c r="CL4" s="126"/>
      <c r="CM4" s="62"/>
      <c r="CN4" s="97" t="s">
        <v>55</v>
      </c>
      <c r="CO4" s="127" t="s">
        <v>56</v>
      </c>
      <c r="CP4" s="68" t="s">
        <v>57</v>
      </c>
      <c r="CQ4" s="98" t="s">
        <v>55</v>
      </c>
      <c r="CR4" s="127" t="s">
        <v>56</v>
      </c>
      <c r="CS4" s="99" t="s">
        <v>57</v>
      </c>
      <c r="CT4" s="62"/>
      <c r="CU4" s="126"/>
      <c r="CV4" s="62"/>
      <c r="CW4" s="97" t="s">
        <v>55</v>
      </c>
      <c r="CX4" s="127" t="s">
        <v>56</v>
      </c>
      <c r="CY4" s="68" t="s">
        <v>57</v>
      </c>
      <c r="CZ4" s="98" t="s">
        <v>55</v>
      </c>
      <c r="DA4" s="127" t="s">
        <v>56</v>
      </c>
      <c r="DB4" s="99" t="s">
        <v>57</v>
      </c>
      <c r="DC4" s="62"/>
      <c r="DD4" s="126"/>
      <c r="DE4" s="62"/>
    </row>
    <row r="5" spans="1:109" s="16" customFormat="1" ht="20.25" customHeight="1">
      <c r="A5" s="12" t="s">
        <v>0</v>
      </c>
      <c r="B5" s="13">
        <v>1429529</v>
      </c>
      <c r="C5" s="123">
        <v>4037</v>
      </c>
      <c r="D5" s="15">
        <v>1433566</v>
      </c>
      <c r="E5" s="48">
        <v>701927</v>
      </c>
      <c r="F5" s="123">
        <v>2692</v>
      </c>
      <c r="G5" s="49">
        <v>704619</v>
      </c>
      <c r="H5" s="50">
        <v>727602</v>
      </c>
      <c r="I5" s="123">
        <v>1345</v>
      </c>
      <c r="J5" s="14">
        <v>728947</v>
      </c>
      <c r="K5" s="95">
        <v>1124</v>
      </c>
      <c r="L5" s="74">
        <v>644</v>
      </c>
      <c r="M5" s="69">
        <v>480</v>
      </c>
      <c r="N5" s="78">
        <v>1434690</v>
      </c>
      <c r="O5" s="47">
        <v>705263</v>
      </c>
      <c r="P5" s="96">
        <v>729427</v>
      </c>
      <c r="R5" s="131"/>
      <c r="T5" s="95">
        <v>1002</v>
      </c>
      <c r="U5" s="74">
        <v>613</v>
      </c>
      <c r="V5" s="69">
        <v>389</v>
      </c>
      <c r="W5" s="78">
        <v>1435692</v>
      </c>
      <c r="X5" s="47">
        <v>705876</v>
      </c>
      <c r="Y5" s="96">
        <v>729816</v>
      </c>
      <c r="AA5" s="131"/>
      <c r="AC5" s="100">
        <v>732</v>
      </c>
      <c r="AD5" s="101">
        <v>374</v>
      </c>
      <c r="AE5" s="102">
        <v>358</v>
      </c>
      <c r="AF5" s="103">
        <v>1436424</v>
      </c>
      <c r="AG5" s="104">
        <v>706250</v>
      </c>
      <c r="AH5" s="105">
        <v>730174</v>
      </c>
      <c r="AJ5" s="131"/>
      <c r="AL5" s="100">
        <v>484</v>
      </c>
      <c r="AM5" s="101">
        <v>250</v>
      </c>
      <c r="AN5" s="102">
        <v>234</v>
      </c>
      <c r="AO5" s="103">
        <v>1436908</v>
      </c>
      <c r="AP5" s="104">
        <v>706500</v>
      </c>
      <c r="AQ5" s="105">
        <v>730408</v>
      </c>
      <c r="AR5" s="61"/>
      <c r="AS5" s="60"/>
      <c r="AT5" s="61"/>
      <c r="AU5" s="100">
        <v>310</v>
      </c>
      <c r="AV5" s="101">
        <v>146</v>
      </c>
      <c r="AW5" s="102">
        <v>164</v>
      </c>
      <c r="AX5" s="103">
        <v>1437218</v>
      </c>
      <c r="AY5" s="104">
        <v>706646</v>
      </c>
      <c r="AZ5" s="105">
        <v>730572</v>
      </c>
      <c r="BA5" s="61"/>
      <c r="BB5" s="60"/>
      <c r="BC5" s="61"/>
      <c r="BD5" s="100">
        <v>-5750</v>
      </c>
      <c r="BE5" s="101">
        <v>-3388</v>
      </c>
      <c r="BF5" s="102">
        <v>-2362</v>
      </c>
      <c r="BG5" s="103">
        <v>1431468</v>
      </c>
      <c r="BH5" s="104">
        <v>703258</v>
      </c>
      <c r="BI5" s="105">
        <v>728210</v>
      </c>
      <c r="BJ5" s="61"/>
      <c r="BK5" s="60"/>
      <c r="BL5" s="61"/>
      <c r="BM5" s="100">
        <v>4133</v>
      </c>
      <c r="BN5" s="101">
        <v>2358</v>
      </c>
      <c r="BO5" s="102">
        <v>1775</v>
      </c>
      <c r="BP5" s="103">
        <v>1435601</v>
      </c>
      <c r="BQ5" s="104">
        <v>705616</v>
      </c>
      <c r="BR5" s="105">
        <v>729985</v>
      </c>
      <c r="BS5" s="61"/>
      <c r="BT5" s="60"/>
      <c r="BU5" s="61"/>
      <c r="BV5" s="100">
        <v>1311</v>
      </c>
      <c r="BW5" s="101">
        <v>702</v>
      </c>
      <c r="BX5" s="102">
        <v>609</v>
      </c>
      <c r="BY5" s="103">
        <v>1436912</v>
      </c>
      <c r="BZ5" s="104">
        <v>706318</v>
      </c>
      <c r="CA5" s="105">
        <v>730594</v>
      </c>
      <c r="CD5" s="61"/>
      <c r="CE5" s="100">
        <v>825</v>
      </c>
      <c r="CF5" s="101">
        <v>372</v>
      </c>
      <c r="CG5" s="102">
        <v>453</v>
      </c>
      <c r="CH5" s="103">
        <v>1437737</v>
      </c>
      <c r="CI5" s="104">
        <v>706690</v>
      </c>
      <c r="CJ5" s="105">
        <v>731047</v>
      </c>
      <c r="CK5" s="61"/>
      <c r="CL5" s="60"/>
      <c r="CM5" s="61"/>
      <c r="CN5" s="100">
        <v>750</v>
      </c>
      <c r="CO5" s="101">
        <v>523</v>
      </c>
      <c r="CP5" s="102">
        <v>227</v>
      </c>
      <c r="CQ5" s="103">
        <v>1438487</v>
      </c>
      <c r="CR5" s="104">
        <v>707213</v>
      </c>
      <c r="CS5" s="105">
        <v>731274</v>
      </c>
      <c r="CT5" s="61"/>
      <c r="CU5" s="60"/>
      <c r="CV5" s="61"/>
      <c r="CW5" s="100">
        <v>784</v>
      </c>
      <c r="CX5" s="101">
        <v>443</v>
      </c>
      <c r="CY5" s="102">
        <v>341</v>
      </c>
      <c r="CZ5" s="103">
        <v>1439271</v>
      </c>
      <c r="DA5" s="104">
        <v>707656</v>
      </c>
      <c r="DB5" s="105">
        <v>731615</v>
      </c>
      <c r="DC5" s="61"/>
      <c r="DD5" s="60"/>
      <c r="DE5" s="61"/>
    </row>
    <row r="6" spans="1:109" s="89" customFormat="1" ht="20.25" customHeight="1">
      <c r="A6" s="86"/>
      <c r="B6" s="82"/>
      <c r="C6" s="108"/>
      <c r="D6" s="88"/>
      <c r="E6" s="85"/>
      <c r="F6" s="108"/>
      <c r="G6" s="84"/>
      <c r="H6" s="83"/>
      <c r="I6" s="108"/>
      <c r="J6" s="87"/>
      <c r="K6" s="75"/>
      <c r="L6" s="28"/>
      <c r="M6" s="70"/>
      <c r="N6" s="72"/>
      <c r="O6" s="22"/>
      <c r="P6" s="21"/>
      <c r="R6" s="138"/>
      <c r="T6" s="75"/>
      <c r="U6" s="28"/>
      <c r="V6" s="70"/>
      <c r="W6" s="72"/>
      <c r="X6" s="22"/>
      <c r="Y6" s="21"/>
      <c r="AA6" s="138"/>
      <c r="AC6" s="75"/>
      <c r="AD6" s="28"/>
      <c r="AE6" s="70"/>
      <c r="AF6" s="72"/>
      <c r="AG6" s="22"/>
      <c r="AH6" s="21"/>
      <c r="AJ6" s="138"/>
      <c r="AL6" s="75"/>
      <c r="AM6" s="28"/>
      <c r="AN6" s="70"/>
      <c r="AO6" s="72"/>
      <c r="AP6" s="22"/>
      <c r="AQ6" s="21"/>
      <c r="AR6" s="90"/>
      <c r="AS6" s="130"/>
      <c r="AT6" s="90"/>
      <c r="AU6" s="75"/>
      <c r="AV6" s="28"/>
      <c r="AW6" s="70"/>
      <c r="AX6" s="72"/>
      <c r="AY6" s="22"/>
      <c r="AZ6" s="21"/>
      <c r="BA6" s="90"/>
      <c r="BB6" s="130"/>
      <c r="BC6" s="90"/>
      <c r="BD6" s="75"/>
      <c r="BE6" s="28"/>
      <c r="BF6" s="70"/>
      <c r="BG6" s="72"/>
      <c r="BH6" s="22"/>
      <c r="BI6" s="21"/>
      <c r="BJ6" s="90"/>
      <c r="BK6" s="130"/>
      <c r="BL6" s="90"/>
      <c r="BM6" s="75"/>
      <c r="BN6" s="28"/>
      <c r="BO6" s="70"/>
      <c r="BP6" s="72"/>
      <c r="BQ6" s="22"/>
      <c r="BR6" s="21"/>
      <c r="BS6" s="90"/>
      <c r="BT6" s="130"/>
      <c r="BU6" s="90"/>
      <c r="BV6" s="75"/>
      <c r="BW6" s="28"/>
      <c r="BX6" s="70"/>
      <c r="BY6" s="72"/>
      <c r="BZ6" s="22"/>
      <c r="CA6" s="21"/>
      <c r="CD6" s="90"/>
      <c r="CE6" s="75"/>
      <c r="CF6" s="28"/>
      <c r="CG6" s="70"/>
      <c r="CH6" s="72"/>
      <c r="CI6" s="22"/>
      <c r="CJ6" s="21"/>
      <c r="CK6" s="90"/>
      <c r="CL6" s="130"/>
      <c r="CM6" s="90"/>
      <c r="CN6" s="75"/>
      <c r="CO6" s="28"/>
      <c r="CP6" s="70"/>
      <c r="CQ6" s="72"/>
      <c r="CR6" s="22"/>
      <c r="CS6" s="21"/>
      <c r="CT6" s="90"/>
      <c r="CU6" s="130"/>
      <c r="CV6" s="90"/>
      <c r="CW6" s="75"/>
      <c r="CX6" s="28"/>
      <c r="CY6" s="70"/>
      <c r="CZ6" s="72"/>
      <c r="DA6" s="22"/>
      <c r="DB6" s="21"/>
      <c r="DC6" s="90"/>
      <c r="DD6" s="130"/>
      <c r="DE6" s="90"/>
    </row>
    <row r="7" spans="1:109" s="16" customFormat="1" ht="20.25" customHeight="1">
      <c r="A7" s="23" t="s">
        <v>1</v>
      </c>
      <c r="B7" s="17">
        <v>1105771</v>
      </c>
      <c r="C7" s="18">
        <v>4422</v>
      </c>
      <c r="D7" s="20">
        <v>1110193</v>
      </c>
      <c r="E7" s="24">
        <v>541163</v>
      </c>
      <c r="F7" s="18">
        <v>2650</v>
      </c>
      <c r="G7" s="52">
        <v>543813</v>
      </c>
      <c r="H7" s="53">
        <v>564608</v>
      </c>
      <c r="I7" s="18">
        <v>1772</v>
      </c>
      <c r="J7" s="19">
        <v>566380</v>
      </c>
      <c r="K7" s="75">
        <v>973</v>
      </c>
      <c r="L7" s="28">
        <v>571</v>
      </c>
      <c r="M7" s="70">
        <v>402</v>
      </c>
      <c r="N7" s="72">
        <v>1111166</v>
      </c>
      <c r="O7" s="22">
        <v>544384</v>
      </c>
      <c r="P7" s="21">
        <v>566782</v>
      </c>
      <c r="R7" s="131"/>
      <c r="T7" s="75">
        <v>672</v>
      </c>
      <c r="U7" s="28">
        <v>427</v>
      </c>
      <c r="V7" s="70">
        <v>245</v>
      </c>
      <c r="W7" s="72">
        <v>1111838</v>
      </c>
      <c r="X7" s="22">
        <v>544811</v>
      </c>
      <c r="Y7" s="21">
        <v>567027</v>
      </c>
      <c r="AA7" s="131"/>
      <c r="AC7" s="75">
        <v>519</v>
      </c>
      <c r="AD7" s="28">
        <v>268</v>
      </c>
      <c r="AE7" s="70">
        <v>251</v>
      </c>
      <c r="AF7" s="72">
        <v>1112357</v>
      </c>
      <c r="AG7" s="22">
        <v>545079</v>
      </c>
      <c r="AH7" s="21">
        <v>567278</v>
      </c>
      <c r="AJ7" s="131"/>
      <c r="AL7" s="75">
        <v>494</v>
      </c>
      <c r="AM7" s="28">
        <v>260</v>
      </c>
      <c r="AN7" s="70">
        <v>234</v>
      </c>
      <c r="AO7" s="72">
        <v>1112851</v>
      </c>
      <c r="AP7" s="22">
        <v>545339</v>
      </c>
      <c r="AQ7" s="21">
        <v>567512</v>
      </c>
      <c r="AR7" s="61"/>
      <c r="AS7" s="60"/>
      <c r="AT7" s="61"/>
      <c r="AU7" s="75">
        <v>313</v>
      </c>
      <c r="AV7" s="28">
        <v>136</v>
      </c>
      <c r="AW7" s="70">
        <v>177</v>
      </c>
      <c r="AX7" s="72">
        <v>1113164</v>
      </c>
      <c r="AY7" s="22">
        <v>545475</v>
      </c>
      <c r="AZ7" s="21">
        <v>567689</v>
      </c>
      <c r="BA7" s="61"/>
      <c r="BB7" s="60"/>
      <c r="BC7" s="61"/>
      <c r="BD7" s="75">
        <v>-4704</v>
      </c>
      <c r="BE7" s="28">
        <v>-2888</v>
      </c>
      <c r="BF7" s="70">
        <v>-1816</v>
      </c>
      <c r="BG7" s="72">
        <v>1108460</v>
      </c>
      <c r="BH7" s="22">
        <v>542587</v>
      </c>
      <c r="BI7" s="21">
        <v>565873</v>
      </c>
      <c r="BJ7" s="61"/>
      <c r="BK7" s="60"/>
      <c r="BL7" s="61"/>
      <c r="BM7" s="75">
        <v>2894</v>
      </c>
      <c r="BN7" s="28">
        <v>1670</v>
      </c>
      <c r="BO7" s="70">
        <v>1224</v>
      </c>
      <c r="BP7" s="72">
        <v>1111354</v>
      </c>
      <c r="BQ7" s="22">
        <v>544257</v>
      </c>
      <c r="BR7" s="21">
        <v>567097</v>
      </c>
      <c r="BS7" s="61"/>
      <c r="BT7" s="60"/>
      <c r="BU7" s="61"/>
      <c r="BV7" s="75">
        <v>1031</v>
      </c>
      <c r="BW7" s="28">
        <v>582</v>
      </c>
      <c r="BX7" s="70">
        <v>449</v>
      </c>
      <c r="BY7" s="72">
        <v>1112385</v>
      </c>
      <c r="BZ7" s="22">
        <v>544839</v>
      </c>
      <c r="CA7" s="21">
        <v>567546</v>
      </c>
      <c r="CD7" s="61"/>
      <c r="CE7" s="75">
        <v>573</v>
      </c>
      <c r="CF7" s="28">
        <v>294</v>
      </c>
      <c r="CG7" s="70">
        <v>279</v>
      </c>
      <c r="CH7" s="72">
        <v>1112958</v>
      </c>
      <c r="CI7" s="22">
        <v>545133</v>
      </c>
      <c r="CJ7" s="21">
        <v>567825</v>
      </c>
      <c r="CK7" s="61"/>
      <c r="CL7" s="60"/>
      <c r="CM7" s="61"/>
      <c r="CN7" s="75">
        <v>544</v>
      </c>
      <c r="CO7" s="28">
        <v>465</v>
      </c>
      <c r="CP7" s="70">
        <v>79</v>
      </c>
      <c r="CQ7" s="72">
        <v>1113502</v>
      </c>
      <c r="CR7" s="22">
        <v>545598</v>
      </c>
      <c r="CS7" s="21">
        <v>567904</v>
      </c>
      <c r="CT7" s="61"/>
      <c r="CU7" s="60"/>
      <c r="CV7" s="61"/>
      <c r="CW7" s="75">
        <v>614</v>
      </c>
      <c r="CX7" s="28">
        <v>322</v>
      </c>
      <c r="CY7" s="70">
        <v>292</v>
      </c>
      <c r="CZ7" s="72">
        <v>1114116</v>
      </c>
      <c r="DA7" s="22">
        <v>545920</v>
      </c>
      <c r="DB7" s="21">
        <v>568196</v>
      </c>
      <c r="DC7" s="61"/>
      <c r="DD7" s="60"/>
      <c r="DE7" s="61"/>
    </row>
    <row r="8" spans="1:109" s="16" customFormat="1" ht="20.25" customHeight="1">
      <c r="A8" s="23"/>
      <c r="B8" s="17"/>
      <c r="C8" s="18"/>
      <c r="D8" s="20"/>
      <c r="E8" s="24"/>
      <c r="F8" s="18"/>
      <c r="G8" s="52"/>
      <c r="H8" s="53"/>
      <c r="I8" s="18"/>
      <c r="J8" s="19"/>
      <c r="K8" s="75"/>
      <c r="L8" s="28"/>
      <c r="M8" s="70"/>
      <c r="N8" s="72"/>
      <c r="O8" s="22"/>
      <c r="P8" s="21"/>
      <c r="R8" s="131"/>
      <c r="T8" s="75"/>
      <c r="U8" s="28"/>
      <c r="V8" s="70"/>
      <c r="W8" s="72"/>
      <c r="X8" s="22"/>
      <c r="Y8" s="21"/>
      <c r="AA8" s="131"/>
      <c r="AC8" s="75"/>
      <c r="AD8" s="28"/>
      <c r="AE8" s="70"/>
      <c r="AF8" s="72"/>
      <c r="AG8" s="22"/>
      <c r="AH8" s="21"/>
      <c r="AJ8" s="131"/>
      <c r="AL8" s="75"/>
      <c r="AM8" s="28"/>
      <c r="AN8" s="70"/>
      <c r="AO8" s="72"/>
      <c r="AP8" s="22"/>
      <c r="AQ8" s="21"/>
      <c r="AR8" s="61"/>
      <c r="AS8" s="60"/>
      <c r="AT8" s="61"/>
      <c r="AU8" s="75"/>
      <c r="AV8" s="28"/>
      <c r="AW8" s="70"/>
      <c r="AX8" s="72"/>
      <c r="AY8" s="22"/>
      <c r="AZ8" s="21"/>
      <c r="BA8" s="61"/>
      <c r="BB8" s="60"/>
      <c r="BC8" s="61"/>
      <c r="BD8" s="75"/>
      <c r="BE8" s="28"/>
      <c r="BF8" s="70"/>
      <c r="BG8" s="72"/>
      <c r="BH8" s="22"/>
      <c r="BI8" s="21"/>
      <c r="BJ8" s="61"/>
      <c r="BK8" s="60"/>
      <c r="BL8" s="61"/>
      <c r="BM8" s="75"/>
      <c r="BN8" s="28"/>
      <c r="BO8" s="70"/>
      <c r="BP8" s="72"/>
      <c r="BQ8" s="22"/>
      <c r="BR8" s="21"/>
      <c r="BS8" s="61"/>
      <c r="BT8" s="60"/>
      <c r="BU8" s="61"/>
      <c r="BV8" s="75"/>
      <c r="BW8" s="28"/>
      <c r="BX8" s="70"/>
      <c r="BY8" s="72"/>
      <c r="BZ8" s="22"/>
      <c r="CA8" s="21"/>
      <c r="CD8" s="61"/>
      <c r="CE8" s="75"/>
      <c r="CF8" s="28"/>
      <c r="CG8" s="70"/>
      <c r="CH8" s="72"/>
      <c r="CI8" s="22"/>
      <c r="CJ8" s="21"/>
      <c r="CK8" s="61"/>
      <c r="CL8" s="60"/>
      <c r="CM8" s="61"/>
      <c r="CN8" s="75"/>
      <c r="CO8" s="28"/>
      <c r="CP8" s="70"/>
      <c r="CQ8" s="72"/>
      <c r="CR8" s="22"/>
      <c r="CS8" s="21"/>
      <c r="CT8" s="61"/>
      <c r="CU8" s="60"/>
      <c r="CV8" s="61"/>
      <c r="CW8" s="75"/>
      <c r="CX8" s="28"/>
      <c r="CY8" s="70"/>
      <c r="CZ8" s="72"/>
      <c r="DA8" s="22"/>
      <c r="DB8" s="21"/>
      <c r="DC8" s="61"/>
      <c r="DD8" s="60"/>
      <c r="DE8" s="61"/>
    </row>
    <row r="9" spans="1:109" ht="20.25" customHeight="1">
      <c r="A9" s="25" t="s">
        <v>2</v>
      </c>
      <c r="B9" s="26">
        <v>321560</v>
      </c>
      <c r="C9" s="18">
        <v>-2125</v>
      </c>
      <c r="D9" s="20">
        <v>319435</v>
      </c>
      <c r="E9" s="27">
        <v>155395</v>
      </c>
      <c r="F9" s="18">
        <v>-710</v>
      </c>
      <c r="G9" s="52">
        <v>154685</v>
      </c>
      <c r="H9" s="55">
        <v>166165</v>
      </c>
      <c r="I9" s="18">
        <v>-1415</v>
      </c>
      <c r="J9" s="19">
        <v>164750</v>
      </c>
      <c r="K9" s="75">
        <v>405</v>
      </c>
      <c r="L9" s="28">
        <v>211</v>
      </c>
      <c r="M9" s="71">
        <v>194</v>
      </c>
      <c r="N9" s="77">
        <v>319840</v>
      </c>
      <c r="O9" s="28">
        <v>154896</v>
      </c>
      <c r="P9" s="73">
        <v>164944</v>
      </c>
      <c r="T9" s="75">
        <v>151</v>
      </c>
      <c r="U9" s="28">
        <v>81</v>
      </c>
      <c r="V9" s="71">
        <v>70</v>
      </c>
      <c r="W9" s="77">
        <v>319991</v>
      </c>
      <c r="X9" s="28">
        <v>154977</v>
      </c>
      <c r="Y9" s="29">
        <v>165014</v>
      </c>
      <c r="AC9" s="75">
        <v>55</v>
      </c>
      <c r="AD9" s="28">
        <v>62</v>
      </c>
      <c r="AE9" s="71">
        <v>-7</v>
      </c>
      <c r="AF9" s="77">
        <v>320046</v>
      </c>
      <c r="AG9" s="28">
        <v>155039</v>
      </c>
      <c r="AH9" s="29">
        <v>165007</v>
      </c>
      <c r="AL9" s="75">
        <v>72</v>
      </c>
      <c r="AM9" s="28">
        <v>46</v>
      </c>
      <c r="AN9" s="71">
        <v>26</v>
      </c>
      <c r="AO9" s="77">
        <v>320118</v>
      </c>
      <c r="AP9" s="28">
        <v>155085</v>
      </c>
      <c r="AQ9" s="29">
        <v>165033</v>
      </c>
      <c r="AR9" s="62"/>
      <c r="AS9" s="126"/>
      <c r="AT9" s="62"/>
      <c r="AU9" s="75">
        <v>-24</v>
      </c>
      <c r="AV9" s="28">
        <v>-23</v>
      </c>
      <c r="AW9" s="71">
        <v>-1</v>
      </c>
      <c r="AX9" s="77">
        <v>320094</v>
      </c>
      <c r="AY9" s="28">
        <v>155062</v>
      </c>
      <c r="AZ9" s="29">
        <v>165032</v>
      </c>
      <c r="BA9" s="62"/>
      <c r="BB9" s="126"/>
      <c r="BC9" s="62"/>
      <c r="BD9" s="75">
        <v>-924</v>
      </c>
      <c r="BE9" s="28">
        <v>-616</v>
      </c>
      <c r="BF9" s="71">
        <v>-308</v>
      </c>
      <c r="BG9" s="77">
        <v>319170</v>
      </c>
      <c r="BH9" s="28">
        <v>154446</v>
      </c>
      <c r="BI9" s="29">
        <v>164724</v>
      </c>
      <c r="BJ9" s="62"/>
      <c r="BK9" s="126"/>
      <c r="BL9" s="62"/>
      <c r="BM9" s="75">
        <v>293</v>
      </c>
      <c r="BN9" s="28">
        <v>188</v>
      </c>
      <c r="BO9" s="71">
        <v>105</v>
      </c>
      <c r="BP9" s="77">
        <v>319463</v>
      </c>
      <c r="BQ9" s="28">
        <v>154634</v>
      </c>
      <c r="BR9" s="29">
        <v>164829</v>
      </c>
      <c r="BS9" s="62"/>
      <c r="BT9" s="126"/>
      <c r="BU9" s="62"/>
      <c r="BV9" s="75">
        <v>241</v>
      </c>
      <c r="BW9" s="28">
        <v>159</v>
      </c>
      <c r="BX9" s="71">
        <v>82</v>
      </c>
      <c r="BY9" s="77">
        <v>319704</v>
      </c>
      <c r="BZ9" s="28">
        <v>154793</v>
      </c>
      <c r="CA9" s="29">
        <v>164911</v>
      </c>
      <c r="CD9" s="62"/>
      <c r="CE9" s="75">
        <v>-109</v>
      </c>
      <c r="CF9" s="28">
        <v>-15</v>
      </c>
      <c r="CG9" s="71">
        <v>-94</v>
      </c>
      <c r="CH9" s="77">
        <v>319595</v>
      </c>
      <c r="CI9" s="28">
        <v>154778</v>
      </c>
      <c r="CJ9" s="29">
        <v>164817</v>
      </c>
      <c r="CK9" s="62"/>
      <c r="CL9" s="126"/>
      <c r="CM9" s="62"/>
      <c r="CN9" s="75">
        <v>64</v>
      </c>
      <c r="CO9" s="28">
        <v>91</v>
      </c>
      <c r="CP9" s="71">
        <v>-27</v>
      </c>
      <c r="CQ9" s="77">
        <v>319659</v>
      </c>
      <c r="CR9" s="28">
        <v>154869</v>
      </c>
      <c r="CS9" s="29">
        <v>164790</v>
      </c>
      <c r="CT9" s="62"/>
      <c r="CU9" s="126"/>
      <c r="CV9" s="62"/>
      <c r="CW9" s="75">
        <v>109</v>
      </c>
      <c r="CX9" s="28">
        <v>95</v>
      </c>
      <c r="CY9" s="71">
        <v>14</v>
      </c>
      <c r="CZ9" s="77">
        <v>319768</v>
      </c>
      <c r="DA9" s="28">
        <v>154964</v>
      </c>
      <c r="DB9" s="29">
        <v>164804</v>
      </c>
      <c r="DC9" s="62"/>
      <c r="DD9" s="126"/>
      <c r="DE9" s="62"/>
    </row>
    <row r="10" spans="1:109" ht="20.25" customHeight="1">
      <c r="A10" s="25" t="s">
        <v>3</v>
      </c>
      <c r="B10" s="26">
        <v>95805</v>
      </c>
      <c r="C10" s="18">
        <v>438</v>
      </c>
      <c r="D10" s="20">
        <v>96243</v>
      </c>
      <c r="E10" s="27">
        <v>46498</v>
      </c>
      <c r="F10" s="18">
        <v>524</v>
      </c>
      <c r="G10" s="52">
        <v>47022</v>
      </c>
      <c r="H10" s="55">
        <v>49307</v>
      </c>
      <c r="I10" s="18">
        <v>-86</v>
      </c>
      <c r="J10" s="19">
        <v>49221</v>
      </c>
      <c r="K10" s="75">
        <v>136</v>
      </c>
      <c r="L10" s="28">
        <v>67</v>
      </c>
      <c r="M10" s="71">
        <v>69</v>
      </c>
      <c r="N10" s="77">
        <v>96379</v>
      </c>
      <c r="O10" s="28">
        <v>47089</v>
      </c>
      <c r="P10" s="73">
        <v>49290</v>
      </c>
      <c r="T10" s="75">
        <v>32</v>
      </c>
      <c r="U10" s="28">
        <v>42</v>
      </c>
      <c r="V10" s="71">
        <v>-10</v>
      </c>
      <c r="W10" s="77">
        <v>96411</v>
      </c>
      <c r="X10" s="28">
        <v>47131</v>
      </c>
      <c r="Y10" s="29">
        <v>49280</v>
      </c>
      <c r="AC10" s="75">
        <v>39</v>
      </c>
      <c r="AD10" s="28">
        <v>10</v>
      </c>
      <c r="AE10" s="71">
        <v>29</v>
      </c>
      <c r="AF10" s="77">
        <v>96450</v>
      </c>
      <c r="AG10" s="28">
        <v>47141</v>
      </c>
      <c r="AH10" s="29">
        <v>49309</v>
      </c>
      <c r="AL10" s="75">
        <v>59</v>
      </c>
      <c r="AM10" s="28">
        <v>25</v>
      </c>
      <c r="AN10" s="71">
        <v>34</v>
      </c>
      <c r="AO10" s="77">
        <v>96509</v>
      </c>
      <c r="AP10" s="28">
        <v>47166</v>
      </c>
      <c r="AQ10" s="29">
        <v>49343</v>
      </c>
      <c r="AR10" s="62"/>
      <c r="AS10" s="126"/>
      <c r="AT10" s="62"/>
      <c r="AU10" s="75">
        <v>13</v>
      </c>
      <c r="AV10" s="28">
        <v>16</v>
      </c>
      <c r="AW10" s="71">
        <v>-3</v>
      </c>
      <c r="AX10" s="77">
        <v>96522</v>
      </c>
      <c r="AY10" s="28">
        <v>47182</v>
      </c>
      <c r="AZ10" s="29">
        <v>49340</v>
      </c>
      <c r="BA10" s="62"/>
      <c r="BB10" s="126"/>
      <c r="BC10" s="62"/>
      <c r="BD10" s="75">
        <v>-389</v>
      </c>
      <c r="BE10" s="28">
        <v>-264</v>
      </c>
      <c r="BF10" s="71">
        <v>-125</v>
      </c>
      <c r="BG10" s="77">
        <v>96133</v>
      </c>
      <c r="BH10" s="28">
        <v>46918</v>
      </c>
      <c r="BI10" s="29">
        <v>49215</v>
      </c>
      <c r="BJ10" s="62"/>
      <c r="BK10" s="126"/>
      <c r="BL10" s="62"/>
      <c r="BM10" s="75">
        <v>325</v>
      </c>
      <c r="BN10" s="28">
        <v>182</v>
      </c>
      <c r="BO10" s="71">
        <v>143</v>
      </c>
      <c r="BP10" s="77">
        <v>96458</v>
      </c>
      <c r="BQ10" s="28">
        <v>47100</v>
      </c>
      <c r="BR10" s="29">
        <v>49358</v>
      </c>
      <c r="BS10" s="62"/>
      <c r="BT10" s="126"/>
      <c r="BU10" s="62"/>
      <c r="BV10" s="75">
        <v>87</v>
      </c>
      <c r="BW10" s="28">
        <v>39</v>
      </c>
      <c r="BX10" s="71">
        <v>48</v>
      </c>
      <c r="BY10" s="77">
        <v>96545</v>
      </c>
      <c r="BZ10" s="28">
        <v>47139</v>
      </c>
      <c r="CA10" s="29">
        <v>49406</v>
      </c>
      <c r="CD10" s="62"/>
      <c r="CE10" s="75">
        <v>155</v>
      </c>
      <c r="CF10" s="28">
        <v>70</v>
      </c>
      <c r="CG10" s="71">
        <v>85</v>
      </c>
      <c r="CH10" s="77">
        <v>96700</v>
      </c>
      <c r="CI10" s="28">
        <v>47209</v>
      </c>
      <c r="CJ10" s="29">
        <v>49491</v>
      </c>
      <c r="CK10" s="62"/>
      <c r="CL10" s="126"/>
      <c r="CM10" s="62"/>
      <c r="CN10" s="75">
        <v>125</v>
      </c>
      <c r="CO10" s="28">
        <v>78</v>
      </c>
      <c r="CP10" s="71">
        <v>47</v>
      </c>
      <c r="CQ10" s="77">
        <v>96825</v>
      </c>
      <c r="CR10" s="28">
        <v>47287</v>
      </c>
      <c r="CS10" s="29">
        <v>49538</v>
      </c>
      <c r="CT10" s="62"/>
      <c r="CU10" s="126"/>
      <c r="CV10" s="62"/>
      <c r="CW10" s="75">
        <v>-27</v>
      </c>
      <c r="CX10" s="28">
        <v>-28</v>
      </c>
      <c r="CY10" s="71">
        <v>1</v>
      </c>
      <c r="CZ10" s="77">
        <v>96798</v>
      </c>
      <c r="DA10" s="28">
        <v>47259</v>
      </c>
      <c r="DB10" s="29">
        <v>49539</v>
      </c>
      <c r="DC10" s="62"/>
      <c r="DD10" s="126"/>
      <c r="DE10" s="62"/>
    </row>
    <row r="11" spans="1:109" ht="20.25" customHeight="1">
      <c r="A11" s="25" t="s">
        <v>4</v>
      </c>
      <c r="B11" s="26">
        <v>47417</v>
      </c>
      <c r="C11" s="18">
        <v>147</v>
      </c>
      <c r="D11" s="20">
        <v>47564</v>
      </c>
      <c r="E11" s="27">
        <v>23587</v>
      </c>
      <c r="F11" s="18">
        <v>72</v>
      </c>
      <c r="G11" s="52">
        <v>23659</v>
      </c>
      <c r="H11" s="55">
        <v>23830</v>
      </c>
      <c r="I11" s="18">
        <v>75</v>
      </c>
      <c r="J11" s="19">
        <v>23905</v>
      </c>
      <c r="K11" s="75">
        <v>-6</v>
      </c>
      <c r="L11" s="28">
        <v>-6</v>
      </c>
      <c r="M11" s="71">
        <v>0</v>
      </c>
      <c r="N11" s="77">
        <v>47558</v>
      </c>
      <c r="O11" s="28">
        <v>23653</v>
      </c>
      <c r="P11" s="73">
        <v>23905</v>
      </c>
      <c r="T11" s="75">
        <v>3</v>
      </c>
      <c r="U11" s="28">
        <v>-1</v>
      </c>
      <c r="V11" s="71">
        <v>4</v>
      </c>
      <c r="W11" s="77">
        <v>47561</v>
      </c>
      <c r="X11" s="28">
        <v>23652</v>
      </c>
      <c r="Y11" s="29">
        <v>23909</v>
      </c>
      <c r="AC11" s="75">
        <v>20</v>
      </c>
      <c r="AD11" s="28">
        <v>9</v>
      </c>
      <c r="AE11" s="71">
        <v>11</v>
      </c>
      <c r="AF11" s="77">
        <v>47581</v>
      </c>
      <c r="AG11" s="28">
        <v>23661</v>
      </c>
      <c r="AH11" s="29">
        <v>23920</v>
      </c>
      <c r="AL11" s="75">
        <v>-19</v>
      </c>
      <c r="AM11" s="28">
        <v>-3</v>
      </c>
      <c r="AN11" s="71">
        <v>-16</v>
      </c>
      <c r="AO11" s="77">
        <v>47562</v>
      </c>
      <c r="AP11" s="28">
        <v>23658</v>
      </c>
      <c r="AQ11" s="29">
        <v>23904</v>
      </c>
      <c r="AR11" s="62"/>
      <c r="AS11" s="126"/>
      <c r="AT11" s="62"/>
      <c r="AU11" s="75">
        <v>-56</v>
      </c>
      <c r="AV11" s="28">
        <v>-35</v>
      </c>
      <c r="AW11" s="71">
        <v>-21</v>
      </c>
      <c r="AX11" s="77">
        <v>47506</v>
      </c>
      <c r="AY11" s="28">
        <v>23623</v>
      </c>
      <c r="AZ11" s="29">
        <v>23883</v>
      </c>
      <c r="BA11" s="62"/>
      <c r="BB11" s="126"/>
      <c r="BC11" s="62"/>
      <c r="BD11" s="75">
        <v>-757</v>
      </c>
      <c r="BE11" s="28">
        <v>-430</v>
      </c>
      <c r="BF11" s="71">
        <v>-327</v>
      </c>
      <c r="BG11" s="77">
        <v>46749</v>
      </c>
      <c r="BH11" s="28">
        <v>23193</v>
      </c>
      <c r="BI11" s="29">
        <v>23556</v>
      </c>
      <c r="BJ11" s="62"/>
      <c r="BK11" s="126"/>
      <c r="BL11" s="62"/>
      <c r="BM11" s="75">
        <v>582</v>
      </c>
      <c r="BN11" s="28">
        <v>350</v>
      </c>
      <c r="BO11" s="71">
        <v>232</v>
      </c>
      <c r="BP11" s="77">
        <v>47331</v>
      </c>
      <c r="BQ11" s="28">
        <v>23543</v>
      </c>
      <c r="BR11" s="29">
        <v>23788</v>
      </c>
      <c r="BS11" s="62"/>
      <c r="BT11" s="126"/>
      <c r="BU11" s="62"/>
      <c r="BV11" s="75">
        <v>76</v>
      </c>
      <c r="BW11" s="28">
        <v>41</v>
      </c>
      <c r="BX11" s="71">
        <v>35</v>
      </c>
      <c r="BY11" s="77">
        <v>47407</v>
      </c>
      <c r="BZ11" s="28">
        <v>23584</v>
      </c>
      <c r="CA11" s="29">
        <v>23823</v>
      </c>
      <c r="CD11" s="62"/>
      <c r="CE11" s="75">
        <v>70</v>
      </c>
      <c r="CF11" s="28">
        <v>32</v>
      </c>
      <c r="CG11" s="71">
        <v>38</v>
      </c>
      <c r="CH11" s="77">
        <v>47477</v>
      </c>
      <c r="CI11" s="28">
        <v>23616</v>
      </c>
      <c r="CJ11" s="29">
        <v>23861</v>
      </c>
      <c r="CK11" s="62"/>
      <c r="CL11" s="126"/>
      <c r="CM11" s="62"/>
      <c r="CN11" s="75">
        <v>19</v>
      </c>
      <c r="CO11" s="28">
        <v>5</v>
      </c>
      <c r="CP11" s="71">
        <v>14</v>
      </c>
      <c r="CQ11" s="77">
        <v>47496</v>
      </c>
      <c r="CR11" s="28">
        <v>23621</v>
      </c>
      <c r="CS11" s="29">
        <v>23875</v>
      </c>
      <c r="CT11" s="62"/>
      <c r="CU11" s="126"/>
      <c r="CV11" s="62"/>
      <c r="CW11" s="75">
        <v>52</v>
      </c>
      <c r="CX11" s="28">
        <v>28</v>
      </c>
      <c r="CY11" s="71">
        <v>24</v>
      </c>
      <c r="CZ11" s="77">
        <v>47548</v>
      </c>
      <c r="DA11" s="28">
        <v>23649</v>
      </c>
      <c r="DB11" s="29">
        <v>23899</v>
      </c>
      <c r="DC11" s="62"/>
      <c r="DD11" s="126"/>
      <c r="DE11" s="62"/>
    </row>
    <row r="12" spans="1:109" ht="20.25" customHeight="1">
      <c r="A12" s="25" t="s">
        <v>5</v>
      </c>
      <c r="B12" s="26">
        <v>112562</v>
      </c>
      <c r="C12" s="18">
        <v>1670</v>
      </c>
      <c r="D12" s="20">
        <v>114232</v>
      </c>
      <c r="E12" s="27">
        <v>54781</v>
      </c>
      <c r="F12" s="18">
        <v>690</v>
      </c>
      <c r="G12" s="52">
        <v>55471</v>
      </c>
      <c r="H12" s="55">
        <v>57781</v>
      </c>
      <c r="I12" s="18">
        <v>980</v>
      </c>
      <c r="J12" s="19">
        <v>58761</v>
      </c>
      <c r="K12" s="75">
        <v>14</v>
      </c>
      <c r="L12" s="28">
        <v>35</v>
      </c>
      <c r="M12" s="71">
        <v>-21</v>
      </c>
      <c r="N12" s="77">
        <v>114246</v>
      </c>
      <c r="O12" s="28">
        <v>55506</v>
      </c>
      <c r="P12" s="73">
        <v>58740</v>
      </c>
      <c r="T12" s="75">
        <v>106</v>
      </c>
      <c r="U12" s="28">
        <v>41</v>
      </c>
      <c r="V12" s="71">
        <v>65</v>
      </c>
      <c r="W12" s="77">
        <v>114352</v>
      </c>
      <c r="X12" s="28">
        <v>55547</v>
      </c>
      <c r="Y12" s="29">
        <v>58805</v>
      </c>
      <c r="AC12" s="75">
        <v>8</v>
      </c>
      <c r="AD12" s="28">
        <v>4</v>
      </c>
      <c r="AE12" s="71">
        <v>4</v>
      </c>
      <c r="AF12" s="77">
        <v>114360</v>
      </c>
      <c r="AG12" s="28">
        <v>55551</v>
      </c>
      <c r="AH12" s="29">
        <v>58809</v>
      </c>
      <c r="AL12" s="75">
        <v>-17</v>
      </c>
      <c r="AM12" s="28">
        <v>-22</v>
      </c>
      <c r="AN12" s="71">
        <v>5</v>
      </c>
      <c r="AO12" s="77">
        <v>114343</v>
      </c>
      <c r="AP12" s="28">
        <v>55529</v>
      </c>
      <c r="AQ12" s="29">
        <v>58814</v>
      </c>
      <c r="AR12" s="62"/>
      <c r="AS12" s="126"/>
      <c r="AT12" s="62"/>
      <c r="AU12" s="75">
        <v>165</v>
      </c>
      <c r="AV12" s="28">
        <v>70</v>
      </c>
      <c r="AW12" s="71">
        <v>95</v>
      </c>
      <c r="AX12" s="77">
        <v>114508</v>
      </c>
      <c r="AY12" s="28">
        <v>55599</v>
      </c>
      <c r="AZ12" s="29">
        <v>58909</v>
      </c>
      <c r="BA12" s="62"/>
      <c r="BB12" s="126"/>
      <c r="BC12" s="62"/>
      <c r="BD12" s="75">
        <v>-733</v>
      </c>
      <c r="BE12" s="28">
        <v>-429</v>
      </c>
      <c r="BF12" s="71">
        <v>-304</v>
      </c>
      <c r="BG12" s="77">
        <v>113775</v>
      </c>
      <c r="BH12" s="28">
        <v>55170</v>
      </c>
      <c r="BI12" s="29">
        <v>58605</v>
      </c>
      <c r="BJ12" s="62"/>
      <c r="BK12" s="126"/>
      <c r="BL12" s="62"/>
      <c r="BM12" s="75">
        <v>159</v>
      </c>
      <c r="BN12" s="28">
        <v>86</v>
      </c>
      <c r="BO12" s="71">
        <v>73</v>
      </c>
      <c r="BP12" s="77">
        <v>113934</v>
      </c>
      <c r="BQ12" s="28">
        <v>55256</v>
      </c>
      <c r="BR12" s="29">
        <v>58678</v>
      </c>
      <c r="BS12" s="62"/>
      <c r="BT12" s="126"/>
      <c r="BU12" s="62"/>
      <c r="BV12" s="75">
        <v>48</v>
      </c>
      <c r="BW12" s="28">
        <v>24</v>
      </c>
      <c r="BX12" s="71">
        <v>24</v>
      </c>
      <c r="BY12" s="77">
        <v>113982</v>
      </c>
      <c r="BZ12" s="28">
        <v>55280</v>
      </c>
      <c r="CA12" s="29">
        <v>58702</v>
      </c>
      <c r="CD12" s="62"/>
      <c r="CE12" s="75">
        <v>41</v>
      </c>
      <c r="CF12" s="28">
        <v>25</v>
      </c>
      <c r="CG12" s="71">
        <v>16</v>
      </c>
      <c r="CH12" s="77">
        <v>114023</v>
      </c>
      <c r="CI12" s="28">
        <v>55305</v>
      </c>
      <c r="CJ12" s="29">
        <v>58718</v>
      </c>
      <c r="CK12" s="62"/>
      <c r="CL12" s="126"/>
      <c r="CM12" s="62"/>
      <c r="CN12" s="75">
        <v>109</v>
      </c>
      <c r="CO12" s="28">
        <v>65</v>
      </c>
      <c r="CP12" s="71">
        <v>44</v>
      </c>
      <c r="CQ12" s="77">
        <v>114132</v>
      </c>
      <c r="CR12" s="28">
        <v>55370</v>
      </c>
      <c r="CS12" s="29">
        <v>58762</v>
      </c>
      <c r="CT12" s="62"/>
      <c r="CU12" s="126"/>
      <c r="CV12" s="62"/>
      <c r="CW12" s="75">
        <v>129</v>
      </c>
      <c r="CX12" s="28">
        <v>60</v>
      </c>
      <c r="CY12" s="71">
        <v>69</v>
      </c>
      <c r="CZ12" s="77">
        <v>114261</v>
      </c>
      <c r="DA12" s="28">
        <v>55430</v>
      </c>
      <c r="DB12" s="29">
        <v>58831</v>
      </c>
      <c r="DC12" s="62"/>
      <c r="DD12" s="126"/>
      <c r="DE12" s="62"/>
    </row>
    <row r="13" spans="1:109" ht="20.25" customHeight="1">
      <c r="A13" s="25" t="s">
        <v>6</v>
      </c>
      <c r="B13" s="26">
        <v>61474</v>
      </c>
      <c r="C13" s="18">
        <v>200</v>
      </c>
      <c r="D13" s="20">
        <v>61674</v>
      </c>
      <c r="E13" s="27">
        <v>30625</v>
      </c>
      <c r="F13" s="18">
        <v>1</v>
      </c>
      <c r="G13" s="52">
        <v>30626</v>
      </c>
      <c r="H13" s="55">
        <v>30849</v>
      </c>
      <c r="I13" s="18">
        <v>199</v>
      </c>
      <c r="J13" s="19">
        <v>31048</v>
      </c>
      <c r="K13" s="75">
        <v>74</v>
      </c>
      <c r="L13" s="28">
        <v>33</v>
      </c>
      <c r="M13" s="71">
        <v>41</v>
      </c>
      <c r="N13" s="77">
        <v>61748</v>
      </c>
      <c r="O13" s="28">
        <v>30659</v>
      </c>
      <c r="P13" s="73">
        <v>31089</v>
      </c>
      <c r="T13" s="75">
        <v>43</v>
      </c>
      <c r="U13" s="28">
        <v>30</v>
      </c>
      <c r="V13" s="71">
        <v>13</v>
      </c>
      <c r="W13" s="77">
        <v>61791</v>
      </c>
      <c r="X13" s="28">
        <v>30689</v>
      </c>
      <c r="Y13" s="29">
        <v>31102</v>
      </c>
      <c r="AC13" s="75">
        <v>32</v>
      </c>
      <c r="AD13" s="28">
        <v>-1</v>
      </c>
      <c r="AE13" s="71">
        <v>33</v>
      </c>
      <c r="AF13" s="77">
        <v>61823</v>
      </c>
      <c r="AG13" s="28">
        <v>30688</v>
      </c>
      <c r="AH13" s="29">
        <v>31135</v>
      </c>
      <c r="AL13" s="75">
        <v>50</v>
      </c>
      <c r="AM13" s="28">
        <v>5</v>
      </c>
      <c r="AN13" s="71">
        <v>45</v>
      </c>
      <c r="AO13" s="77">
        <v>61873</v>
      </c>
      <c r="AP13" s="28">
        <v>30693</v>
      </c>
      <c r="AQ13" s="29">
        <v>31180</v>
      </c>
      <c r="AR13" s="62"/>
      <c r="AS13" s="126"/>
      <c r="AT13" s="62"/>
      <c r="AU13" s="75">
        <v>-66</v>
      </c>
      <c r="AV13" s="28">
        <v>-26</v>
      </c>
      <c r="AW13" s="71">
        <v>-40</v>
      </c>
      <c r="AX13" s="77">
        <v>61807</v>
      </c>
      <c r="AY13" s="28">
        <v>30667</v>
      </c>
      <c r="AZ13" s="29">
        <v>31140</v>
      </c>
      <c r="BA13" s="62"/>
      <c r="BB13" s="126"/>
      <c r="BC13" s="62"/>
      <c r="BD13" s="75">
        <v>-534</v>
      </c>
      <c r="BE13" s="28">
        <v>-297</v>
      </c>
      <c r="BF13" s="71">
        <v>-237</v>
      </c>
      <c r="BG13" s="77">
        <v>61273</v>
      </c>
      <c r="BH13" s="28">
        <v>30370</v>
      </c>
      <c r="BI13" s="29">
        <v>30903</v>
      </c>
      <c r="BJ13" s="62"/>
      <c r="BK13" s="126"/>
      <c r="BL13" s="62"/>
      <c r="BM13" s="75">
        <v>521</v>
      </c>
      <c r="BN13" s="28">
        <v>288</v>
      </c>
      <c r="BO13" s="71">
        <v>233</v>
      </c>
      <c r="BP13" s="77">
        <v>61794</v>
      </c>
      <c r="BQ13" s="28">
        <v>30658</v>
      </c>
      <c r="BR13" s="29">
        <v>31136</v>
      </c>
      <c r="BS13" s="62"/>
      <c r="BT13" s="126"/>
      <c r="BU13" s="62"/>
      <c r="BV13" s="75">
        <v>21</v>
      </c>
      <c r="BW13" s="28">
        <v>10</v>
      </c>
      <c r="BX13" s="71">
        <v>11</v>
      </c>
      <c r="BY13" s="77">
        <v>61815</v>
      </c>
      <c r="BZ13" s="28">
        <v>30668</v>
      </c>
      <c r="CA13" s="29">
        <v>31147</v>
      </c>
      <c r="CD13" s="62"/>
      <c r="CE13" s="75">
        <v>44</v>
      </c>
      <c r="CF13" s="28">
        <v>17</v>
      </c>
      <c r="CG13" s="71">
        <v>27</v>
      </c>
      <c r="CH13" s="77">
        <v>61859</v>
      </c>
      <c r="CI13" s="28">
        <v>30685</v>
      </c>
      <c r="CJ13" s="29">
        <v>31174</v>
      </c>
      <c r="CK13" s="62"/>
      <c r="CL13" s="126"/>
      <c r="CM13" s="62"/>
      <c r="CN13" s="75">
        <v>52</v>
      </c>
      <c r="CO13" s="28">
        <v>29</v>
      </c>
      <c r="CP13" s="71">
        <v>23</v>
      </c>
      <c r="CQ13" s="77">
        <v>61911</v>
      </c>
      <c r="CR13" s="28">
        <v>30714</v>
      </c>
      <c r="CS13" s="29">
        <v>31197</v>
      </c>
      <c r="CT13" s="62"/>
      <c r="CU13" s="126"/>
      <c r="CV13" s="62"/>
      <c r="CW13" s="75">
        <v>56</v>
      </c>
      <c r="CX13" s="28">
        <v>31</v>
      </c>
      <c r="CY13" s="71">
        <v>25</v>
      </c>
      <c r="CZ13" s="77">
        <v>61967</v>
      </c>
      <c r="DA13" s="28">
        <v>30745</v>
      </c>
      <c r="DB13" s="29">
        <v>31222</v>
      </c>
      <c r="DC13" s="62"/>
      <c r="DD13" s="126"/>
      <c r="DE13" s="62"/>
    </row>
    <row r="14" spans="1:109" ht="20.25" customHeight="1">
      <c r="A14" s="25" t="s">
        <v>7</v>
      </c>
      <c r="B14" s="26">
        <v>58614</v>
      </c>
      <c r="C14" s="18">
        <v>-67</v>
      </c>
      <c r="D14" s="20">
        <v>58547</v>
      </c>
      <c r="E14" s="27">
        <v>29396</v>
      </c>
      <c r="F14" s="18">
        <v>-63</v>
      </c>
      <c r="G14" s="52">
        <v>29333</v>
      </c>
      <c r="H14" s="55">
        <v>29218</v>
      </c>
      <c r="I14" s="18">
        <v>-4</v>
      </c>
      <c r="J14" s="19">
        <v>29214</v>
      </c>
      <c r="K14" s="75">
        <v>10</v>
      </c>
      <c r="L14" s="28">
        <v>19</v>
      </c>
      <c r="M14" s="71">
        <v>-9</v>
      </c>
      <c r="N14" s="77">
        <v>58557</v>
      </c>
      <c r="O14" s="28">
        <v>29352</v>
      </c>
      <c r="P14" s="73">
        <v>29205</v>
      </c>
      <c r="T14" s="75">
        <v>49</v>
      </c>
      <c r="U14" s="28">
        <v>31</v>
      </c>
      <c r="V14" s="71">
        <v>18</v>
      </c>
      <c r="W14" s="77">
        <v>58606</v>
      </c>
      <c r="X14" s="28">
        <v>29383</v>
      </c>
      <c r="Y14" s="29">
        <v>29223</v>
      </c>
      <c r="AC14" s="75">
        <v>38</v>
      </c>
      <c r="AD14" s="28">
        <v>22</v>
      </c>
      <c r="AE14" s="71">
        <v>16</v>
      </c>
      <c r="AF14" s="77">
        <v>58644</v>
      </c>
      <c r="AG14" s="28">
        <v>29405</v>
      </c>
      <c r="AH14" s="29">
        <v>29239</v>
      </c>
      <c r="AL14" s="75">
        <v>60</v>
      </c>
      <c r="AM14" s="28">
        <v>36</v>
      </c>
      <c r="AN14" s="71">
        <v>24</v>
      </c>
      <c r="AO14" s="77">
        <v>58704</v>
      </c>
      <c r="AP14" s="28">
        <v>29441</v>
      </c>
      <c r="AQ14" s="29">
        <v>29263</v>
      </c>
      <c r="AR14" s="62"/>
      <c r="AS14" s="126"/>
      <c r="AT14" s="62"/>
      <c r="AU14" s="75">
        <v>62</v>
      </c>
      <c r="AV14" s="28">
        <v>35</v>
      </c>
      <c r="AW14" s="71">
        <v>27</v>
      </c>
      <c r="AX14" s="77">
        <v>58766</v>
      </c>
      <c r="AY14" s="28">
        <v>29476</v>
      </c>
      <c r="AZ14" s="29">
        <v>29290</v>
      </c>
      <c r="BA14" s="62"/>
      <c r="BB14" s="126"/>
      <c r="BC14" s="62"/>
      <c r="BD14" s="75">
        <v>-183</v>
      </c>
      <c r="BE14" s="28">
        <v>-134</v>
      </c>
      <c r="BF14" s="71">
        <v>-49</v>
      </c>
      <c r="BG14" s="77">
        <v>58583</v>
      </c>
      <c r="BH14" s="28">
        <v>29342</v>
      </c>
      <c r="BI14" s="29">
        <v>29241</v>
      </c>
      <c r="BJ14" s="62"/>
      <c r="BK14" s="126"/>
      <c r="BL14" s="62"/>
      <c r="BM14" s="75">
        <v>202</v>
      </c>
      <c r="BN14" s="28">
        <v>117</v>
      </c>
      <c r="BO14" s="71">
        <v>85</v>
      </c>
      <c r="BP14" s="77">
        <v>58785</v>
      </c>
      <c r="BQ14" s="28">
        <v>29459</v>
      </c>
      <c r="BR14" s="29">
        <v>29326</v>
      </c>
      <c r="BS14" s="62"/>
      <c r="BT14" s="126"/>
      <c r="BU14" s="62"/>
      <c r="BV14" s="75">
        <v>75</v>
      </c>
      <c r="BW14" s="28">
        <v>57</v>
      </c>
      <c r="BX14" s="71">
        <v>18</v>
      </c>
      <c r="BY14" s="77">
        <v>58860</v>
      </c>
      <c r="BZ14" s="28">
        <v>29516</v>
      </c>
      <c r="CA14" s="29">
        <v>29344</v>
      </c>
      <c r="CD14" s="62"/>
      <c r="CE14" s="75">
        <v>37</v>
      </c>
      <c r="CF14" s="28">
        <v>17</v>
      </c>
      <c r="CG14" s="71">
        <v>20</v>
      </c>
      <c r="CH14" s="77">
        <v>58897</v>
      </c>
      <c r="CI14" s="28">
        <v>29533</v>
      </c>
      <c r="CJ14" s="29">
        <v>29364</v>
      </c>
      <c r="CK14" s="62"/>
      <c r="CL14" s="126"/>
      <c r="CM14" s="62"/>
      <c r="CN14" s="75">
        <v>43</v>
      </c>
      <c r="CO14" s="28">
        <v>51</v>
      </c>
      <c r="CP14" s="71">
        <v>-8</v>
      </c>
      <c r="CQ14" s="77">
        <v>58940</v>
      </c>
      <c r="CR14" s="28">
        <v>29584</v>
      </c>
      <c r="CS14" s="29">
        <v>29356</v>
      </c>
      <c r="CT14" s="62"/>
      <c r="CU14" s="126"/>
      <c r="CV14" s="62"/>
      <c r="CW14" s="75">
        <v>129</v>
      </c>
      <c r="CX14" s="28">
        <v>77</v>
      </c>
      <c r="CY14" s="71">
        <v>52</v>
      </c>
      <c r="CZ14" s="77">
        <v>59069</v>
      </c>
      <c r="DA14" s="28">
        <v>29661</v>
      </c>
      <c r="DB14" s="29">
        <v>29408</v>
      </c>
      <c r="DC14" s="62"/>
      <c r="DD14" s="126"/>
      <c r="DE14" s="62"/>
    </row>
    <row r="15" spans="1:109" ht="20.25" customHeight="1">
      <c r="A15" s="25" t="s">
        <v>8</v>
      </c>
      <c r="B15" s="26">
        <v>134047</v>
      </c>
      <c r="C15" s="18">
        <v>5232</v>
      </c>
      <c r="D15" s="20">
        <v>139279</v>
      </c>
      <c r="E15" s="27">
        <v>65042</v>
      </c>
      <c r="F15" s="18">
        <v>2480</v>
      </c>
      <c r="G15" s="52">
        <v>67522</v>
      </c>
      <c r="H15" s="55">
        <v>69005</v>
      </c>
      <c r="I15" s="18">
        <v>2752</v>
      </c>
      <c r="J15" s="19">
        <v>71757</v>
      </c>
      <c r="K15" s="75">
        <v>94</v>
      </c>
      <c r="L15" s="28">
        <v>69</v>
      </c>
      <c r="M15" s="71">
        <v>25</v>
      </c>
      <c r="N15" s="77">
        <v>139373</v>
      </c>
      <c r="O15" s="28">
        <v>67591</v>
      </c>
      <c r="P15" s="73">
        <v>71782</v>
      </c>
      <c r="T15" s="75">
        <v>106</v>
      </c>
      <c r="U15" s="28">
        <v>79</v>
      </c>
      <c r="V15" s="71">
        <v>27</v>
      </c>
      <c r="W15" s="77">
        <v>139479</v>
      </c>
      <c r="X15" s="28">
        <v>67670</v>
      </c>
      <c r="Y15" s="29">
        <v>71809</v>
      </c>
      <c r="AC15" s="75">
        <v>82</v>
      </c>
      <c r="AD15" s="28">
        <v>42</v>
      </c>
      <c r="AE15" s="71">
        <v>40</v>
      </c>
      <c r="AF15" s="77">
        <v>139561</v>
      </c>
      <c r="AG15" s="28">
        <v>67712</v>
      </c>
      <c r="AH15" s="29">
        <v>71849</v>
      </c>
      <c r="AL15" s="75">
        <v>138</v>
      </c>
      <c r="AM15" s="28">
        <v>102</v>
      </c>
      <c r="AN15" s="71">
        <v>36</v>
      </c>
      <c r="AO15" s="77">
        <v>139699</v>
      </c>
      <c r="AP15" s="28">
        <v>67814</v>
      </c>
      <c r="AQ15" s="29">
        <v>71885</v>
      </c>
      <c r="AR15" s="62"/>
      <c r="AS15" s="126"/>
      <c r="AT15" s="62"/>
      <c r="AU15" s="75">
        <v>152</v>
      </c>
      <c r="AV15" s="28">
        <v>84</v>
      </c>
      <c r="AW15" s="71">
        <v>68</v>
      </c>
      <c r="AX15" s="77">
        <v>139851</v>
      </c>
      <c r="AY15" s="28">
        <v>67898</v>
      </c>
      <c r="AZ15" s="29">
        <v>71953</v>
      </c>
      <c r="BA15" s="62"/>
      <c r="BB15" s="126"/>
      <c r="BC15" s="62"/>
      <c r="BD15" s="75">
        <v>23</v>
      </c>
      <c r="BE15" s="28">
        <v>0</v>
      </c>
      <c r="BF15" s="71">
        <v>23</v>
      </c>
      <c r="BG15" s="77">
        <v>139874</v>
      </c>
      <c r="BH15" s="28">
        <v>67898</v>
      </c>
      <c r="BI15" s="29">
        <v>71976</v>
      </c>
      <c r="BJ15" s="62"/>
      <c r="BK15" s="126"/>
      <c r="BL15" s="62"/>
      <c r="BM15" s="75">
        <v>41</v>
      </c>
      <c r="BN15" s="28">
        <v>-9</v>
      </c>
      <c r="BO15" s="71">
        <v>50</v>
      </c>
      <c r="BP15" s="77">
        <v>139915</v>
      </c>
      <c r="BQ15" s="28">
        <v>67889</v>
      </c>
      <c r="BR15" s="29">
        <v>72026</v>
      </c>
      <c r="BS15" s="62"/>
      <c r="BT15" s="126"/>
      <c r="BU15" s="62"/>
      <c r="BV15" s="75">
        <v>210</v>
      </c>
      <c r="BW15" s="28">
        <v>88</v>
      </c>
      <c r="BX15" s="71">
        <v>122</v>
      </c>
      <c r="BY15" s="77">
        <v>140125</v>
      </c>
      <c r="BZ15" s="28">
        <v>67977</v>
      </c>
      <c r="CA15" s="29">
        <v>72148</v>
      </c>
      <c r="CD15" s="62"/>
      <c r="CE15" s="75">
        <v>124</v>
      </c>
      <c r="CF15" s="28">
        <v>67</v>
      </c>
      <c r="CG15" s="71">
        <v>57</v>
      </c>
      <c r="CH15" s="77">
        <v>140249</v>
      </c>
      <c r="CI15" s="28">
        <v>68044</v>
      </c>
      <c r="CJ15" s="29">
        <v>72205</v>
      </c>
      <c r="CK15" s="62"/>
      <c r="CL15" s="126"/>
      <c r="CM15" s="62"/>
      <c r="CN15" s="75">
        <v>120</v>
      </c>
      <c r="CO15" s="28">
        <v>93</v>
      </c>
      <c r="CP15" s="71">
        <v>27</v>
      </c>
      <c r="CQ15" s="77">
        <v>140369</v>
      </c>
      <c r="CR15" s="28">
        <v>68137</v>
      </c>
      <c r="CS15" s="29">
        <v>72232</v>
      </c>
      <c r="CT15" s="62"/>
      <c r="CU15" s="126"/>
      <c r="CV15" s="62"/>
      <c r="CW15" s="75">
        <v>24</v>
      </c>
      <c r="CX15" s="28">
        <v>-19</v>
      </c>
      <c r="CY15" s="71">
        <v>43</v>
      </c>
      <c r="CZ15" s="77">
        <v>140393</v>
      </c>
      <c r="DA15" s="28">
        <v>68118</v>
      </c>
      <c r="DB15" s="29">
        <v>72275</v>
      </c>
      <c r="DC15" s="62"/>
      <c r="DD15" s="126"/>
      <c r="DE15" s="62"/>
    </row>
    <row r="16" spans="1:109" ht="20.25" customHeight="1">
      <c r="A16" s="25" t="s">
        <v>51</v>
      </c>
      <c r="B16" s="26">
        <v>61651</v>
      </c>
      <c r="C16" s="18">
        <v>-532</v>
      </c>
      <c r="D16" s="20">
        <v>61119</v>
      </c>
      <c r="E16" s="27">
        <v>29968</v>
      </c>
      <c r="F16" s="18">
        <v>-207</v>
      </c>
      <c r="G16" s="52">
        <v>29761</v>
      </c>
      <c r="H16" s="55">
        <v>31683</v>
      </c>
      <c r="I16" s="18">
        <v>-325</v>
      </c>
      <c r="J16" s="19">
        <v>31358</v>
      </c>
      <c r="K16" s="75">
        <v>155</v>
      </c>
      <c r="L16" s="28">
        <v>90</v>
      </c>
      <c r="M16" s="71">
        <v>65</v>
      </c>
      <c r="N16" s="77">
        <v>61274</v>
      </c>
      <c r="O16" s="28">
        <v>29851</v>
      </c>
      <c r="P16" s="73">
        <v>31423</v>
      </c>
      <c r="T16" s="75">
        <v>73</v>
      </c>
      <c r="U16" s="28">
        <v>48</v>
      </c>
      <c r="V16" s="71">
        <v>25</v>
      </c>
      <c r="W16" s="77">
        <v>61347</v>
      </c>
      <c r="X16" s="28">
        <v>29899</v>
      </c>
      <c r="Y16" s="29">
        <v>31448</v>
      </c>
      <c r="AC16" s="75">
        <v>107</v>
      </c>
      <c r="AD16" s="28">
        <v>49</v>
      </c>
      <c r="AE16" s="71">
        <v>58</v>
      </c>
      <c r="AF16" s="77">
        <v>61454</v>
      </c>
      <c r="AG16" s="28">
        <v>29948</v>
      </c>
      <c r="AH16" s="29">
        <v>31506</v>
      </c>
      <c r="AL16" s="75">
        <v>57</v>
      </c>
      <c r="AM16" s="28">
        <v>20</v>
      </c>
      <c r="AN16" s="71">
        <v>37</v>
      </c>
      <c r="AO16" s="77">
        <v>61511</v>
      </c>
      <c r="AP16" s="28">
        <v>29968</v>
      </c>
      <c r="AQ16" s="29">
        <v>31543</v>
      </c>
      <c r="AR16" s="62"/>
      <c r="AS16" s="126"/>
      <c r="AT16" s="62"/>
      <c r="AU16" s="75">
        <v>33</v>
      </c>
      <c r="AV16" s="28">
        <v>13</v>
      </c>
      <c r="AW16" s="71">
        <v>20</v>
      </c>
      <c r="AX16" s="77">
        <v>61544</v>
      </c>
      <c r="AY16" s="28">
        <v>29981</v>
      </c>
      <c r="AZ16" s="29">
        <v>31563</v>
      </c>
      <c r="BA16" s="62"/>
      <c r="BB16" s="126"/>
      <c r="BC16" s="62"/>
      <c r="BD16" s="75">
        <v>-418</v>
      </c>
      <c r="BE16" s="28">
        <v>-205</v>
      </c>
      <c r="BF16" s="71">
        <v>-213</v>
      </c>
      <c r="BG16" s="77">
        <v>61126</v>
      </c>
      <c r="BH16" s="28">
        <v>29776</v>
      </c>
      <c r="BI16" s="29">
        <v>31350</v>
      </c>
      <c r="BJ16" s="62"/>
      <c r="BK16" s="126"/>
      <c r="BL16" s="62"/>
      <c r="BM16" s="75">
        <v>215</v>
      </c>
      <c r="BN16" s="28">
        <v>148</v>
      </c>
      <c r="BO16" s="71">
        <v>67</v>
      </c>
      <c r="BP16" s="77">
        <v>61341</v>
      </c>
      <c r="BQ16" s="28">
        <v>29924</v>
      </c>
      <c r="BR16" s="29">
        <v>31417</v>
      </c>
      <c r="BS16" s="62"/>
      <c r="BT16" s="126"/>
      <c r="BU16" s="62"/>
      <c r="BV16" s="75">
        <v>130</v>
      </c>
      <c r="BW16" s="28">
        <v>63</v>
      </c>
      <c r="BX16" s="71">
        <v>67</v>
      </c>
      <c r="BY16" s="77">
        <v>61471</v>
      </c>
      <c r="BZ16" s="28">
        <v>29987</v>
      </c>
      <c r="CA16" s="29">
        <v>31484</v>
      </c>
      <c r="CD16" s="62"/>
      <c r="CE16" s="75">
        <v>100</v>
      </c>
      <c r="CF16" s="28">
        <v>43</v>
      </c>
      <c r="CG16" s="71">
        <v>57</v>
      </c>
      <c r="CH16" s="77">
        <v>61571</v>
      </c>
      <c r="CI16" s="28">
        <v>30030</v>
      </c>
      <c r="CJ16" s="29">
        <v>31541</v>
      </c>
      <c r="CK16" s="62"/>
      <c r="CL16" s="126"/>
      <c r="CM16" s="62"/>
      <c r="CN16" s="75">
        <v>-5</v>
      </c>
      <c r="CO16" s="28">
        <v>-10</v>
      </c>
      <c r="CP16" s="71">
        <v>5</v>
      </c>
      <c r="CQ16" s="77">
        <v>61566</v>
      </c>
      <c r="CR16" s="28">
        <v>30020</v>
      </c>
      <c r="CS16" s="29">
        <v>31546</v>
      </c>
      <c r="CT16" s="62"/>
      <c r="CU16" s="126"/>
      <c r="CV16" s="62"/>
      <c r="CW16" s="75">
        <v>43</v>
      </c>
      <c r="CX16" s="28">
        <v>12</v>
      </c>
      <c r="CY16" s="71">
        <v>31</v>
      </c>
      <c r="CZ16" s="77">
        <v>61609</v>
      </c>
      <c r="DA16" s="28">
        <v>30032</v>
      </c>
      <c r="DB16" s="29">
        <v>31577</v>
      </c>
      <c r="DC16" s="62"/>
      <c r="DD16" s="126"/>
      <c r="DE16" s="62"/>
    </row>
    <row r="17" spans="1:109" ht="20.25" customHeight="1">
      <c r="A17" s="25" t="s">
        <v>50</v>
      </c>
      <c r="B17" s="26">
        <v>119738</v>
      </c>
      <c r="C17" s="18">
        <v>-840</v>
      </c>
      <c r="D17" s="20">
        <v>118898</v>
      </c>
      <c r="E17" s="27">
        <v>59699</v>
      </c>
      <c r="F17" s="18">
        <v>-290</v>
      </c>
      <c r="G17" s="52">
        <v>59409</v>
      </c>
      <c r="H17" s="55">
        <v>60039</v>
      </c>
      <c r="I17" s="18">
        <v>-550</v>
      </c>
      <c r="J17" s="19">
        <v>59489</v>
      </c>
      <c r="K17" s="75">
        <v>35</v>
      </c>
      <c r="L17" s="28">
        <v>11</v>
      </c>
      <c r="M17" s="71">
        <v>24</v>
      </c>
      <c r="N17" s="77">
        <v>118933</v>
      </c>
      <c r="O17" s="28">
        <v>59420</v>
      </c>
      <c r="P17" s="73">
        <v>59513</v>
      </c>
      <c r="T17" s="75">
        <v>58</v>
      </c>
      <c r="U17" s="28">
        <v>43</v>
      </c>
      <c r="V17" s="71">
        <v>15</v>
      </c>
      <c r="W17" s="77">
        <v>118991</v>
      </c>
      <c r="X17" s="28">
        <v>59463</v>
      </c>
      <c r="Y17" s="29">
        <v>59528</v>
      </c>
      <c r="AC17" s="75">
        <v>34</v>
      </c>
      <c r="AD17" s="28">
        <v>29</v>
      </c>
      <c r="AE17" s="71">
        <v>5</v>
      </c>
      <c r="AF17" s="77">
        <v>119025</v>
      </c>
      <c r="AG17" s="28">
        <v>59492</v>
      </c>
      <c r="AH17" s="29">
        <v>59533</v>
      </c>
      <c r="AL17" s="75">
        <v>102</v>
      </c>
      <c r="AM17" s="28">
        <v>62</v>
      </c>
      <c r="AN17" s="71">
        <v>40</v>
      </c>
      <c r="AO17" s="77">
        <v>119127</v>
      </c>
      <c r="AP17" s="28">
        <v>59554</v>
      </c>
      <c r="AQ17" s="29">
        <v>59573</v>
      </c>
      <c r="AR17" s="62"/>
      <c r="AS17" s="126"/>
      <c r="AT17" s="62"/>
      <c r="AU17" s="75">
        <v>28</v>
      </c>
      <c r="AV17" s="28">
        <v>10</v>
      </c>
      <c r="AW17" s="71">
        <v>18</v>
      </c>
      <c r="AX17" s="77">
        <v>119155</v>
      </c>
      <c r="AY17" s="28">
        <v>59564</v>
      </c>
      <c r="AZ17" s="29">
        <v>59591</v>
      </c>
      <c r="BA17" s="62"/>
      <c r="BB17" s="126"/>
      <c r="BC17" s="62"/>
      <c r="BD17" s="75">
        <v>-142</v>
      </c>
      <c r="BE17" s="28">
        <v>-100</v>
      </c>
      <c r="BF17" s="71">
        <v>-42</v>
      </c>
      <c r="BG17" s="77">
        <v>119013</v>
      </c>
      <c r="BH17" s="28">
        <v>59464</v>
      </c>
      <c r="BI17" s="29">
        <v>59549</v>
      </c>
      <c r="BJ17" s="62"/>
      <c r="BK17" s="126"/>
      <c r="BL17" s="62"/>
      <c r="BM17" s="75">
        <v>11</v>
      </c>
      <c r="BN17" s="28">
        <v>24</v>
      </c>
      <c r="BO17" s="71">
        <v>-13</v>
      </c>
      <c r="BP17" s="77">
        <v>119024</v>
      </c>
      <c r="BQ17" s="28">
        <v>59488</v>
      </c>
      <c r="BR17" s="29">
        <v>59536</v>
      </c>
      <c r="BS17" s="62"/>
      <c r="BT17" s="126"/>
      <c r="BU17" s="62"/>
      <c r="BV17" s="75">
        <v>78</v>
      </c>
      <c r="BW17" s="28">
        <v>55</v>
      </c>
      <c r="BX17" s="71">
        <v>23</v>
      </c>
      <c r="BY17" s="77">
        <v>119102</v>
      </c>
      <c r="BZ17" s="28">
        <v>59543</v>
      </c>
      <c r="CA17" s="29">
        <v>59559</v>
      </c>
      <c r="CD17" s="62"/>
      <c r="CE17" s="75">
        <v>42</v>
      </c>
      <c r="CF17" s="28">
        <v>23</v>
      </c>
      <c r="CG17" s="71">
        <v>19</v>
      </c>
      <c r="CH17" s="77">
        <v>119144</v>
      </c>
      <c r="CI17" s="28">
        <v>59566</v>
      </c>
      <c r="CJ17" s="29">
        <v>59578</v>
      </c>
      <c r="CK17" s="62"/>
      <c r="CL17" s="126"/>
      <c r="CM17" s="62"/>
      <c r="CN17" s="75">
        <v>23</v>
      </c>
      <c r="CO17" s="28">
        <v>37</v>
      </c>
      <c r="CP17" s="71">
        <v>-14</v>
      </c>
      <c r="CQ17" s="77">
        <v>119167</v>
      </c>
      <c r="CR17" s="28">
        <v>59603</v>
      </c>
      <c r="CS17" s="29">
        <v>59564</v>
      </c>
      <c r="CT17" s="62"/>
      <c r="CU17" s="126"/>
      <c r="CV17" s="62"/>
      <c r="CW17" s="75">
        <v>64</v>
      </c>
      <c r="CX17" s="28">
        <v>50</v>
      </c>
      <c r="CY17" s="71">
        <v>14</v>
      </c>
      <c r="CZ17" s="77">
        <v>119231</v>
      </c>
      <c r="DA17" s="28">
        <v>59653</v>
      </c>
      <c r="DB17" s="29">
        <v>59578</v>
      </c>
      <c r="DC17" s="62"/>
      <c r="DD17" s="126"/>
      <c r="DE17" s="62"/>
    </row>
    <row r="18" spans="1:109" ht="20.25" customHeight="1">
      <c r="A18" s="25" t="s">
        <v>52</v>
      </c>
      <c r="B18" s="26">
        <v>51356</v>
      </c>
      <c r="C18" s="18">
        <v>-170</v>
      </c>
      <c r="D18" s="20">
        <v>51186</v>
      </c>
      <c r="E18" s="27">
        <v>25203</v>
      </c>
      <c r="F18" s="18">
        <v>-72</v>
      </c>
      <c r="G18" s="52">
        <v>25131</v>
      </c>
      <c r="H18" s="55">
        <v>26153</v>
      </c>
      <c r="I18" s="18">
        <v>-98</v>
      </c>
      <c r="J18" s="19">
        <v>26055</v>
      </c>
      <c r="K18" s="75">
        <v>17</v>
      </c>
      <c r="L18" s="28">
        <v>14</v>
      </c>
      <c r="M18" s="71">
        <v>3</v>
      </c>
      <c r="N18" s="77">
        <v>51203</v>
      </c>
      <c r="O18" s="28">
        <v>25145</v>
      </c>
      <c r="P18" s="73">
        <v>26058</v>
      </c>
      <c r="T18" s="75">
        <v>-1</v>
      </c>
      <c r="U18" s="28">
        <v>9</v>
      </c>
      <c r="V18" s="71">
        <v>-10</v>
      </c>
      <c r="W18" s="77">
        <v>51202</v>
      </c>
      <c r="X18" s="28">
        <v>25154</v>
      </c>
      <c r="Y18" s="29">
        <v>26048</v>
      </c>
      <c r="AC18" s="75">
        <v>48</v>
      </c>
      <c r="AD18" s="28">
        <v>35</v>
      </c>
      <c r="AE18" s="71">
        <v>13</v>
      </c>
      <c r="AF18" s="77">
        <v>51250</v>
      </c>
      <c r="AG18" s="28">
        <v>25189</v>
      </c>
      <c r="AH18" s="29">
        <v>26061</v>
      </c>
      <c r="AL18" s="75">
        <v>-40</v>
      </c>
      <c r="AM18" s="28">
        <v>-37</v>
      </c>
      <c r="AN18" s="71">
        <v>-3</v>
      </c>
      <c r="AO18" s="77">
        <v>51210</v>
      </c>
      <c r="AP18" s="28">
        <v>25152</v>
      </c>
      <c r="AQ18" s="29">
        <v>26058</v>
      </c>
      <c r="AR18" s="62"/>
      <c r="AS18" s="126"/>
      <c r="AT18" s="62"/>
      <c r="AU18" s="75">
        <v>-40</v>
      </c>
      <c r="AV18" s="28">
        <v>-9</v>
      </c>
      <c r="AW18" s="71">
        <v>-31</v>
      </c>
      <c r="AX18" s="77">
        <v>51170</v>
      </c>
      <c r="AY18" s="28">
        <v>25143</v>
      </c>
      <c r="AZ18" s="29">
        <v>26027</v>
      </c>
      <c r="BA18" s="62"/>
      <c r="BB18" s="126"/>
      <c r="BC18" s="62"/>
      <c r="BD18" s="75">
        <v>-623</v>
      </c>
      <c r="BE18" s="28">
        <v>-360</v>
      </c>
      <c r="BF18" s="71">
        <v>-263</v>
      </c>
      <c r="BG18" s="77">
        <v>50547</v>
      </c>
      <c r="BH18" s="28">
        <v>24783</v>
      </c>
      <c r="BI18" s="29">
        <v>25764</v>
      </c>
      <c r="BJ18" s="62"/>
      <c r="BK18" s="126"/>
      <c r="BL18" s="62"/>
      <c r="BM18" s="75">
        <v>396</v>
      </c>
      <c r="BN18" s="28">
        <v>240</v>
      </c>
      <c r="BO18" s="71">
        <v>156</v>
      </c>
      <c r="BP18" s="77">
        <v>50943</v>
      </c>
      <c r="BQ18" s="28">
        <v>25023</v>
      </c>
      <c r="BR18" s="29">
        <v>25920</v>
      </c>
      <c r="BS18" s="62"/>
      <c r="BT18" s="126"/>
      <c r="BU18" s="62"/>
      <c r="BV18" s="75">
        <v>52</v>
      </c>
      <c r="BW18" s="28">
        <v>33</v>
      </c>
      <c r="BX18" s="71">
        <v>19</v>
      </c>
      <c r="BY18" s="77">
        <v>50995</v>
      </c>
      <c r="BZ18" s="28">
        <v>25056</v>
      </c>
      <c r="CA18" s="29">
        <v>25939</v>
      </c>
      <c r="CD18" s="62"/>
      <c r="CE18" s="75">
        <v>43</v>
      </c>
      <c r="CF18" s="28">
        <v>6</v>
      </c>
      <c r="CG18" s="71">
        <v>37</v>
      </c>
      <c r="CH18" s="77">
        <v>51038</v>
      </c>
      <c r="CI18" s="28">
        <v>25062</v>
      </c>
      <c r="CJ18" s="29">
        <v>25976</v>
      </c>
      <c r="CK18" s="62"/>
      <c r="CL18" s="126"/>
      <c r="CM18" s="62"/>
      <c r="CN18" s="75">
        <v>-27</v>
      </c>
      <c r="CO18" s="28">
        <v>-2</v>
      </c>
      <c r="CP18" s="71">
        <v>-25</v>
      </c>
      <c r="CQ18" s="77">
        <v>51011</v>
      </c>
      <c r="CR18" s="28">
        <v>25060</v>
      </c>
      <c r="CS18" s="29">
        <v>25951</v>
      </c>
      <c r="CT18" s="62"/>
      <c r="CU18" s="126"/>
      <c r="CV18" s="62"/>
      <c r="CW18" s="75">
        <v>-9</v>
      </c>
      <c r="CX18" s="28">
        <v>-7</v>
      </c>
      <c r="CY18" s="71">
        <v>-2</v>
      </c>
      <c r="CZ18" s="77">
        <v>51002</v>
      </c>
      <c r="DA18" s="28">
        <v>25053</v>
      </c>
      <c r="DB18" s="29">
        <v>25949</v>
      </c>
      <c r="DC18" s="62"/>
      <c r="DD18" s="126"/>
      <c r="DE18" s="62"/>
    </row>
    <row r="19" spans="1:109" ht="20.25" customHeight="1">
      <c r="A19" s="25" t="s">
        <v>54</v>
      </c>
      <c r="B19" s="26">
        <v>41547</v>
      </c>
      <c r="C19" s="18">
        <v>469</v>
      </c>
      <c r="D19" s="20">
        <v>42016</v>
      </c>
      <c r="E19" s="27">
        <v>20969</v>
      </c>
      <c r="F19" s="18">
        <v>225</v>
      </c>
      <c r="G19" s="54">
        <v>21194</v>
      </c>
      <c r="H19" s="55">
        <v>20578</v>
      </c>
      <c r="I19" s="18">
        <v>244</v>
      </c>
      <c r="J19" s="29">
        <v>20822</v>
      </c>
      <c r="K19" s="75">
        <v>39</v>
      </c>
      <c r="L19" s="28">
        <v>28</v>
      </c>
      <c r="M19" s="71">
        <v>11</v>
      </c>
      <c r="N19" s="77">
        <v>42055</v>
      </c>
      <c r="O19" s="28">
        <v>21222</v>
      </c>
      <c r="P19" s="73">
        <v>20833</v>
      </c>
      <c r="T19" s="75">
        <v>52</v>
      </c>
      <c r="U19" s="28">
        <v>24</v>
      </c>
      <c r="V19" s="71">
        <v>28</v>
      </c>
      <c r="W19" s="77">
        <v>42107</v>
      </c>
      <c r="X19" s="28">
        <v>21246</v>
      </c>
      <c r="Y19" s="29">
        <v>20861</v>
      </c>
      <c r="AC19" s="75">
        <v>56</v>
      </c>
      <c r="AD19" s="28">
        <v>7</v>
      </c>
      <c r="AE19" s="71">
        <v>49</v>
      </c>
      <c r="AF19" s="77">
        <v>42163</v>
      </c>
      <c r="AG19" s="28">
        <v>21253</v>
      </c>
      <c r="AH19" s="29">
        <v>20910</v>
      </c>
      <c r="AL19" s="75">
        <v>32</v>
      </c>
      <c r="AM19" s="28">
        <v>26</v>
      </c>
      <c r="AN19" s="71">
        <v>6</v>
      </c>
      <c r="AO19" s="77">
        <v>42195</v>
      </c>
      <c r="AP19" s="28">
        <v>21279</v>
      </c>
      <c r="AQ19" s="29">
        <v>20916</v>
      </c>
      <c r="AR19" s="62"/>
      <c r="AS19" s="126"/>
      <c r="AT19" s="62"/>
      <c r="AU19" s="75">
        <v>46</v>
      </c>
      <c r="AV19" s="28">
        <v>1</v>
      </c>
      <c r="AW19" s="71">
        <v>45</v>
      </c>
      <c r="AX19" s="77">
        <v>42241</v>
      </c>
      <c r="AY19" s="28">
        <v>21280</v>
      </c>
      <c r="AZ19" s="29">
        <v>20961</v>
      </c>
      <c r="BA19" s="62"/>
      <c r="BB19" s="126"/>
      <c r="BC19" s="62"/>
      <c r="BD19" s="75">
        <v>-24</v>
      </c>
      <c r="BE19" s="28">
        <v>-53</v>
      </c>
      <c r="BF19" s="71">
        <v>29</v>
      </c>
      <c r="BG19" s="77">
        <v>42217</v>
      </c>
      <c r="BH19" s="28">
        <v>21227</v>
      </c>
      <c r="BI19" s="29">
        <v>20990</v>
      </c>
      <c r="BJ19" s="62"/>
      <c r="BK19" s="126"/>
      <c r="BL19" s="62"/>
      <c r="BM19" s="75">
        <v>149</v>
      </c>
      <c r="BN19" s="28">
        <v>56</v>
      </c>
      <c r="BO19" s="71">
        <v>93</v>
      </c>
      <c r="BP19" s="77">
        <v>42366</v>
      </c>
      <c r="BQ19" s="28">
        <v>21283</v>
      </c>
      <c r="BR19" s="29">
        <v>21083</v>
      </c>
      <c r="BS19" s="62"/>
      <c r="BT19" s="126"/>
      <c r="BU19" s="62"/>
      <c r="BV19" s="75">
        <v>13</v>
      </c>
      <c r="BW19" s="28">
        <v>13</v>
      </c>
      <c r="BX19" s="71">
        <v>0</v>
      </c>
      <c r="BY19" s="77">
        <v>42379</v>
      </c>
      <c r="BZ19" s="28">
        <v>21296</v>
      </c>
      <c r="CA19" s="29">
        <v>21083</v>
      </c>
      <c r="CD19" s="62"/>
      <c r="CE19" s="75">
        <v>26</v>
      </c>
      <c r="CF19" s="28">
        <v>9</v>
      </c>
      <c r="CG19" s="71">
        <v>17</v>
      </c>
      <c r="CH19" s="77">
        <v>42405</v>
      </c>
      <c r="CI19" s="28">
        <v>21305</v>
      </c>
      <c r="CJ19" s="29">
        <v>21100</v>
      </c>
      <c r="CK19" s="62"/>
      <c r="CL19" s="126"/>
      <c r="CM19" s="62"/>
      <c r="CN19" s="75">
        <v>21</v>
      </c>
      <c r="CO19" s="28">
        <v>28</v>
      </c>
      <c r="CP19" s="71">
        <v>-7</v>
      </c>
      <c r="CQ19" s="77">
        <v>42426</v>
      </c>
      <c r="CR19" s="28">
        <v>21333</v>
      </c>
      <c r="CS19" s="29">
        <v>21093</v>
      </c>
      <c r="CT19" s="62"/>
      <c r="CU19" s="126"/>
      <c r="CV19" s="62"/>
      <c r="CW19" s="75">
        <v>44</v>
      </c>
      <c r="CX19" s="28">
        <v>23</v>
      </c>
      <c r="CY19" s="71">
        <v>21</v>
      </c>
      <c r="CZ19" s="77">
        <v>42470</v>
      </c>
      <c r="DA19" s="28">
        <v>21356</v>
      </c>
      <c r="DB19" s="29">
        <v>21114</v>
      </c>
      <c r="DC19" s="62"/>
      <c r="DD19" s="126"/>
      <c r="DE19" s="62"/>
    </row>
    <row r="20" spans="1:109" ht="20.25" customHeight="1">
      <c r="A20" s="25"/>
      <c r="B20" s="26"/>
      <c r="C20" s="56"/>
      <c r="D20" s="30"/>
      <c r="E20" s="27"/>
      <c r="F20" s="56"/>
      <c r="G20" s="54"/>
      <c r="H20" s="55"/>
      <c r="I20" s="56"/>
      <c r="J20" s="29"/>
      <c r="K20" s="75"/>
      <c r="L20" s="28"/>
      <c r="M20" s="71"/>
      <c r="N20" s="77"/>
      <c r="O20" s="28"/>
      <c r="P20" s="73"/>
      <c r="T20" s="75"/>
      <c r="U20" s="28"/>
      <c r="V20" s="71"/>
      <c r="W20" s="77"/>
      <c r="X20" s="28"/>
      <c r="Y20" s="73"/>
      <c r="AC20" s="75"/>
      <c r="AD20" s="28"/>
      <c r="AE20" s="71"/>
      <c r="AF20" s="77"/>
      <c r="AG20" s="28"/>
      <c r="AH20" s="73"/>
      <c r="AL20" s="75"/>
      <c r="AM20" s="28"/>
      <c r="AN20" s="71"/>
      <c r="AO20" s="77"/>
      <c r="AP20" s="28"/>
      <c r="AQ20" s="73"/>
      <c r="AR20" s="62"/>
      <c r="AS20" s="126"/>
      <c r="AT20" s="62"/>
      <c r="AU20" s="75"/>
      <c r="AV20" s="28"/>
      <c r="AW20" s="71"/>
      <c r="AX20" s="77"/>
      <c r="AY20" s="28"/>
      <c r="AZ20" s="73"/>
      <c r="BA20" s="62"/>
      <c r="BB20" s="126"/>
      <c r="BC20" s="62"/>
      <c r="BD20" s="75"/>
      <c r="BE20" s="28"/>
      <c r="BF20" s="71"/>
      <c r="BG20" s="77"/>
      <c r="BH20" s="28"/>
      <c r="BI20" s="73"/>
      <c r="BJ20" s="62"/>
      <c r="BK20" s="126"/>
      <c r="BL20" s="62"/>
      <c r="BM20" s="75"/>
      <c r="BN20" s="28"/>
      <c r="BO20" s="71"/>
      <c r="BP20" s="77"/>
      <c r="BQ20" s="28"/>
      <c r="BR20" s="73"/>
      <c r="BS20" s="62"/>
      <c r="BT20" s="126"/>
      <c r="BU20" s="62"/>
      <c r="BV20" s="75"/>
      <c r="BW20" s="28"/>
      <c r="BX20" s="71"/>
      <c r="BY20" s="77"/>
      <c r="BZ20" s="28"/>
      <c r="CA20" s="73"/>
      <c r="CD20" s="62"/>
      <c r="CE20" s="75"/>
      <c r="CF20" s="28"/>
      <c r="CG20" s="71"/>
      <c r="CH20" s="77"/>
      <c r="CI20" s="28"/>
      <c r="CJ20" s="73"/>
      <c r="CK20" s="62"/>
      <c r="CL20" s="126"/>
      <c r="CM20" s="62"/>
      <c r="CN20" s="75"/>
      <c r="CO20" s="28"/>
      <c r="CP20" s="71"/>
      <c r="CQ20" s="77"/>
      <c r="CR20" s="28"/>
      <c r="CS20" s="73"/>
      <c r="CT20" s="62"/>
      <c r="CU20" s="126"/>
      <c r="CV20" s="62"/>
      <c r="CW20" s="75"/>
      <c r="CX20" s="28"/>
      <c r="CY20" s="71"/>
      <c r="CZ20" s="77"/>
      <c r="DA20" s="28"/>
      <c r="DB20" s="73"/>
      <c r="DC20" s="62"/>
      <c r="DD20" s="126"/>
      <c r="DE20" s="62"/>
    </row>
    <row r="21" spans="1:109" s="16" customFormat="1" ht="20.25" customHeight="1">
      <c r="A21" s="23" t="s">
        <v>9</v>
      </c>
      <c r="B21" s="17">
        <v>323758</v>
      </c>
      <c r="C21" s="194">
        <v>-385</v>
      </c>
      <c r="D21" s="20">
        <v>323373</v>
      </c>
      <c r="E21" s="24">
        <v>160764</v>
      </c>
      <c r="F21" s="194">
        <v>42</v>
      </c>
      <c r="G21" s="52">
        <v>160806</v>
      </c>
      <c r="H21" s="53">
        <v>162994</v>
      </c>
      <c r="I21" s="194">
        <v>-427</v>
      </c>
      <c r="J21" s="19">
        <v>162567</v>
      </c>
      <c r="K21" s="75">
        <v>151</v>
      </c>
      <c r="L21" s="28">
        <v>73</v>
      </c>
      <c r="M21" s="70">
        <v>78</v>
      </c>
      <c r="N21" s="72">
        <v>323524</v>
      </c>
      <c r="O21" s="22">
        <v>160879</v>
      </c>
      <c r="P21" s="21">
        <v>162645</v>
      </c>
      <c r="R21" s="131"/>
      <c r="T21" s="75">
        <v>330</v>
      </c>
      <c r="U21" s="28">
        <v>186</v>
      </c>
      <c r="V21" s="70">
        <v>144</v>
      </c>
      <c r="W21" s="72">
        <v>323854</v>
      </c>
      <c r="X21" s="22">
        <v>161065</v>
      </c>
      <c r="Y21" s="21">
        <v>162789</v>
      </c>
      <c r="AA21" s="131"/>
      <c r="AC21" s="75">
        <v>213</v>
      </c>
      <c r="AD21" s="28">
        <v>106</v>
      </c>
      <c r="AE21" s="70">
        <v>107</v>
      </c>
      <c r="AF21" s="72">
        <v>324067</v>
      </c>
      <c r="AG21" s="22">
        <v>161171</v>
      </c>
      <c r="AH21" s="21">
        <v>162896</v>
      </c>
      <c r="AJ21" s="131"/>
      <c r="AL21" s="75">
        <v>-10</v>
      </c>
      <c r="AM21" s="28">
        <v>-10</v>
      </c>
      <c r="AN21" s="70">
        <v>0</v>
      </c>
      <c r="AO21" s="72">
        <v>324057</v>
      </c>
      <c r="AP21" s="22">
        <v>161161</v>
      </c>
      <c r="AQ21" s="21">
        <v>162896</v>
      </c>
      <c r="AR21" s="61"/>
      <c r="AS21" s="60"/>
      <c r="AT21" s="61"/>
      <c r="AU21" s="75">
        <v>-3</v>
      </c>
      <c r="AV21" s="28">
        <v>10</v>
      </c>
      <c r="AW21" s="70">
        <v>-13</v>
      </c>
      <c r="AX21" s="72">
        <v>324054</v>
      </c>
      <c r="AY21" s="22">
        <v>161171</v>
      </c>
      <c r="AZ21" s="21">
        <v>162883</v>
      </c>
      <c r="BA21" s="61"/>
      <c r="BB21" s="60"/>
      <c r="BC21" s="61"/>
      <c r="BD21" s="75">
        <v>-1046</v>
      </c>
      <c r="BE21" s="28">
        <v>-500</v>
      </c>
      <c r="BF21" s="70">
        <v>-546</v>
      </c>
      <c r="BG21" s="72">
        <v>323008</v>
      </c>
      <c r="BH21" s="22">
        <v>160671</v>
      </c>
      <c r="BI21" s="21">
        <v>162337</v>
      </c>
      <c r="BJ21" s="61"/>
      <c r="BK21" s="60"/>
      <c r="BL21" s="61"/>
      <c r="BM21" s="75">
        <v>1239</v>
      </c>
      <c r="BN21" s="28">
        <v>688</v>
      </c>
      <c r="BO21" s="70">
        <v>551</v>
      </c>
      <c r="BP21" s="72">
        <v>324247</v>
      </c>
      <c r="BQ21" s="22">
        <v>161359</v>
      </c>
      <c r="BR21" s="21">
        <v>162888</v>
      </c>
      <c r="BS21" s="61"/>
      <c r="BT21" s="60"/>
      <c r="BU21" s="61"/>
      <c r="BV21" s="75">
        <v>280</v>
      </c>
      <c r="BW21" s="28">
        <v>120</v>
      </c>
      <c r="BX21" s="70">
        <v>160</v>
      </c>
      <c r="BY21" s="72">
        <v>324527</v>
      </c>
      <c r="BZ21" s="22">
        <v>161479</v>
      </c>
      <c r="CA21" s="21">
        <v>163048</v>
      </c>
      <c r="CD21" s="61"/>
      <c r="CE21" s="75">
        <v>252</v>
      </c>
      <c r="CF21" s="28">
        <v>78</v>
      </c>
      <c r="CG21" s="70">
        <v>174</v>
      </c>
      <c r="CH21" s="72">
        <v>324779</v>
      </c>
      <c r="CI21" s="22">
        <v>161557</v>
      </c>
      <c r="CJ21" s="21">
        <v>163222</v>
      </c>
      <c r="CK21" s="61"/>
      <c r="CL21" s="60"/>
      <c r="CM21" s="61"/>
      <c r="CN21" s="75">
        <v>206</v>
      </c>
      <c r="CO21" s="28">
        <v>58</v>
      </c>
      <c r="CP21" s="70">
        <v>148</v>
      </c>
      <c r="CQ21" s="72">
        <v>324985</v>
      </c>
      <c r="CR21" s="22">
        <v>161615</v>
      </c>
      <c r="CS21" s="21">
        <v>163370</v>
      </c>
      <c r="CT21" s="61"/>
      <c r="CU21" s="60"/>
      <c r="CV21" s="61"/>
      <c r="CW21" s="75">
        <v>170</v>
      </c>
      <c r="CX21" s="28">
        <v>121</v>
      </c>
      <c r="CY21" s="70">
        <v>49</v>
      </c>
      <c r="CZ21" s="72">
        <v>325155</v>
      </c>
      <c r="DA21" s="22">
        <v>161736</v>
      </c>
      <c r="DB21" s="21">
        <v>163419</v>
      </c>
      <c r="DC21" s="61"/>
      <c r="DD21" s="60"/>
      <c r="DE21" s="61"/>
    </row>
    <row r="22" spans="1:109" s="16" customFormat="1" ht="20.25" customHeight="1">
      <c r="A22" s="23"/>
      <c r="B22" s="17"/>
      <c r="C22" s="194"/>
      <c r="D22" s="20"/>
      <c r="E22" s="24"/>
      <c r="F22" s="194"/>
      <c r="G22" s="52"/>
      <c r="H22" s="53"/>
      <c r="I22" s="194"/>
      <c r="J22" s="19"/>
      <c r="K22" s="75"/>
      <c r="L22" s="28"/>
      <c r="M22" s="70"/>
      <c r="N22" s="72"/>
      <c r="O22" s="22"/>
      <c r="P22" s="21"/>
      <c r="R22" s="131"/>
      <c r="T22" s="75"/>
      <c r="U22" s="28"/>
      <c r="V22" s="70"/>
      <c r="W22" s="72"/>
      <c r="X22" s="22"/>
      <c r="Y22" s="21"/>
      <c r="AA22" s="131"/>
      <c r="AC22" s="75"/>
      <c r="AD22" s="28"/>
      <c r="AE22" s="70"/>
      <c r="AF22" s="72"/>
      <c r="AG22" s="22"/>
      <c r="AH22" s="21"/>
      <c r="AJ22" s="131"/>
      <c r="AL22" s="75"/>
      <c r="AM22" s="28"/>
      <c r="AN22" s="70"/>
      <c r="AO22" s="72"/>
      <c r="AP22" s="22"/>
      <c r="AQ22" s="21"/>
      <c r="AR22" s="61"/>
      <c r="AS22" s="60"/>
      <c r="AT22" s="61"/>
      <c r="AU22" s="75"/>
      <c r="AV22" s="28"/>
      <c r="AW22" s="70"/>
      <c r="AX22" s="72"/>
      <c r="AY22" s="22"/>
      <c r="AZ22" s="21"/>
      <c r="BA22" s="61"/>
      <c r="BB22" s="60"/>
      <c r="BC22" s="61"/>
      <c r="BD22" s="75"/>
      <c r="BE22" s="28"/>
      <c r="BF22" s="70"/>
      <c r="BG22" s="72"/>
      <c r="BH22" s="22"/>
      <c r="BI22" s="21"/>
      <c r="BJ22" s="61"/>
      <c r="BK22" s="60"/>
      <c r="BL22" s="61"/>
      <c r="BM22" s="75"/>
      <c r="BN22" s="28"/>
      <c r="BO22" s="70"/>
      <c r="BP22" s="72"/>
      <c r="BQ22" s="22"/>
      <c r="BR22" s="21"/>
      <c r="BS22" s="61"/>
      <c r="BT22" s="60"/>
      <c r="BU22" s="61"/>
      <c r="BV22" s="75"/>
      <c r="BW22" s="28"/>
      <c r="BX22" s="70"/>
      <c r="BY22" s="72"/>
      <c r="BZ22" s="22"/>
      <c r="CA22" s="21"/>
      <c r="CD22" s="61"/>
      <c r="CE22" s="75"/>
      <c r="CF22" s="28"/>
      <c r="CG22" s="70"/>
      <c r="CH22" s="72"/>
      <c r="CI22" s="22"/>
      <c r="CJ22" s="21"/>
      <c r="CK22" s="61"/>
      <c r="CL22" s="60"/>
      <c r="CM22" s="61"/>
      <c r="CN22" s="75"/>
      <c r="CO22" s="28"/>
      <c r="CP22" s="70"/>
      <c r="CQ22" s="72"/>
      <c r="CR22" s="22"/>
      <c r="CS22" s="21"/>
      <c r="CT22" s="61"/>
      <c r="CU22" s="60"/>
      <c r="CV22" s="61"/>
      <c r="CW22" s="75"/>
      <c r="CX22" s="28"/>
      <c r="CY22" s="70"/>
      <c r="CZ22" s="72"/>
      <c r="DA22" s="22"/>
      <c r="DB22" s="21"/>
      <c r="DC22" s="61"/>
      <c r="DD22" s="60"/>
      <c r="DE22" s="61"/>
    </row>
    <row r="23" spans="1:109" s="16" customFormat="1" ht="20.25" customHeight="1">
      <c r="A23" s="23" t="s">
        <v>10</v>
      </c>
      <c r="B23" s="17">
        <v>64109</v>
      </c>
      <c r="C23" s="18">
        <v>387</v>
      </c>
      <c r="D23" s="20">
        <v>64496</v>
      </c>
      <c r="E23" s="24">
        <v>32402</v>
      </c>
      <c r="F23" s="18">
        <v>243</v>
      </c>
      <c r="G23" s="52">
        <v>32645</v>
      </c>
      <c r="H23" s="53">
        <v>31707</v>
      </c>
      <c r="I23" s="18">
        <v>144</v>
      </c>
      <c r="J23" s="19">
        <v>31851</v>
      </c>
      <c r="K23" s="75">
        <v>-48</v>
      </c>
      <c r="L23" s="28">
        <v>-41</v>
      </c>
      <c r="M23" s="70">
        <v>-7</v>
      </c>
      <c r="N23" s="72">
        <v>64448</v>
      </c>
      <c r="O23" s="22">
        <v>32604</v>
      </c>
      <c r="P23" s="21">
        <v>31844</v>
      </c>
      <c r="R23" s="131"/>
      <c r="T23" s="75">
        <v>4</v>
      </c>
      <c r="U23" s="28">
        <v>16</v>
      </c>
      <c r="V23" s="70">
        <v>-12</v>
      </c>
      <c r="W23" s="72">
        <v>64452</v>
      </c>
      <c r="X23" s="22">
        <v>32620</v>
      </c>
      <c r="Y23" s="21">
        <v>31832</v>
      </c>
      <c r="AA23" s="131"/>
      <c r="AC23" s="75">
        <v>16</v>
      </c>
      <c r="AD23" s="28">
        <v>8</v>
      </c>
      <c r="AE23" s="70">
        <v>8</v>
      </c>
      <c r="AF23" s="72">
        <v>64468</v>
      </c>
      <c r="AG23" s="22">
        <v>32628</v>
      </c>
      <c r="AH23" s="21">
        <v>31840</v>
      </c>
      <c r="AJ23" s="131"/>
      <c r="AL23" s="75">
        <v>-5</v>
      </c>
      <c r="AM23" s="28">
        <v>-3</v>
      </c>
      <c r="AN23" s="70">
        <v>-2</v>
      </c>
      <c r="AO23" s="72">
        <v>64463</v>
      </c>
      <c r="AP23" s="22">
        <v>32625</v>
      </c>
      <c r="AQ23" s="21">
        <v>31838</v>
      </c>
      <c r="AR23" s="61"/>
      <c r="AS23" s="60"/>
      <c r="AT23" s="61"/>
      <c r="AU23" s="75">
        <v>-34</v>
      </c>
      <c r="AV23" s="28">
        <v>-17</v>
      </c>
      <c r="AW23" s="70">
        <v>-17</v>
      </c>
      <c r="AX23" s="72">
        <v>64429</v>
      </c>
      <c r="AY23" s="22">
        <v>32608</v>
      </c>
      <c r="AZ23" s="21">
        <v>31821</v>
      </c>
      <c r="BA23" s="61"/>
      <c r="BB23" s="60"/>
      <c r="BC23" s="61"/>
      <c r="BD23" s="75">
        <v>-191</v>
      </c>
      <c r="BE23" s="28">
        <v>-82</v>
      </c>
      <c r="BF23" s="70">
        <v>-109</v>
      </c>
      <c r="BG23" s="72">
        <v>64238</v>
      </c>
      <c r="BH23" s="22">
        <v>32526</v>
      </c>
      <c r="BI23" s="21">
        <v>31712</v>
      </c>
      <c r="BJ23" s="61"/>
      <c r="BK23" s="60"/>
      <c r="BL23" s="61"/>
      <c r="BM23" s="75">
        <v>72</v>
      </c>
      <c r="BN23" s="28">
        <v>64</v>
      </c>
      <c r="BO23" s="70">
        <v>8</v>
      </c>
      <c r="BP23" s="72">
        <v>64310</v>
      </c>
      <c r="BQ23" s="22">
        <v>32590</v>
      </c>
      <c r="BR23" s="21">
        <v>31720</v>
      </c>
      <c r="BS23" s="61"/>
      <c r="BT23" s="60"/>
      <c r="BU23" s="61"/>
      <c r="BV23" s="75">
        <v>43</v>
      </c>
      <c r="BW23" s="28">
        <v>1</v>
      </c>
      <c r="BX23" s="70">
        <v>42</v>
      </c>
      <c r="BY23" s="72">
        <v>64353</v>
      </c>
      <c r="BZ23" s="22">
        <v>32591</v>
      </c>
      <c r="CA23" s="21">
        <v>31762</v>
      </c>
      <c r="CD23" s="61"/>
      <c r="CE23" s="75">
        <v>44</v>
      </c>
      <c r="CF23" s="28">
        <v>4</v>
      </c>
      <c r="CG23" s="70">
        <v>40</v>
      </c>
      <c r="CH23" s="72">
        <v>64397</v>
      </c>
      <c r="CI23" s="22">
        <v>32595</v>
      </c>
      <c r="CJ23" s="21">
        <v>31802</v>
      </c>
      <c r="CK23" s="61"/>
      <c r="CL23" s="60"/>
      <c r="CM23" s="61"/>
      <c r="CN23" s="75">
        <v>21</v>
      </c>
      <c r="CO23" s="28">
        <v>-15</v>
      </c>
      <c r="CP23" s="70">
        <v>36</v>
      </c>
      <c r="CQ23" s="72">
        <v>64418</v>
      </c>
      <c r="CR23" s="22">
        <v>32580</v>
      </c>
      <c r="CS23" s="21">
        <v>31838</v>
      </c>
      <c r="CT23" s="61"/>
      <c r="CU23" s="60"/>
      <c r="CV23" s="61"/>
      <c r="CW23" s="75">
        <v>-14</v>
      </c>
      <c r="CX23" s="28">
        <v>4</v>
      </c>
      <c r="CY23" s="70">
        <v>-18</v>
      </c>
      <c r="CZ23" s="72">
        <v>64404</v>
      </c>
      <c r="DA23" s="22">
        <v>32584</v>
      </c>
      <c r="DB23" s="21">
        <v>31820</v>
      </c>
      <c r="DC23" s="61"/>
      <c r="DD23" s="60"/>
      <c r="DE23" s="61"/>
    </row>
    <row r="24" spans="1:109" s="16" customFormat="1" ht="20.25" customHeight="1">
      <c r="A24" s="23"/>
      <c r="B24" s="17"/>
      <c r="C24" s="18"/>
      <c r="D24" s="20"/>
      <c r="E24" s="24"/>
      <c r="F24" s="18"/>
      <c r="G24" s="52"/>
      <c r="H24" s="53"/>
      <c r="I24" s="18"/>
      <c r="J24" s="19"/>
      <c r="K24" s="75"/>
      <c r="L24" s="28"/>
      <c r="M24" s="70"/>
      <c r="N24" s="72"/>
      <c r="O24" s="22"/>
      <c r="P24" s="21"/>
      <c r="R24" s="131"/>
      <c r="T24" s="75"/>
      <c r="U24" s="28"/>
      <c r="V24" s="70"/>
      <c r="W24" s="72"/>
      <c r="X24" s="22"/>
      <c r="Y24" s="21"/>
      <c r="AA24" s="131"/>
      <c r="AC24" s="75"/>
      <c r="AD24" s="28"/>
      <c r="AE24" s="70"/>
      <c r="AF24" s="72"/>
      <c r="AG24" s="22"/>
      <c r="AH24" s="21"/>
      <c r="AJ24" s="131"/>
      <c r="AL24" s="75"/>
      <c r="AM24" s="28"/>
      <c r="AN24" s="70"/>
      <c r="AO24" s="72"/>
      <c r="AP24" s="22"/>
      <c r="AQ24" s="21"/>
      <c r="AR24" s="61"/>
      <c r="AS24" s="60"/>
      <c r="AT24" s="61"/>
      <c r="AU24" s="75"/>
      <c r="AV24" s="28"/>
      <c r="AW24" s="70"/>
      <c r="AX24" s="72"/>
      <c r="AY24" s="22"/>
      <c r="AZ24" s="21"/>
      <c r="BA24" s="61"/>
      <c r="BB24" s="60"/>
      <c r="BC24" s="61"/>
      <c r="BD24" s="75"/>
      <c r="BE24" s="28"/>
      <c r="BF24" s="70"/>
      <c r="BG24" s="72"/>
      <c r="BH24" s="22"/>
      <c r="BI24" s="21"/>
      <c r="BJ24" s="61"/>
      <c r="BK24" s="60"/>
      <c r="BL24" s="61"/>
      <c r="BM24" s="75"/>
      <c r="BN24" s="28"/>
      <c r="BO24" s="70"/>
      <c r="BP24" s="72"/>
      <c r="BQ24" s="22"/>
      <c r="BR24" s="21"/>
      <c r="BS24" s="61"/>
      <c r="BT24" s="60"/>
      <c r="BU24" s="61"/>
      <c r="BV24" s="75"/>
      <c r="BW24" s="28"/>
      <c r="BX24" s="70"/>
      <c r="BY24" s="72"/>
      <c r="BZ24" s="22"/>
      <c r="CA24" s="21"/>
      <c r="CD24" s="61"/>
      <c r="CE24" s="75"/>
      <c r="CF24" s="28"/>
      <c r="CG24" s="70"/>
      <c r="CH24" s="72"/>
      <c r="CI24" s="22"/>
      <c r="CJ24" s="21"/>
      <c r="CK24" s="61"/>
      <c r="CL24" s="60"/>
      <c r="CM24" s="61"/>
      <c r="CN24" s="75"/>
      <c r="CO24" s="28"/>
      <c r="CP24" s="70"/>
      <c r="CQ24" s="72"/>
      <c r="CR24" s="22"/>
      <c r="CS24" s="21"/>
      <c r="CT24" s="61"/>
      <c r="CU24" s="60"/>
      <c r="CV24" s="61"/>
      <c r="CW24" s="75"/>
      <c r="CX24" s="28"/>
      <c r="CY24" s="70"/>
      <c r="CZ24" s="72"/>
      <c r="DA24" s="22"/>
      <c r="DB24" s="21"/>
      <c r="DC24" s="61"/>
      <c r="DD24" s="60"/>
      <c r="DE24" s="61"/>
    </row>
    <row r="25" spans="1:109" ht="20.25" customHeight="1">
      <c r="A25" s="25" t="s">
        <v>11</v>
      </c>
      <c r="B25" s="26">
        <v>4787</v>
      </c>
      <c r="C25" s="18">
        <v>121</v>
      </c>
      <c r="D25" s="20">
        <v>4908</v>
      </c>
      <c r="E25" s="27">
        <v>2424</v>
      </c>
      <c r="F25" s="18">
        <v>40</v>
      </c>
      <c r="G25" s="52">
        <v>2464</v>
      </c>
      <c r="H25" s="55">
        <v>2363</v>
      </c>
      <c r="I25" s="18">
        <v>81</v>
      </c>
      <c r="J25" s="19">
        <v>2444</v>
      </c>
      <c r="K25" s="75">
        <v>-5</v>
      </c>
      <c r="L25" s="28">
        <v>-7</v>
      </c>
      <c r="M25" s="70">
        <v>2</v>
      </c>
      <c r="N25" s="77">
        <v>4903</v>
      </c>
      <c r="O25" s="28">
        <v>2457</v>
      </c>
      <c r="P25" s="73">
        <v>2446</v>
      </c>
      <c r="T25" s="75">
        <v>1</v>
      </c>
      <c r="U25" s="28">
        <v>2</v>
      </c>
      <c r="V25" s="70">
        <v>-1</v>
      </c>
      <c r="W25" s="77">
        <v>4904</v>
      </c>
      <c r="X25" s="28">
        <v>2459</v>
      </c>
      <c r="Y25" s="29">
        <v>2445</v>
      </c>
      <c r="AC25" s="75">
        <v>13</v>
      </c>
      <c r="AD25" s="28">
        <v>6</v>
      </c>
      <c r="AE25" s="70">
        <v>7</v>
      </c>
      <c r="AF25" s="77">
        <v>4917</v>
      </c>
      <c r="AG25" s="28">
        <v>2465</v>
      </c>
      <c r="AH25" s="29">
        <v>2452</v>
      </c>
      <c r="AL25" s="75">
        <v>4</v>
      </c>
      <c r="AM25" s="28">
        <v>-1</v>
      </c>
      <c r="AN25" s="70">
        <v>5</v>
      </c>
      <c r="AO25" s="77">
        <v>4921</v>
      </c>
      <c r="AP25" s="28">
        <v>2464</v>
      </c>
      <c r="AQ25" s="29">
        <v>2457</v>
      </c>
      <c r="AR25" s="62"/>
      <c r="AS25" s="126"/>
      <c r="AT25" s="62"/>
      <c r="AU25" s="75">
        <v>-13</v>
      </c>
      <c r="AV25" s="28">
        <v>2</v>
      </c>
      <c r="AW25" s="70">
        <v>-15</v>
      </c>
      <c r="AX25" s="77">
        <v>4908</v>
      </c>
      <c r="AY25" s="28">
        <v>2466</v>
      </c>
      <c r="AZ25" s="29">
        <v>2442</v>
      </c>
      <c r="BA25" s="62"/>
      <c r="BB25" s="126"/>
      <c r="BC25" s="62"/>
      <c r="BD25" s="75">
        <v>-39</v>
      </c>
      <c r="BE25" s="28">
        <v>-19</v>
      </c>
      <c r="BF25" s="70">
        <v>-20</v>
      </c>
      <c r="BG25" s="77">
        <v>4869</v>
      </c>
      <c r="BH25" s="28">
        <v>2447</v>
      </c>
      <c r="BI25" s="29">
        <v>2422</v>
      </c>
      <c r="BJ25" s="62"/>
      <c r="BK25" s="126"/>
      <c r="BL25" s="62"/>
      <c r="BM25" s="75">
        <v>10</v>
      </c>
      <c r="BN25" s="28">
        <v>7</v>
      </c>
      <c r="BO25" s="70">
        <v>3</v>
      </c>
      <c r="BP25" s="77">
        <v>4879</v>
      </c>
      <c r="BQ25" s="28">
        <v>2454</v>
      </c>
      <c r="BR25" s="29">
        <v>2425</v>
      </c>
      <c r="BS25" s="62"/>
      <c r="BT25" s="126"/>
      <c r="BU25" s="62"/>
      <c r="BV25" s="75">
        <v>2</v>
      </c>
      <c r="BW25" s="28">
        <v>-2</v>
      </c>
      <c r="BX25" s="70">
        <v>4</v>
      </c>
      <c r="BY25" s="77">
        <v>4881</v>
      </c>
      <c r="BZ25" s="28">
        <v>2452</v>
      </c>
      <c r="CA25" s="29">
        <v>2429</v>
      </c>
      <c r="CD25" s="62"/>
      <c r="CE25" s="75">
        <v>5</v>
      </c>
      <c r="CF25" s="28">
        <v>-3</v>
      </c>
      <c r="CG25" s="70">
        <v>8</v>
      </c>
      <c r="CH25" s="77">
        <v>4886</v>
      </c>
      <c r="CI25" s="28">
        <v>2449</v>
      </c>
      <c r="CJ25" s="29">
        <v>2437</v>
      </c>
      <c r="CK25" s="62"/>
      <c r="CL25" s="126"/>
      <c r="CM25" s="62"/>
      <c r="CN25" s="75">
        <v>-4</v>
      </c>
      <c r="CO25" s="28">
        <v>1</v>
      </c>
      <c r="CP25" s="70">
        <v>-5</v>
      </c>
      <c r="CQ25" s="77">
        <v>4882</v>
      </c>
      <c r="CR25" s="28">
        <v>2450</v>
      </c>
      <c r="CS25" s="29">
        <v>2432</v>
      </c>
      <c r="CT25" s="62"/>
      <c r="CU25" s="126"/>
      <c r="CV25" s="62"/>
      <c r="CW25" s="75">
        <v>2</v>
      </c>
      <c r="CX25" s="28">
        <v>4</v>
      </c>
      <c r="CY25" s="70">
        <v>-2</v>
      </c>
      <c r="CZ25" s="77">
        <v>4884</v>
      </c>
      <c r="DA25" s="28">
        <v>2454</v>
      </c>
      <c r="DB25" s="29">
        <v>2430</v>
      </c>
      <c r="DC25" s="62"/>
      <c r="DD25" s="126"/>
      <c r="DE25" s="62"/>
    </row>
    <row r="26" spans="1:109" ht="20.25" customHeight="1">
      <c r="A26" s="25" t="s">
        <v>12</v>
      </c>
      <c r="B26" s="26">
        <v>3053</v>
      </c>
      <c r="C26" s="18">
        <v>7</v>
      </c>
      <c r="D26" s="20">
        <v>3060</v>
      </c>
      <c r="E26" s="27">
        <v>1568</v>
      </c>
      <c r="F26" s="18">
        <v>6</v>
      </c>
      <c r="G26" s="52">
        <v>1574</v>
      </c>
      <c r="H26" s="55">
        <v>1485</v>
      </c>
      <c r="I26" s="18">
        <v>1</v>
      </c>
      <c r="J26" s="19">
        <v>1486</v>
      </c>
      <c r="K26" s="75">
        <v>-13</v>
      </c>
      <c r="L26" s="28">
        <v>-7</v>
      </c>
      <c r="M26" s="71">
        <v>-6</v>
      </c>
      <c r="N26" s="77">
        <v>3047</v>
      </c>
      <c r="O26" s="28">
        <v>1567</v>
      </c>
      <c r="P26" s="73">
        <v>1480</v>
      </c>
      <c r="T26" s="75">
        <v>-5</v>
      </c>
      <c r="U26" s="28">
        <v>1</v>
      </c>
      <c r="V26" s="71">
        <v>-6</v>
      </c>
      <c r="W26" s="77">
        <v>3042</v>
      </c>
      <c r="X26" s="28">
        <v>1568</v>
      </c>
      <c r="Y26" s="29">
        <v>1474</v>
      </c>
      <c r="AC26" s="75">
        <v>-20</v>
      </c>
      <c r="AD26" s="28">
        <v>-9</v>
      </c>
      <c r="AE26" s="71">
        <v>-11</v>
      </c>
      <c r="AF26" s="77">
        <v>3022</v>
      </c>
      <c r="AG26" s="28">
        <v>1559</v>
      </c>
      <c r="AH26" s="29">
        <v>1463</v>
      </c>
      <c r="AL26" s="75">
        <v>3</v>
      </c>
      <c r="AM26" s="28">
        <v>3</v>
      </c>
      <c r="AN26" s="71">
        <v>0</v>
      </c>
      <c r="AO26" s="77">
        <v>3025</v>
      </c>
      <c r="AP26" s="28">
        <v>1562</v>
      </c>
      <c r="AQ26" s="29">
        <v>1463</v>
      </c>
      <c r="AR26" s="62"/>
      <c r="AS26" s="126"/>
      <c r="AT26" s="62"/>
      <c r="AU26" s="75">
        <v>-2</v>
      </c>
      <c r="AV26" s="28">
        <v>-3</v>
      </c>
      <c r="AW26" s="71">
        <v>1</v>
      </c>
      <c r="AX26" s="77">
        <v>3023</v>
      </c>
      <c r="AY26" s="28">
        <v>1559</v>
      </c>
      <c r="AZ26" s="29">
        <v>1464</v>
      </c>
      <c r="BA26" s="62"/>
      <c r="BB26" s="126"/>
      <c r="BC26" s="62"/>
      <c r="BD26" s="75">
        <v>-1</v>
      </c>
      <c r="BE26" s="28">
        <v>-2</v>
      </c>
      <c r="BF26" s="71">
        <v>1</v>
      </c>
      <c r="BG26" s="77">
        <v>3022</v>
      </c>
      <c r="BH26" s="28">
        <v>1557</v>
      </c>
      <c r="BI26" s="29">
        <v>1465</v>
      </c>
      <c r="BJ26" s="62"/>
      <c r="BK26" s="126"/>
      <c r="BL26" s="62"/>
      <c r="BM26" s="75">
        <v>3</v>
      </c>
      <c r="BN26" s="28">
        <v>5</v>
      </c>
      <c r="BO26" s="71">
        <v>-2</v>
      </c>
      <c r="BP26" s="77">
        <v>3025</v>
      </c>
      <c r="BQ26" s="28">
        <v>1562</v>
      </c>
      <c r="BR26" s="29">
        <v>1463</v>
      </c>
      <c r="BS26" s="62"/>
      <c r="BT26" s="126"/>
      <c r="BU26" s="62"/>
      <c r="BV26" s="75">
        <v>8</v>
      </c>
      <c r="BW26" s="28">
        <v>3</v>
      </c>
      <c r="BX26" s="71">
        <v>5</v>
      </c>
      <c r="BY26" s="77">
        <v>3033</v>
      </c>
      <c r="BZ26" s="28">
        <v>1565</v>
      </c>
      <c r="CA26" s="29">
        <v>1468</v>
      </c>
      <c r="CD26" s="62"/>
      <c r="CE26" s="75">
        <v>-5</v>
      </c>
      <c r="CF26" s="28">
        <v>-2</v>
      </c>
      <c r="CG26" s="71">
        <v>-3</v>
      </c>
      <c r="CH26" s="77">
        <v>3028</v>
      </c>
      <c r="CI26" s="28">
        <v>1563</v>
      </c>
      <c r="CJ26" s="29">
        <v>1465</v>
      </c>
      <c r="CK26" s="62"/>
      <c r="CL26" s="126"/>
      <c r="CM26" s="62"/>
      <c r="CN26" s="75">
        <v>-4</v>
      </c>
      <c r="CO26" s="28">
        <v>-6</v>
      </c>
      <c r="CP26" s="71">
        <v>2</v>
      </c>
      <c r="CQ26" s="77">
        <v>3024</v>
      </c>
      <c r="CR26" s="28">
        <v>1557</v>
      </c>
      <c r="CS26" s="29">
        <v>1467</v>
      </c>
      <c r="CT26" s="62"/>
      <c r="CU26" s="126"/>
      <c r="CV26" s="62"/>
      <c r="CW26" s="75">
        <v>-1</v>
      </c>
      <c r="CX26" s="28">
        <v>-1</v>
      </c>
      <c r="CY26" s="71">
        <v>0</v>
      </c>
      <c r="CZ26" s="77">
        <v>3023</v>
      </c>
      <c r="DA26" s="28">
        <v>1556</v>
      </c>
      <c r="DB26" s="29">
        <v>1467</v>
      </c>
      <c r="DC26" s="62"/>
      <c r="DD26" s="126"/>
      <c r="DE26" s="62"/>
    </row>
    <row r="27" spans="1:109" ht="20.25" customHeight="1">
      <c r="A27" s="25" t="s">
        <v>13</v>
      </c>
      <c r="B27" s="26">
        <v>1715</v>
      </c>
      <c r="C27" s="18">
        <v>5</v>
      </c>
      <c r="D27" s="20">
        <v>1720</v>
      </c>
      <c r="E27" s="27">
        <v>953</v>
      </c>
      <c r="F27" s="18">
        <v>-7</v>
      </c>
      <c r="G27" s="52">
        <v>946</v>
      </c>
      <c r="H27" s="55">
        <v>762</v>
      </c>
      <c r="I27" s="18">
        <v>12</v>
      </c>
      <c r="J27" s="19">
        <v>774</v>
      </c>
      <c r="K27" s="75">
        <v>3</v>
      </c>
      <c r="L27" s="28">
        <v>1</v>
      </c>
      <c r="M27" s="71">
        <v>2</v>
      </c>
      <c r="N27" s="77">
        <v>1723</v>
      </c>
      <c r="O27" s="28">
        <v>947</v>
      </c>
      <c r="P27" s="73">
        <v>776</v>
      </c>
      <c r="T27" s="75">
        <v>8</v>
      </c>
      <c r="U27" s="28">
        <v>2</v>
      </c>
      <c r="V27" s="71">
        <v>6</v>
      </c>
      <c r="W27" s="77">
        <v>1731</v>
      </c>
      <c r="X27" s="28">
        <v>949</v>
      </c>
      <c r="Y27" s="29">
        <v>782</v>
      </c>
      <c r="AC27" s="75">
        <v>-6</v>
      </c>
      <c r="AD27" s="28">
        <v>-2</v>
      </c>
      <c r="AE27" s="71">
        <v>-4</v>
      </c>
      <c r="AF27" s="77">
        <v>1725</v>
      </c>
      <c r="AG27" s="28">
        <v>947</v>
      </c>
      <c r="AH27" s="29">
        <v>778</v>
      </c>
      <c r="AL27" s="75">
        <v>-2</v>
      </c>
      <c r="AM27" s="28">
        <v>-2</v>
      </c>
      <c r="AN27" s="71">
        <v>0</v>
      </c>
      <c r="AO27" s="77">
        <v>1723</v>
      </c>
      <c r="AP27" s="28">
        <v>945</v>
      </c>
      <c r="AQ27" s="29">
        <v>778</v>
      </c>
      <c r="AR27" s="62"/>
      <c r="AS27" s="126"/>
      <c r="AT27" s="62"/>
      <c r="AU27" s="75">
        <v>-3</v>
      </c>
      <c r="AV27" s="28">
        <v>-2</v>
      </c>
      <c r="AW27" s="71">
        <v>-1</v>
      </c>
      <c r="AX27" s="77">
        <v>1720</v>
      </c>
      <c r="AY27" s="28">
        <v>943</v>
      </c>
      <c r="AZ27" s="29">
        <v>777</v>
      </c>
      <c r="BA27" s="62"/>
      <c r="BB27" s="126"/>
      <c r="BC27" s="62"/>
      <c r="BD27" s="75">
        <v>-38</v>
      </c>
      <c r="BE27" s="28">
        <v>-19</v>
      </c>
      <c r="BF27" s="71">
        <v>-19</v>
      </c>
      <c r="BG27" s="77">
        <v>1682</v>
      </c>
      <c r="BH27" s="28">
        <v>924</v>
      </c>
      <c r="BI27" s="29">
        <v>758</v>
      </c>
      <c r="BJ27" s="62"/>
      <c r="BK27" s="126"/>
      <c r="BL27" s="62"/>
      <c r="BM27" s="75">
        <v>-2</v>
      </c>
      <c r="BN27" s="28">
        <v>4</v>
      </c>
      <c r="BO27" s="71">
        <v>-6</v>
      </c>
      <c r="BP27" s="77">
        <v>1680</v>
      </c>
      <c r="BQ27" s="28">
        <v>928</v>
      </c>
      <c r="BR27" s="29">
        <v>752</v>
      </c>
      <c r="BS27" s="62"/>
      <c r="BT27" s="126"/>
      <c r="BU27" s="62"/>
      <c r="BV27" s="75">
        <v>9</v>
      </c>
      <c r="BW27" s="28">
        <v>3</v>
      </c>
      <c r="BX27" s="71">
        <v>6</v>
      </c>
      <c r="BY27" s="77">
        <v>1689</v>
      </c>
      <c r="BZ27" s="28">
        <v>931</v>
      </c>
      <c r="CA27" s="29">
        <v>758</v>
      </c>
      <c r="CD27" s="62"/>
      <c r="CE27" s="75">
        <v>0</v>
      </c>
      <c r="CF27" s="28">
        <v>-2</v>
      </c>
      <c r="CG27" s="71">
        <v>2</v>
      </c>
      <c r="CH27" s="77">
        <v>1689</v>
      </c>
      <c r="CI27" s="28">
        <v>929</v>
      </c>
      <c r="CJ27" s="29">
        <v>760</v>
      </c>
      <c r="CK27" s="62"/>
      <c r="CL27" s="126"/>
      <c r="CM27" s="62"/>
      <c r="CN27" s="75">
        <v>-4</v>
      </c>
      <c r="CO27" s="28">
        <v>-2</v>
      </c>
      <c r="CP27" s="71">
        <v>-2</v>
      </c>
      <c r="CQ27" s="77">
        <v>1685</v>
      </c>
      <c r="CR27" s="28">
        <v>927</v>
      </c>
      <c r="CS27" s="29">
        <v>758</v>
      </c>
      <c r="CT27" s="62"/>
      <c r="CU27" s="126"/>
      <c r="CV27" s="62"/>
      <c r="CW27" s="75">
        <v>0</v>
      </c>
      <c r="CX27" s="28">
        <v>2</v>
      </c>
      <c r="CY27" s="71">
        <v>-2</v>
      </c>
      <c r="CZ27" s="77">
        <v>1685</v>
      </c>
      <c r="DA27" s="28">
        <v>929</v>
      </c>
      <c r="DB27" s="29">
        <v>756</v>
      </c>
      <c r="DC27" s="62"/>
      <c r="DD27" s="126"/>
      <c r="DE27" s="62"/>
    </row>
    <row r="28" spans="1:109" ht="20.25" customHeight="1">
      <c r="A28" s="25" t="s">
        <v>14</v>
      </c>
      <c r="B28" s="26">
        <v>9251</v>
      </c>
      <c r="C28" s="18">
        <v>280</v>
      </c>
      <c r="D28" s="20">
        <v>9531</v>
      </c>
      <c r="E28" s="27">
        <v>4639</v>
      </c>
      <c r="F28" s="18">
        <v>155</v>
      </c>
      <c r="G28" s="52">
        <v>4794</v>
      </c>
      <c r="H28" s="55">
        <v>4612</v>
      </c>
      <c r="I28" s="18">
        <v>125</v>
      </c>
      <c r="J28" s="19">
        <v>4737</v>
      </c>
      <c r="K28" s="75">
        <v>-6</v>
      </c>
      <c r="L28" s="28">
        <v>-7</v>
      </c>
      <c r="M28" s="71">
        <v>1</v>
      </c>
      <c r="N28" s="77">
        <v>9525</v>
      </c>
      <c r="O28" s="28">
        <v>4787</v>
      </c>
      <c r="P28" s="73">
        <v>4738</v>
      </c>
      <c r="T28" s="75">
        <v>17</v>
      </c>
      <c r="U28" s="28">
        <v>11</v>
      </c>
      <c r="V28" s="71">
        <v>6</v>
      </c>
      <c r="W28" s="77">
        <v>9542</v>
      </c>
      <c r="X28" s="28">
        <v>4798</v>
      </c>
      <c r="Y28" s="29">
        <v>4744</v>
      </c>
      <c r="AC28" s="75">
        <v>3</v>
      </c>
      <c r="AD28" s="28">
        <v>2</v>
      </c>
      <c r="AE28" s="71">
        <v>1</v>
      </c>
      <c r="AF28" s="77">
        <v>9545</v>
      </c>
      <c r="AG28" s="28">
        <v>4800</v>
      </c>
      <c r="AH28" s="29">
        <v>4745</v>
      </c>
      <c r="AL28" s="75">
        <v>-20</v>
      </c>
      <c r="AM28" s="28">
        <v>-11</v>
      </c>
      <c r="AN28" s="71">
        <v>-9</v>
      </c>
      <c r="AO28" s="77">
        <v>9525</v>
      </c>
      <c r="AP28" s="28">
        <v>4789</v>
      </c>
      <c r="AQ28" s="29">
        <v>4736</v>
      </c>
      <c r="AR28" s="62"/>
      <c r="AS28" s="126"/>
      <c r="AT28" s="62"/>
      <c r="AU28" s="75">
        <v>-1</v>
      </c>
      <c r="AV28" s="28">
        <v>7</v>
      </c>
      <c r="AW28" s="71">
        <v>-8</v>
      </c>
      <c r="AX28" s="77">
        <v>9524</v>
      </c>
      <c r="AY28" s="28">
        <v>4796</v>
      </c>
      <c r="AZ28" s="29">
        <v>4728</v>
      </c>
      <c r="BA28" s="62"/>
      <c r="BB28" s="126"/>
      <c r="BC28" s="62"/>
      <c r="BD28" s="75">
        <v>-28</v>
      </c>
      <c r="BE28" s="28">
        <v>-5</v>
      </c>
      <c r="BF28" s="71">
        <v>-23</v>
      </c>
      <c r="BG28" s="77">
        <v>9496</v>
      </c>
      <c r="BH28" s="28">
        <v>4791</v>
      </c>
      <c r="BI28" s="29">
        <v>4705</v>
      </c>
      <c r="BJ28" s="62"/>
      <c r="BK28" s="126"/>
      <c r="BL28" s="62"/>
      <c r="BM28" s="75">
        <v>43</v>
      </c>
      <c r="BN28" s="28">
        <v>25</v>
      </c>
      <c r="BO28" s="71">
        <v>18</v>
      </c>
      <c r="BP28" s="77">
        <v>9539</v>
      </c>
      <c r="BQ28" s="28">
        <v>4816</v>
      </c>
      <c r="BR28" s="29">
        <v>4723</v>
      </c>
      <c r="BS28" s="62"/>
      <c r="BT28" s="126"/>
      <c r="BU28" s="62"/>
      <c r="BV28" s="75">
        <v>10</v>
      </c>
      <c r="BW28" s="28">
        <v>5</v>
      </c>
      <c r="BX28" s="71">
        <v>5</v>
      </c>
      <c r="BY28" s="77">
        <v>9549</v>
      </c>
      <c r="BZ28" s="28">
        <v>4821</v>
      </c>
      <c r="CA28" s="29">
        <v>4728</v>
      </c>
      <c r="CD28" s="62"/>
      <c r="CE28" s="75">
        <v>5</v>
      </c>
      <c r="CF28" s="28">
        <v>-2</v>
      </c>
      <c r="CG28" s="71">
        <v>7</v>
      </c>
      <c r="CH28" s="77">
        <v>9554</v>
      </c>
      <c r="CI28" s="28">
        <v>4819</v>
      </c>
      <c r="CJ28" s="29">
        <v>4735</v>
      </c>
      <c r="CK28" s="62"/>
      <c r="CL28" s="126"/>
      <c r="CM28" s="62"/>
      <c r="CN28" s="75">
        <v>-4</v>
      </c>
      <c r="CO28" s="28">
        <v>-11</v>
      </c>
      <c r="CP28" s="71">
        <v>7</v>
      </c>
      <c r="CQ28" s="77">
        <v>9550</v>
      </c>
      <c r="CR28" s="28">
        <v>4808</v>
      </c>
      <c r="CS28" s="29">
        <v>4742</v>
      </c>
      <c r="CT28" s="62"/>
      <c r="CU28" s="126"/>
      <c r="CV28" s="62"/>
      <c r="CW28" s="75">
        <v>10</v>
      </c>
      <c r="CX28" s="28">
        <v>1</v>
      </c>
      <c r="CY28" s="71">
        <v>9</v>
      </c>
      <c r="CZ28" s="77">
        <v>9560</v>
      </c>
      <c r="DA28" s="28">
        <v>4809</v>
      </c>
      <c r="DB28" s="29">
        <v>4751</v>
      </c>
      <c r="DC28" s="62"/>
      <c r="DD28" s="126"/>
      <c r="DE28" s="62"/>
    </row>
    <row r="29" spans="1:109" ht="20.25" customHeight="1">
      <c r="A29" s="25" t="s">
        <v>15</v>
      </c>
      <c r="B29" s="26">
        <v>13558</v>
      </c>
      <c r="C29" s="18">
        <v>-22</v>
      </c>
      <c r="D29" s="20">
        <v>13536</v>
      </c>
      <c r="E29" s="27">
        <v>6907</v>
      </c>
      <c r="F29" s="18">
        <v>-5</v>
      </c>
      <c r="G29" s="52">
        <v>6902</v>
      </c>
      <c r="H29" s="55">
        <v>6651</v>
      </c>
      <c r="I29" s="18">
        <v>-17</v>
      </c>
      <c r="J29" s="19">
        <v>6634</v>
      </c>
      <c r="K29" s="75">
        <v>5</v>
      </c>
      <c r="L29" s="28">
        <v>1</v>
      </c>
      <c r="M29" s="71">
        <v>4</v>
      </c>
      <c r="N29" s="77">
        <v>13541</v>
      </c>
      <c r="O29" s="28">
        <v>6903</v>
      </c>
      <c r="P29" s="73">
        <v>6638</v>
      </c>
      <c r="T29" s="75">
        <v>-30</v>
      </c>
      <c r="U29" s="28">
        <v>-13</v>
      </c>
      <c r="V29" s="71">
        <v>-17</v>
      </c>
      <c r="W29" s="77">
        <v>13511</v>
      </c>
      <c r="X29" s="28">
        <v>6890</v>
      </c>
      <c r="Y29" s="29">
        <v>6621</v>
      </c>
      <c r="AC29" s="75">
        <v>15</v>
      </c>
      <c r="AD29" s="28">
        <v>7</v>
      </c>
      <c r="AE29" s="71">
        <v>8</v>
      </c>
      <c r="AF29" s="77">
        <v>13526</v>
      </c>
      <c r="AG29" s="28">
        <v>6897</v>
      </c>
      <c r="AH29" s="29">
        <v>6629</v>
      </c>
      <c r="AL29" s="75">
        <v>11</v>
      </c>
      <c r="AM29" s="28">
        <v>9</v>
      </c>
      <c r="AN29" s="71">
        <v>2</v>
      </c>
      <c r="AO29" s="77">
        <v>13537</v>
      </c>
      <c r="AP29" s="28">
        <v>6906</v>
      </c>
      <c r="AQ29" s="29">
        <v>6631</v>
      </c>
      <c r="AR29" s="62"/>
      <c r="AS29" s="126"/>
      <c r="AT29" s="62"/>
      <c r="AU29" s="75">
        <v>-6</v>
      </c>
      <c r="AV29" s="28">
        <v>0</v>
      </c>
      <c r="AW29" s="71">
        <v>-6</v>
      </c>
      <c r="AX29" s="77">
        <v>13531</v>
      </c>
      <c r="AY29" s="28">
        <v>6906</v>
      </c>
      <c r="AZ29" s="29">
        <v>6625</v>
      </c>
      <c r="BA29" s="62"/>
      <c r="BB29" s="126"/>
      <c r="BC29" s="62"/>
      <c r="BD29" s="75">
        <v>-39</v>
      </c>
      <c r="BE29" s="28">
        <v>-21</v>
      </c>
      <c r="BF29" s="71">
        <v>-18</v>
      </c>
      <c r="BG29" s="77">
        <v>13492</v>
      </c>
      <c r="BH29" s="28">
        <v>6885</v>
      </c>
      <c r="BI29" s="29">
        <v>6607</v>
      </c>
      <c r="BJ29" s="62"/>
      <c r="BK29" s="126"/>
      <c r="BL29" s="62"/>
      <c r="BM29" s="75">
        <v>-24</v>
      </c>
      <c r="BN29" s="28">
        <v>-13</v>
      </c>
      <c r="BO29" s="71">
        <v>-11</v>
      </c>
      <c r="BP29" s="77">
        <v>13468</v>
      </c>
      <c r="BQ29" s="28">
        <v>6872</v>
      </c>
      <c r="BR29" s="29">
        <v>6596</v>
      </c>
      <c r="BS29" s="62"/>
      <c r="BT29" s="126"/>
      <c r="BU29" s="62"/>
      <c r="BV29" s="75">
        <v>-5</v>
      </c>
      <c r="BW29" s="28">
        <v>-6</v>
      </c>
      <c r="BX29" s="71">
        <v>1</v>
      </c>
      <c r="BY29" s="77">
        <v>13463</v>
      </c>
      <c r="BZ29" s="28">
        <v>6866</v>
      </c>
      <c r="CA29" s="29">
        <v>6597</v>
      </c>
      <c r="CD29" s="62"/>
      <c r="CE29" s="75">
        <v>27</v>
      </c>
      <c r="CF29" s="28">
        <v>9</v>
      </c>
      <c r="CG29" s="71">
        <v>18</v>
      </c>
      <c r="CH29" s="77">
        <v>13490</v>
      </c>
      <c r="CI29" s="28">
        <v>6875</v>
      </c>
      <c r="CJ29" s="29">
        <v>6615</v>
      </c>
      <c r="CK29" s="62"/>
      <c r="CL29" s="126"/>
      <c r="CM29" s="62"/>
      <c r="CN29" s="75">
        <v>-4</v>
      </c>
      <c r="CO29" s="28">
        <v>-9</v>
      </c>
      <c r="CP29" s="71">
        <v>5</v>
      </c>
      <c r="CQ29" s="77">
        <v>13486</v>
      </c>
      <c r="CR29" s="28">
        <v>6866</v>
      </c>
      <c r="CS29" s="29">
        <v>6620</v>
      </c>
      <c r="CT29" s="62"/>
      <c r="CU29" s="126"/>
      <c r="CV29" s="62"/>
      <c r="CW29" s="75">
        <v>-19</v>
      </c>
      <c r="CX29" s="28">
        <v>-8</v>
      </c>
      <c r="CY29" s="71">
        <v>-11</v>
      </c>
      <c r="CZ29" s="77">
        <v>13467</v>
      </c>
      <c r="DA29" s="28">
        <v>6858</v>
      </c>
      <c r="DB29" s="29">
        <v>6609</v>
      </c>
      <c r="DC29" s="62"/>
      <c r="DD29" s="126"/>
      <c r="DE29" s="62"/>
    </row>
    <row r="30" spans="1:109" ht="20.25" customHeight="1">
      <c r="A30" s="25" t="s">
        <v>16</v>
      </c>
      <c r="B30" s="26">
        <v>10500</v>
      </c>
      <c r="C30" s="18">
        <v>152</v>
      </c>
      <c r="D30" s="20">
        <v>10652</v>
      </c>
      <c r="E30" s="27">
        <v>5361</v>
      </c>
      <c r="F30" s="18">
        <v>103</v>
      </c>
      <c r="G30" s="52">
        <v>5464</v>
      </c>
      <c r="H30" s="55">
        <v>5139</v>
      </c>
      <c r="I30" s="18">
        <v>49</v>
      </c>
      <c r="J30" s="19">
        <v>5188</v>
      </c>
      <c r="K30" s="75">
        <v>-30</v>
      </c>
      <c r="L30" s="28">
        <v>-18</v>
      </c>
      <c r="M30" s="71">
        <v>-12</v>
      </c>
      <c r="N30" s="77">
        <v>10622</v>
      </c>
      <c r="O30" s="28">
        <v>5446</v>
      </c>
      <c r="P30" s="73">
        <v>5176</v>
      </c>
      <c r="T30" s="75">
        <v>1</v>
      </c>
      <c r="U30" s="28">
        <v>-6</v>
      </c>
      <c r="V30" s="71">
        <v>7</v>
      </c>
      <c r="W30" s="77">
        <v>10623</v>
      </c>
      <c r="X30" s="28">
        <v>5440</v>
      </c>
      <c r="Y30" s="29">
        <v>5183</v>
      </c>
      <c r="AC30" s="75">
        <v>-5</v>
      </c>
      <c r="AD30" s="28">
        <v>-10</v>
      </c>
      <c r="AE30" s="71">
        <v>5</v>
      </c>
      <c r="AF30" s="77">
        <v>10618</v>
      </c>
      <c r="AG30" s="28">
        <v>5430</v>
      </c>
      <c r="AH30" s="29">
        <v>5188</v>
      </c>
      <c r="AL30" s="75">
        <v>-6</v>
      </c>
      <c r="AM30" s="28">
        <v>-8</v>
      </c>
      <c r="AN30" s="71">
        <v>2</v>
      </c>
      <c r="AO30" s="77">
        <v>10612</v>
      </c>
      <c r="AP30" s="28">
        <v>5422</v>
      </c>
      <c r="AQ30" s="29">
        <v>5190</v>
      </c>
      <c r="AR30" s="62"/>
      <c r="AS30" s="126"/>
      <c r="AT30" s="62"/>
      <c r="AU30" s="75">
        <v>-4</v>
      </c>
      <c r="AV30" s="28">
        <v>-7</v>
      </c>
      <c r="AW30" s="71">
        <v>3</v>
      </c>
      <c r="AX30" s="77">
        <v>10608</v>
      </c>
      <c r="AY30" s="28">
        <v>5415</v>
      </c>
      <c r="AZ30" s="29">
        <v>5193</v>
      </c>
      <c r="BA30" s="62"/>
      <c r="BB30" s="126"/>
      <c r="BC30" s="62"/>
      <c r="BD30" s="75">
        <v>25</v>
      </c>
      <c r="BE30" s="28">
        <v>11</v>
      </c>
      <c r="BF30" s="71">
        <v>14</v>
      </c>
      <c r="BG30" s="77">
        <v>10633</v>
      </c>
      <c r="BH30" s="28">
        <v>5426</v>
      </c>
      <c r="BI30" s="29">
        <v>5207</v>
      </c>
      <c r="BJ30" s="62"/>
      <c r="BK30" s="126"/>
      <c r="BL30" s="62"/>
      <c r="BM30" s="75">
        <v>47</v>
      </c>
      <c r="BN30" s="28">
        <v>27</v>
      </c>
      <c r="BO30" s="71">
        <v>20</v>
      </c>
      <c r="BP30" s="77">
        <v>10680</v>
      </c>
      <c r="BQ30" s="28">
        <v>5453</v>
      </c>
      <c r="BR30" s="29">
        <v>5227</v>
      </c>
      <c r="BS30" s="62"/>
      <c r="BT30" s="126"/>
      <c r="BU30" s="62"/>
      <c r="BV30" s="75">
        <v>0</v>
      </c>
      <c r="BW30" s="28">
        <v>-12</v>
      </c>
      <c r="BX30" s="71">
        <v>12</v>
      </c>
      <c r="BY30" s="77">
        <v>10680</v>
      </c>
      <c r="BZ30" s="28">
        <v>5441</v>
      </c>
      <c r="CA30" s="29">
        <v>5239</v>
      </c>
      <c r="CD30" s="62"/>
      <c r="CE30" s="75">
        <v>-1</v>
      </c>
      <c r="CF30" s="28">
        <v>2</v>
      </c>
      <c r="CG30" s="71">
        <v>-3</v>
      </c>
      <c r="CH30" s="77">
        <v>10679</v>
      </c>
      <c r="CI30" s="28">
        <v>5443</v>
      </c>
      <c r="CJ30" s="29">
        <v>5236</v>
      </c>
      <c r="CK30" s="62"/>
      <c r="CL30" s="126"/>
      <c r="CM30" s="62"/>
      <c r="CN30" s="75">
        <v>38</v>
      </c>
      <c r="CO30" s="28">
        <v>21</v>
      </c>
      <c r="CP30" s="71">
        <v>17</v>
      </c>
      <c r="CQ30" s="77">
        <v>10717</v>
      </c>
      <c r="CR30" s="28">
        <v>5464</v>
      </c>
      <c r="CS30" s="29">
        <v>5253</v>
      </c>
      <c r="CT30" s="62"/>
      <c r="CU30" s="126"/>
      <c r="CV30" s="62"/>
      <c r="CW30" s="75">
        <v>4</v>
      </c>
      <c r="CX30" s="28">
        <v>2</v>
      </c>
      <c r="CY30" s="71">
        <v>2</v>
      </c>
      <c r="CZ30" s="77">
        <v>10721</v>
      </c>
      <c r="DA30" s="28">
        <v>5466</v>
      </c>
      <c r="DB30" s="29">
        <v>5255</v>
      </c>
      <c r="DC30" s="62"/>
      <c r="DD30" s="126"/>
      <c r="DE30" s="62"/>
    </row>
    <row r="31" spans="1:109" ht="20.25" customHeight="1">
      <c r="A31" s="25" t="s">
        <v>17</v>
      </c>
      <c r="B31" s="26">
        <v>5632</v>
      </c>
      <c r="C31" s="18">
        <v>-35</v>
      </c>
      <c r="D31" s="20">
        <v>5597</v>
      </c>
      <c r="E31" s="27">
        <v>2792</v>
      </c>
      <c r="F31" s="18">
        <v>-17</v>
      </c>
      <c r="G31" s="52">
        <v>2775</v>
      </c>
      <c r="H31" s="55">
        <v>2840</v>
      </c>
      <c r="I31" s="18">
        <v>-18</v>
      </c>
      <c r="J31" s="19">
        <v>2822</v>
      </c>
      <c r="K31" s="75">
        <v>-9</v>
      </c>
      <c r="L31" s="28">
        <v>-2</v>
      </c>
      <c r="M31" s="71">
        <v>-7</v>
      </c>
      <c r="N31" s="77">
        <v>5588</v>
      </c>
      <c r="O31" s="28">
        <v>2773</v>
      </c>
      <c r="P31" s="73">
        <v>2815</v>
      </c>
      <c r="T31" s="75">
        <v>-7</v>
      </c>
      <c r="U31" s="28">
        <v>0</v>
      </c>
      <c r="V31" s="71">
        <v>-7</v>
      </c>
      <c r="W31" s="77">
        <v>5581</v>
      </c>
      <c r="X31" s="28">
        <v>2773</v>
      </c>
      <c r="Y31" s="29">
        <v>2808</v>
      </c>
      <c r="AC31" s="75">
        <v>5</v>
      </c>
      <c r="AD31" s="28">
        <v>2</v>
      </c>
      <c r="AE31" s="71">
        <v>3</v>
      </c>
      <c r="AF31" s="77">
        <v>5586</v>
      </c>
      <c r="AG31" s="28">
        <v>2775</v>
      </c>
      <c r="AH31" s="29">
        <v>2811</v>
      </c>
      <c r="AL31" s="75">
        <v>-7</v>
      </c>
      <c r="AM31" s="28">
        <v>-2</v>
      </c>
      <c r="AN31" s="71">
        <v>-5</v>
      </c>
      <c r="AO31" s="77">
        <v>5579</v>
      </c>
      <c r="AP31" s="28">
        <v>2773</v>
      </c>
      <c r="AQ31" s="29">
        <v>2806</v>
      </c>
      <c r="AR31" s="62"/>
      <c r="AS31" s="126"/>
      <c r="AT31" s="62"/>
      <c r="AU31" s="75">
        <v>-9</v>
      </c>
      <c r="AV31" s="28">
        <v>-6</v>
      </c>
      <c r="AW31" s="71">
        <v>-3</v>
      </c>
      <c r="AX31" s="77">
        <v>5570</v>
      </c>
      <c r="AY31" s="28">
        <v>2767</v>
      </c>
      <c r="AZ31" s="29">
        <v>2803</v>
      </c>
      <c r="BA31" s="62"/>
      <c r="BB31" s="126"/>
      <c r="BC31" s="62"/>
      <c r="BD31" s="75">
        <v>-18</v>
      </c>
      <c r="BE31" s="28">
        <v>-6</v>
      </c>
      <c r="BF31" s="71">
        <v>-12</v>
      </c>
      <c r="BG31" s="77">
        <v>5552</v>
      </c>
      <c r="BH31" s="28">
        <v>2761</v>
      </c>
      <c r="BI31" s="29">
        <v>2791</v>
      </c>
      <c r="BJ31" s="62"/>
      <c r="BK31" s="126"/>
      <c r="BL31" s="62"/>
      <c r="BM31" s="75">
        <v>13</v>
      </c>
      <c r="BN31" s="28">
        <v>9</v>
      </c>
      <c r="BO31" s="71">
        <v>4</v>
      </c>
      <c r="BP31" s="77">
        <v>5565</v>
      </c>
      <c r="BQ31" s="28">
        <v>2770</v>
      </c>
      <c r="BR31" s="29">
        <v>2795</v>
      </c>
      <c r="BS31" s="62"/>
      <c r="BT31" s="126"/>
      <c r="BU31" s="62"/>
      <c r="BV31" s="75">
        <v>17</v>
      </c>
      <c r="BW31" s="28">
        <v>10</v>
      </c>
      <c r="BX31" s="71">
        <v>7</v>
      </c>
      <c r="BY31" s="77">
        <v>5582</v>
      </c>
      <c r="BZ31" s="28">
        <v>2780</v>
      </c>
      <c r="CA31" s="29">
        <v>2802</v>
      </c>
      <c r="CD31" s="62"/>
      <c r="CE31" s="75">
        <v>19</v>
      </c>
      <c r="CF31" s="28">
        <v>12</v>
      </c>
      <c r="CG31" s="71">
        <v>7</v>
      </c>
      <c r="CH31" s="77">
        <v>5601</v>
      </c>
      <c r="CI31" s="28">
        <v>2792</v>
      </c>
      <c r="CJ31" s="29">
        <v>2809</v>
      </c>
      <c r="CK31" s="62"/>
      <c r="CL31" s="126"/>
      <c r="CM31" s="62"/>
      <c r="CN31" s="75">
        <v>8</v>
      </c>
      <c r="CO31" s="28">
        <v>2</v>
      </c>
      <c r="CP31" s="71">
        <v>6</v>
      </c>
      <c r="CQ31" s="77">
        <v>5609</v>
      </c>
      <c r="CR31" s="28">
        <v>2794</v>
      </c>
      <c r="CS31" s="29">
        <v>2815</v>
      </c>
      <c r="CT31" s="62"/>
      <c r="CU31" s="126"/>
      <c r="CV31" s="62"/>
      <c r="CW31" s="75">
        <v>6</v>
      </c>
      <c r="CX31" s="28">
        <v>1</v>
      </c>
      <c r="CY31" s="71">
        <v>5</v>
      </c>
      <c r="CZ31" s="77">
        <v>5615</v>
      </c>
      <c r="DA31" s="28">
        <v>2795</v>
      </c>
      <c r="DB31" s="29">
        <v>2820</v>
      </c>
      <c r="DC31" s="62"/>
      <c r="DD31" s="126"/>
      <c r="DE31" s="62"/>
    </row>
    <row r="32" spans="1:109" ht="20.25" customHeight="1">
      <c r="A32" s="25" t="s">
        <v>18</v>
      </c>
      <c r="B32" s="26">
        <v>11110</v>
      </c>
      <c r="C32" s="18">
        <v>122</v>
      </c>
      <c r="D32" s="20">
        <v>11232</v>
      </c>
      <c r="E32" s="27">
        <v>5478</v>
      </c>
      <c r="F32" s="18">
        <v>87</v>
      </c>
      <c r="G32" s="52">
        <v>5565</v>
      </c>
      <c r="H32" s="55">
        <v>5632</v>
      </c>
      <c r="I32" s="18">
        <v>35</v>
      </c>
      <c r="J32" s="19">
        <v>5667</v>
      </c>
      <c r="K32" s="75">
        <v>11</v>
      </c>
      <c r="L32" s="28">
        <v>2</v>
      </c>
      <c r="M32" s="71">
        <v>9</v>
      </c>
      <c r="N32" s="77">
        <v>11243</v>
      </c>
      <c r="O32" s="28">
        <v>5567</v>
      </c>
      <c r="P32" s="73">
        <v>5676</v>
      </c>
      <c r="T32" s="75">
        <v>22</v>
      </c>
      <c r="U32" s="28">
        <v>17</v>
      </c>
      <c r="V32" s="71">
        <v>5</v>
      </c>
      <c r="W32" s="77">
        <v>11265</v>
      </c>
      <c r="X32" s="28">
        <v>5584</v>
      </c>
      <c r="Y32" s="29">
        <v>5681</v>
      </c>
      <c r="AC32" s="75">
        <v>12</v>
      </c>
      <c r="AD32" s="28">
        <v>13</v>
      </c>
      <c r="AE32" s="71">
        <v>-1</v>
      </c>
      <c r="AF32" s="77">
        <v>11277</v>
      </c>
      <c r="AG32" s="28">
        <v>5597</v>
      </c>
      <c r="AH32" s="29">
        <v>5680</v>
      </c>
      <c r="AL32" s="75">
        <v>8</v>
      </c>
      <c r="AM32" s="28">
        <v>4</v>
      </c>
      <c r="AN32" s="71">
        <v>4</v>
      </c>
      <c r="AO32" s="77">
        <v>11285</v>
      </c>
      <c r="AP32" s="28">
        <v>5601</v>
      </c>
      <c r="AQ32" s="29">
        <v>5684</v>
      </c>
      <c r="AR32" s="62"/>
      <c r="AS32" s="126"/>
      <c r="AT32" s="62"/>
      <c r="AU32" s="75">
        <v>7</v>
      </c>
      <c r="AV32" s="28">
        <v>0</v>
      </c>
      <c r="AW32" s="71">
        <v>7</v>
      </c>
      <c r="AX32" s="77">
        <v>11292</v>
      </c>
      <c r="AY32" s="28">
        <v>5601</v>
      </c>
      <c r="AZ32" s="29">
        <v>5691</v>
      </c>
      <c r="BA32" s="62"/>
      <c r="BB32" s="126"/>
      <c r="BC32" s="62"/>
      <c r="BD32" s="75">
        <v>-44</v>
      </c>
      <c r="BE32" s="28">
        <v>-23</v>
      </c>
      <c r="BF32" s="71">
        <v>-21</v>
      </c>
      <c r="BG32" s="77">
        <v>11248</v>
      </c>
      <c r="BH32" s="28">
        <v>5578</v>
      </c>
      <c r="BI32" s="29">
        <v>5670</v>
      </c>
      <c r="BJ32" s="62"/>
      <c r="BK32" s="126"/>
      <c r="BL32" s="62"/>
      <c r="BM32" s="75">
        <v>-12</v>
      </c>
      <c r="BN32" s="28">
        <v>-1</v>
      </c>
      <c r="BO32" s="71">
        <v>-11</v>
      </c>
      <c r="BP32" s="77">
        <v>11236</v>
      </c>
      <c r="BQ32" s="28">
        <v>5577</v>
      </c>
      <c r="BR32" s="29">
        <v>5659</v>
      </c>
      <c r="BS32" s="62"/>
      <c r="BT32" s="126"/>
      <c r="BU32" s="62"/>
      <c r="BV32" s="75">
        <v>15</v>
      </c>
      <c r="BW32" s="28">
        <v>6</v>
      </c>
      <c r="BX32" s="71">
        <v>9</v>
      </c>
      <c r="BY32" s="77">
        <v>11251</v>
      </c>
      <c r="BZ32" s="28">
        <v>5583</v>
      </c>
      <c r="CA32" s="29">
        <v>5668</v>
      </c>
      <c r="CD32" s="62"/>
      <c r="CE32" s="75">
        <v>-4</v>
      </c>
      <c r="CF32" s="28">
        <v>-7</v>
      </c>
      <c r="CG32" s="71">
        <v>3</v>
      </c>
      <c r="CH32" s="77">
        <v>11247</v>
      </c>
      <c r="CI32" s="28">
        <v>5576</v>
      </c>
      <c r="CJ32" s="29">
        <v>5671</v>
      </c>
      <c r="CK32" s="62"/>
      <c r="CL32" s="126"/>
      <c r="CM32" s="62"/>
      <c r="CN32" s="75">
        <v>9</v>
      </c>
      <c r="CO32" s="28">
        <v>0</v>
      </c>
      <c r="CP32" s="71">
        <v>9</v>
      </c>
      <c r="CQ32" s="77">
        <v>11256</v>
      </c>
      <c r="CR32" s="28">
        <v>5576</v>
      </c>
      <c r="CS32" s="29">
        <v>5680</v>
      </c>
      <c r="CT32" s="62"/>
      <c r="CU32" s="126"/>
      <c r="CV32" s="62"/>
      <c r="CW32" s="75">
        <v>-11</v>
      </c>
      <c r="CX32" s="28">
        <v>4</v>
      </c>
      <c r="CY32" s="71">
        <v>-15</v>
      </c>
      <c r="CZ32" s="77">
        <v>11245</v>
      </c>
      <c r="DA32" s="28">
        <v>5580</v>
      </c>
      <c r="DB32" s="29">
        <v>5665</v>
      </c>
      <c r="DC32" s="62"/>
      <c r="DD32" s="126"/>
      <c r="DE32" s="62"/>
    </row>
    <row r="33" spans="1:109" ht="20.25" customHeight="1">
      <c r="A33" s="25" t="s">
        <v>19</v>
      </c>
      <c r="B33" s="26">
        <v>4503</v>
      </c>
      <c r="C33" s="18">
        <v>-243</v>
      </c>
      <c r="D33" s="20">
        <v>4260</v>
      </c>
      <c r="E33" s="27">
        <v>2280</v>
      </c>
      <c r="F33" s="18">
        <v>-119</v>
      </c>
      <c r="G33" s="52">
        <v>2161</v>
      </c>
      <c r="H33" s="55">
        <v>2223</v>
      </c>
      <c r="I33" s="18">
        <v>-124</v>
      </c>
      <c r="J33" s="19">
        <v>2099</v>
      </c>
      <c r="K33" s="75">
        <v>-4</v>
      </c>
      <c r="L33" s="28">
        <v>-4</v>
      </c>
      <c r="M33" s="71">
        <v>0</v>
      </c>
      <c r="N33" s="77">
        <v>4256</v>
      </c>
      <c r="O33" s="28">
        <v>2157</v>
      </c>
      <c r="P33" s="73">
        <v>2099</v>
      </c>
      <c r="T33" s="75">
        <v>-3</v>
      </c>
      <c r="U33" s="28">
        <v>2</v>
      </c>
      <c r="V33" s="71">
        <v>-5</v>
      </c>
      <c r="W33" s="77">
        <v>4253</v>
      </c>
      <c r="X33" s="28">
        <v>2159</v>
      </c>
      <c r="Y33" s="29">
        <v>2094</v>
      </c>
      <c r="AC33" s="75">
        <v>-1</v>
      </c>
      <c r="AD33" s="28">
        <v>-1</v>
      </c>
      <c r="AE33" s="71">
        <v>0</v>
      </c>
      <c r="AF33" s="77">
        <v>4252</v>
      </c>
      <c r="AG33" s="28">
        <v>2158</v>
      </c>
      <c r="AH33" s="29">
        <v>2094</v>
      </c>
      <c r="AL33" s="75">
        <v>4</v>
      </c>
      <c r="AM33" s="28">
        <v>5</v>
      </c>
      <c r="AN33" s="71">
        <v>-1</v>
      </c>
      <c r="AO33" s="77">
        <v>4256</v>
      </c>
      <c r="AP33" s="28">
        <v>2163</v>
      </c>
      <c r="AQ33" s="29">
        <v>2093</v>
      </c>
      <c r="AR33" s="62"/>
      <c r="AS33" s="126"/>
      <c r="AT33" s="62"/>
      <c r="AU33" s="75">
        <v>-3</v>
      </c>
      <c r="AV33" s="28">
        <v>-8</v>
      </c>
      <c r="AW33" s="71">
        <v>5</v>
      </c>
      <c r="AX33" s="77">
        <v>4253</v>
      </c>
      <c r="AY33" s="28">
        <v>2155</v>
      </c>
      <c r="AZ33" s="29">
        <v>2098</v>
      </c>
      <c r="BA33" s="62"/>
      <c r="BB33" s="126"/>
      <c r="BC33" s="62"/>
      <c r="BD33" s="75">
        <v>-9</v>
      </c>
      <c r="BE33" s="28">
        <v>2</v>
      </c>
      <c r="BF33" s="71">
        <v>-11</v>
      </c>
      <c r="BG33" s="77">
        <v>4244</v>
      </c>
      <c r="BH33" s="28">
        <v>2157</v>
      </c>
      <c r="BI33" s="29">
        <v>2087</v>
      </c>
      <c r="BJ33" s="62"/>
      <c r="BK33" s="126"/>
      <c r="BL33" s="62"/>
      <c r="BM33" s="75">
        <v>-6</v>
      </c>
      <c r="BN33" s="28">
        <v>1</v>
      </c>
      <c r="BO33" s="71">
        <v>-7</v>
      </c>
      <c r="BP33" s="77">
        <v>4238</v>
      </c>
      <c r="BQ33" s="28">
        <v>2158</v>
      </c>
      <c r="BR33" s="29">
        <v>2080</v>
      </c>
      <c r="BS33" s="62"/>
      <c r="BT33" s="126"/>
      <c r="BU33" s="62"/>
      <c r="BV33" s="75">
        <v>-13</v>
      </c>
      <c r="BW33" s="28">
        <v>-6</v>
      </c>
      <c r="BX33" s="71">
        <v>-7</v>
      </c>
      <c r="BY33" s="77">
        <v>4225</v>
      </c>
      <c r="BZ33" s="28">
        <v>2152</v>
      </c>
      <c r="CA33" s="29">
        <v>2073</v>
      </c>
      <c r="CD33" s="62"/>
      <c r="CE33" s="75">
        <v>-2</v>
      </c>
      <c r="CF33" s="28">
        <v>-3</v>
      </c>
      <c r="CG33" s="71">
        <v>1</v>
      </c>
      <c r="CH33" s="77">
        <v>4223</v>
      </c>
      <c r="CI33" s="28">
        <v>2149</v>
      </c>
      <c r="CJ33" s="29">
        <v>2074</v>
      </c>
      <c r="CK33" s="62"/>
      <c r="CL33" s="126"/>
      <c r="CM33" s="62"/>
      <c r="CN33" s="75">
        <v>-14</v>
      </c>
      <c r="CO33" s="28">
        <v>-11</v>
      </c>
      <c r="CP33" s="71">
        <v>-3</v>
      </c>
      <c r="CQ33" s="77">
        <v>4209</v>
      </c>
      <c r="CR33" s="28">
        <v>2138</v>
      </c>
      <c r="CS33" s="29">
        <v>2071</v>
      </c>
      <c r="CT33" s="62"/>
      <c r="CU33" s="126"/>
      <c r="CV33" s="62"/>
      <c r="CW33" s="75">
        <v>-5</v>
      </c>
      <c r="CX33" s="28">
        <v>-1</v>
      </c>
      <c r="CY33" s="71">
        <v>-4</v>
      </c>
      <c r="CZ33" s="77">
        <v>4204</v>
      </c>
      <c r="DA33" s="28">
        <v>2137</v>
      </c>
      <c r="DB33" s="29">
        <v>2067</v>
      </c>
      <c r="DC33" s="62"/>
      <c r="DD33" s="126"/>
      <c r="DE33" s="62"/>
    </row>
    <row r="34" spans="1:109" ht="20.25" customHeight="1">
      <c r="A34" s="25"/>
      <c r="B34" s="26"/>
      <c r="C34" s="18"/>
      <c r="D34" s="20"/>
      <c r="E34" s="27"/>
      <c r="F34" s="18"/>
      <c r="G34" s="52"/>
      <c r="H34" s="55"/>
      <c r="I34" s="18"/>
      <c r="J34" s="19"/>
      <c r="K34" s="75"/>
      <c r="L34" s="28"/>
      <c r="M34" s="71"/>
      <c r="N34" s="77"/>
      <c r="O34" s="28"/>
      <c r="P34" s="73"/>
      <c r="T34" s="75"/>
      <c r="U34" s="28"/>
      <c r="V34" s="71"/>
      <c r="W34" s="77"/>
      <c r="X34" s="28"/>
      <c r="Y34" s="73"/>
      <c r="AC34" s="75"/>
      <c r="AD34" s="28"/>
      <c r="AE34" s="71"/>
      <c r="AF34" s="77"/>
      <c r="AG34" s="28"/>
      <c r="AH34" s="73"/>
      <c r="AL34" s="75"/>
      <c r="AM34" s="28"/>
      <c r="AN34" s="71"/>
      <c r="AO34" s="77"/>
      <c r="AP34" s="28"/>
      <c r="AQ34" s="73"/>
      <c r="AR34" s="62"/>
      <c r="AS34" s="126"/>
      <c r="AT34" s="62"/>
      <c r="AU34" s="75"/>
      <c r="AV34" s="28"/>
      <c r="AW34" s="71"/>
      <c r="AX34" s="77"/>
      <c r="AY34" s="28"/>
      <c r="AZ34" s="73"/>
      <c r="BA34" s="62"/>
      <c r="BB34" s="126"/>
      <c r="BC34" s="62"/>
      <c r="BD34" s="75"/>
      <c r="BE34" s="28"/>
      <c r="BF34" s="71"/>
      <c r="BG34" s="77"/>
      <c r="BH34" s="28"/>
      <c r="BI34" s="73"/>
      <c r="BJ34" s="62"/>
      <c r="BK34" s="126"/>
      <c r="BL34" s="62"/>
      <c r="BM34" s="75"/>
      <c r="BN34" s="28"/>
      <c r="BO34" s="71"/>
      <c r="BP34" s="77"/>
      <c r="BQ34" s="28"/>
      <c r="BR34" s="73"/>
      <c r="BS34" s="62"/>
      <c r="BT34" s="126"/>
      <c r="BU34" s="62"/>
      <c r="BV34" s="75"/>
      <c r="BW34" s="28"/>
      <c r="BX34" s="71"/>
      <c r="BY34" s="77"/>
      <c r="BZ34" s="28"/>
      <c r="CA34" s="73"/>
      <c r="CD34" s="62"/>
      <c r="CE34" s="75"/>
      <c r="CF34" s="28"/>
      <c r="CG34" s="71"/>
      <c r="CH34" s="77"/>
      <c r="CI34" s="28"/>
      <c r="CJ34" s="73"/>
      <c r="CK34" s="62"/>
      <c r="CL34" s="126"/>
      <c r="CM34" s="62"/>
      <c r="CN34" s="75"/>
      <c r="CO34" s="28"/>
      <c r="CP34" s="71"/>
      <c r="CQ34" s="77"/>
      <c r="CR34" s="28"/>
      <c r="CS34" s="73"/>
      <c r="CT34" s="62"/>
      <c r="CU34" s="126"/>
      <c r="CV34" s="62"/>
      <c r="CW34" s="75"/>
      <c r="CX34" s="28"/>
      <c r="CY34" s="71"/>
      <c r="CZ34" s="77"/>
      <c r="DA34" s="28"/>
      <c r="DB34" s="73"/>
      <c r="DC34" s="62"/>
      <c r="DD34" s="126"/>
      <c r="DE34" s="62"/>
    </row>
    <row r="35" spans="1:109" s="16" customFormat="1" ht="20.25" customHeight="1">
      <c r="A35" s="23" t="s">
        <v>20</v>
      </c>
      <c r="B35" s="17">
        <v>152284</v>
      </c>
      <c r="C35" s="18">
        <v>-677</v>
      </c>
      <c r="D35" s="20">
        <v>151607</v>
      </c>
      <c r="E35" s="24">
        <v>74787</v>
      </c>
      <c r="F35" s="18">
        <v>-294</v>
      </c>
      <c r="G35" s="52">
        <v>74493</v>
      </c>
      <c r="H35" s="53">
        <v>77497</v>
      </c>
      <c r="I35" s="18">
        <v>-383</v>
      </c>
      <c r="J35" s="19">
        <v>77114</v>
      </c>
      <c r="K35" s="75">
        <v>198</v>
      </c>
      <c r="L35" s="28">
        <v>91</v>
      </c>
      <c r="M35" s="70">
        <v>107</v>
      </c>
      <c r="N35" s="72">
        <v>151805</v>
      </c>
      <c r="O35" s="22">
        <v>74584</v>
      </c>
      <c r="P35" s="21">
        <v>77221</v>
      </c>
      <c r="R35" s="131"/>
      <c r="T35" s="75">
        <v>161</v>
      </c>
      <c r="U35" s="28">
        <v>93</v>
      </c>
      <c r="V35" s="70">
        <v>68</v>
      </c>
      <c r="W35" s="72">
        <v>151966</v>
      </c>
      <c r="X35" s="22">
        <v>74677</v>
      </c>
      <c r="Y35" s="21">
        <v>77289</v>
      </c>
      <c r="AA35" s="131"/>
      <c r="AC35" s="75">
        <v>122</v>
      </c>
      <c r="AD35" s="28">
        <v>52</v>
      </c>
      <c r="AE35" s="70">
        <v>70</v>
      </c>
      <c r="AF35" s="72">
        <v>152088</v>
      </c>
      <c r="AG35" s="22">
        <v>74729</v>
      </c>
      <c r="AH35" s="21">
        <v>77359</v>
      </c>
      <c r="AJ35" s="131"/>
      <c r="AL35" s="75">
        <v>-45</v>
      </c>
      <c r="AM35" s="28">
        <v>-23</v>
      </c>
      <c r="AN35" s="70">
        <v>-22</v>
      </c>
      <c r="AO35" s="72">
        <v>152043</v>
      </c>
      <c r="AP35" s="22">
        <v>74706</v>
      </c>
      <c r="AQ35" s="21">
        <v>77337</v>
      </c>
      <c r="AR35" s="61"/>
      <c r="AS35" s="60"/>
      <c r="AT35" s="61"/>
      <c r="AU35" s="75">
        <v>42</v>
      </c>
      <c r="AV35" s="28">
        <v>16</v>
      </c>
      <c r="AW35" s="70">
        <v>26</v>
      </c>
      <c r="AX35" s="72">
        <v>152085</v>
      </c>
      <c r="AY35" s="22">
        <v>74722</v>
      </c>
      <c r="AZ35" s="21">
        <v>77363</v>
      </c>
      <c r="BA35" s="61"/>
      <c r="BB35" s="60"/>
      <c r="BC35" s="61"/>
      <c r="BD35" s="75">
        <v>-440</v>
      </c>
      <c r="BE35" s="28">
        <v>-233</v>
      </c>
      <c r="BF35" s="70">
        <v>-207</v>
      </c>
      <c r="BG35" s="72">
        <v>151645</v>
      </c>
      <c r="BH35" s="22">
        <v>74489</v>
      </c>
      <c r="BI35" s="21">
        <v>77156</v>
      </c>
      <c r="BJ35" s="61"/>
      <c r="BK35" s="60"/>
      <c r="BL35" s="61"/>
      <c r="BM35" s="75">
        <v>489</v>
      </c>
      <c r="BN35" s="28">
        <v>270</v>
      </c>
      <c r="BO35" s="70">
        <v>219</v>
      </c>
      <c r="BP35" s="72">
        <v>152134</v>
      </c>
      <c r="BQ35" s="22">
        <v>74759</v>
      </c>
      <c r="BR35" s="21">
        <v>77375</v>
      </c>
      <c r="BS35" s="61"/>
      <c r="BT35" s="60"/>
      <c r="BU35" s="61"/>
      <c r="BV35" s="75">
        <v>48</v>
      </c>
      <c r="BW35" s="28">
        <v>47</v>
      </c>
      <c r="BX35" s="70">
        <v>1</v>
      </c>
      <c r="BY35" s="72">
        <v>152182</v>
      </c>
      <c r="BZ35" s="22">
        <v>74806</v>
      </c>
      <c r="CA35" s="21">
        <v>77376</v>
      </c>
      <c r="CD35" s="61"/>
      <c r="CE35" s="75">
        <v>51</v>
      </c>
      <c r="CF35" s="28">
        <v>10</v>
      </c>
      <c r="CG35" s="70">
        <v>41</v>
      </c>
      <c r="CH35" s="72">
        <v>152233</v>
      </c>
      <c r="CI35" s="22">
        <v>74816</v>
      </c>
      <c r="CJ35" s="21">
        <v>77417</v>
      </c>
      <c r="CK35" s="61"/>
      <c r="CL35" s="60"/>
      <c r="CM35" s="61"/>
      <c r="CN35" s="75">
        <v>68</v>
      </c>
      <c r="CO35" s="28">
        <v>30</v>
      </c>
      <c r="CP35" s="70">
        <v>38</v>
      </c>
      <c r="CQ35" s="72">
        <v>152301</v>
      </c>
      <c r="CR35" s="22">
        <v>74846</v>
      </c>
      <c r="CS35" s="21">
        <v>77455</v>
      </c>
      <c r="CT35" s="61"/>
      <c r="CU35" s="60"/>
      <c r="CV35" s="61"/>
      <c r="CW35" s="75">
        <v>58</v>
      </c>
      <c r="CX35" s="28">
        <v>46</v>
      </c>
      <c r="CY35" s="70">
        <v>12</v>
      </c>
      <c r="CZ35" s="72">
        <v>152359</v>
      </c>
      <c r="DA35" s="22">
        <v>74892</v>
      </c>
      <c r="DB35" s="21">
        <v>77467</v>
      </c>
      <c r="DC35" s="61"/>
      <c r="DD35" s="60"/>
      <c r="DE35" s="61"/>
    </row>
    <row r="36" spans="1:109" s="16" customFormat="1" ht="20.25" customHeight="1">
      <c r="A36" s="23"/>
      <c r="B36" s="17"/>
      <c r="C36" s="18"/>
      <c r="D36" s="20"/>
      <c r="E36" s="24"/>
      <c r="F36" s="18"/>
      <c r="G36" s="52"/>
      <c r="H36" s="53"/>
      <c r="I36" s="18"/>
      <c r="J36" s="19"/>
      <c r="K36" s="75"/>
      <c r="L36" s="28"/>
      <c r="M36" s="70"/>
      <c r="N36" s="72"/>
      <c r="O36" s="22"/>
      <c r="P36" s="21"/>
      <c r="R36" s="131"/>
      <c r="T36" s="75"/>
      <c r="U36" s="28"/>
      <c r="V36" s="70"/>
      <c r="W36" s="72"/>
      <c r="X36" s="22"/>
      <c r="Y36" s="21"/>
      <c r="AA36" s="131"/>
      <c r="AC36" s="75"/>
      <c r="AD36" s="28"/>
      <c r="AE36" s="70"/>
      <c r="AF36" s="72"/>
      <c r="AG36" s="22"/>
      <c r="AH36" s="21"/>
      <c r="AJ36" s="131"/>
      <c r="AL36" s="75"/>
      <c r="AM36" s="28"/>
      <c r="AN36" s="70"/>
      <c r="AO36" s="72"/>
      <c r="AP36" s="22"/>
      <c r="AQ36" s="21"/>
      <c r="AR36" s="61"/>
      <c r="AS36" s="60"/>
      <c r="AT36" s="61"/>
      <c r="AU36" s="75"/>
      <c r="AV36" s="28"/>
      <c r="AW36" s="70"/>
      <c r="AX36" s="72"/>
      <c r="AY36" s="22"/>
      <c r="AZ36" s="21"/>
      <c r="BA36" s="61"/>
      <c r="BB36" s="60"/>
      <c r="BC36" s="61"/>
      <c r="BD36" s="75"/>
      <c r="BE36" s="28"/>
      <c r="BF36" s="70"/>
      <c r="BG36" s="72"/>
      <c r="BH36" s="22"/>
      <c r="BI36" s="21"/>
      <c r="BJ36" s="61"/>
      <c r="BK36" s="60"/>
      <c r="BL36" s="61"/>
      <c r="BM36" s="75"/>
      <c r="BN36" s="28"/>
      <c r="BO36" s="70"/>
      <c r="BP36" s="72"/>
      <c r="BQ36" s="22"/>
      <c r="BR36" s="21"/>
      <c r="BS36" s="61"/>
      <c r="BT36" s="60"/>
      <c r="BU36" s="61"/>
      <c r="BV36" s="75"/>
      <c r="BW36" s="28"/>
      <c r="BX36" s="70"/>
      <c r="BY36" s="72"/>
      <c r="BZ36" s="22"/>
      <c r="CA36" s="21"/>
      <c r="CD36" s="61"/>
      <c r="CE36" s="75"/>
      <c r="CF36" s="28"/>
      <c r="CG36" s="70"/>
      <c r="CH36" s="72"/>
      <c r="CI36" s="22"/>
      <c r="CJ36" s="21"/>
      <c r="CK36" s="61"/>
      <c r="CL36" s="60"/>
      <c r="CM36" s="61"/>
      <c r="CN36" s="75"/>
      <c r="CO36" s="28"/>
      <c r="CP36" s="70"/>
      <c r="CQ36" s="72"/>
      <c r="CR36" s="22"/>
      <c r="CS36" s="21"/>
      <c r="CT36" s="61"/>
      <c r="CU36" s="60"/>
      <c r="CV36" s="61"/>
      <c r="CW36" s="75"/>
      <c r="CX36" s="28"/>
      <c r="CY36" s="70"/>
      <c r="CZ36" s="72"/>
      <c r="DA36" s="22"/>
      <c r="DB36" s="21"/>
      <c r="DC36" s="61"/>
      <c r="DD36" s="60"/>
      <c r="DE36" s="61"/>
    </row>
    <row r="37" spans="1:109" ht="20.25" customHeight="1">
      <c r="A37" s="25" t="s">
        <v>21</v>
      </c>
      <c r="B37" s="26">
        <v>39303</v>
      </c>
      <c r="C37" s="18">
        <v>201</v>
      </c>
      <c r="D37" s="20">
        <v>39504</v>
      </c>
      <c r="E37" s="27">
        <v>19384</v>
      </c>
      <c r="F37" s="18">
        <v>97</v>
      </c>
      <c r="G37" s="52">
        <v>19481</v>
      </c>
      <c r="H37" s="55">
        <v>19919</v>
      </c>
      <c r="I37" s="18">
        <v>104</v>
      </c>
      <c r="J37" s="19">
        <v>20023</v>
      </c>
      <c r="K37" s="75">
        <v>35</v>
      </c>
      <c r="L37" s="28">
        <v>19</v>
      </c>
      <c r="M37" s="70">
        <v>16</v>
      </c>
      <c r="N37" s="77">
        <v>39539</v>
      </c>
      <c r="O37" s="28">
        <v>19500</v>
      </c>
      <c r="P37" s="73">
        <v>20039</v>
      </c>
      <c r="T37" s="75">
        <v>10</v>
      </c>
      <c r="U37" s="28">
        <v>4</v>
      </c>
      <c r="V37" s="70">
        <v>6</v>
      </c>
      <c r="W37" s="77">
        <v>39549</v>
      </c>
      <c r="X37" s="28">
        <v>19504</v>
      </c>
      <c r="Y37" s="29">
        <v>20045</v>
      </c>
      <c r="AC37" s="75">
        <v>13</v>
      </c>
      <c r="AD37" s="28">
        <v>5</v>
      </c>
      <c r="AE37" s="70">
        <v>8</v>
      </c>
      <c r="AF37" s="77">
        <v>39562</v>
      </c>
      <c r="AG37" s="28">
        <v>19509</v>
      </c>
      <c r="AH37" s="29">
        <v>20053</v>
      </c>
      <c r="AL37" s="75">
        <v>-8</v>
      </c>
      <c r="AM37" s="28">
        <v>2</v>
      </c>
      <c r="AN37" s="70">
        <v>-10</v>
      </c>
      <c r="AO37" s="77">
        <v>39554</v>
      </c>
      <c r="AP37" s="28">
        <v>19511</v>
      </c>
      <c r="AQ37" s="29">
        <v>20043</v>
      </c>
      <c r="AR37" s="62"/>
      <c r="AS37" s="126"/>
      <c r="AT37" s="62"/>
      <c r="AU37" s="75">
        <v>20</v>
      </c>
      <c r="AV37" s="28">
        <v>21</v>
      </c>
      <c r="AW37" s="70">
        <v>-1</v>
      </c>
      <c r="AX37" s="77">
        <v>39574</v>
      </c>
      <c r="AY37" s="28">
        <v>19532</v>
      </c>
      <c r="AZ37" s="29">
        <v>20042</v>
      </c>
      <c r="BA37" s="62"/>
      <c r="BB37" s="126"/>
      <c r="BC37" s="62"/>
      <c r="BD37" s="75">
        <v>-12</v>
      </c>
      <c r="BE37" s="28">
        <v>4</v>
      </c>
      <c r="BF37" s="70">
        <v>-16</v>
      </c>
      <c r="BG37" s="77">
        <v>39562</v>
      </c>
      <c r="BH37" s="28">
        <v>19536</v>
      </c>
      <c r="BI37" s="29">
        <v>20026</v>
      </c>
      <c r="BJ37" s="62"/>
      <c r="BK37" s="126"/>
      <c r="BL37" s="62"/>
      <c r="BM37" s="75">
        <v>39</v>
      </c>
      <c r="BN37" s="28">
        <v>23</v>
      </c>
      <c r="BO37" s="70">
        <v>16</v>
      </c>
      <c r="BP37" s="77">
        <v>39601</v>
      </c>
      <c r="BQ37" s="28">
        <v>19559</v>
      </c>
      <c r="BR37" s="29">
        <v>20042</v>
      </c>
      <c r="BS37" s="62"/>
      <c r="BT37" s="126"/>
      <c r="BU37" s="62"/>
      <c r="BV37" s="75">
        <v>-14</v>
      </c>
      <c r="BW37" s="28">
        <v>3</v>
      </c>
      <c r="BX37" s="70">
        <v>-17</v>
      </c>
      <c r="BY37" s="77">
        <v>39587</v>
      </c>
      <c r="BZ37" s="28">
        <v>19562</v>
      </c>
      <c r="CA37" s="29">
        <v>20025</v>
      </c>
      <c r="CD37" s="62"/>
      <c r="CE37" s="75">
        <v>53</v>
      </c>
      <c r="CF37" s="28">
        <v>16</v>
      </c>
      <c r="CG37" s="70">
        <v>37</v>
      </c>
      <c r="CH37" s="77">
        <v>39640</v>
      </c>
      <c r="CI37" s="28">
        <v>19578</v>
      </c>
      <c r="CJ37" s="29">
        <v>20062</v>
      </c>
      <c r="CK37" s="62"/>
      <c r="CL37" s="126"/>
      <c r="CM37" s="62"/>
      <c r="CN37" s="75">
        <v>8</v>
      </c>
      <c r="CO37" s="28">
        <v>3</v>
      </c>
      <c r="CP37" s="70">
        <v>5</v>
      </c>
      <c r="CQ37" s="77">
        <v>39648</v>
      </c>
      <c r="CR37" s="28">
        <v>19581</v>
      </c>
      <c r="CS37" s="29">
        <v>20067</v>
      </c>
      <c r="CT37" s="62"/>
      <c r="CU37" s="126"/>
      <c r="CV37" s="62"/>
      <c r="CW37" s="75">
        <v>16</v>
      </c>
      <c r="CX37" s="28">
        <v>1</v>
      </c>
      <c r="CY37" s="70">
        <v>15</v>
      </c>
      <c r="CZ37" s="77">
        <v>39664</v>
      </c>
      <c r="DA37" s="28">
        <v>19582</v>
      </c>
      <c r="DB37" s="29">
        <v>20082</v>
      </c>
      <c r="DC37" s="62"/>
      <c r="DD37" s="126"/>
      <c r="DE37" s="62"/>
    </row>
    <row r="38" spans="1:109" ht="20.25" customHeight="1">
      <c r="A38" s="25" t="s">
        <v>22</v>
      </c>
      <c r="B38" s="26">
        <v>13591</v>
      </c>
      <c r="C38" s="18">
        <v>94</v>
      </c>
      <c r="D38" s="20">
        <v>13685</v>
      </c>
      <c r="E38" s="27">
        <v>6608</v>
      </c>
      <c r="F38" s="18">
        <v>60</v>
      </c>
      <c r="G38" s="52">
        <v>6668</v>
      </c>
      <c r="H38" s="55">
        <v>6983</v>
      </c>
      <c r="I38" s="18">
        <v>34</v>
      </c>
      <c r="J38" s="19">
        <v>7017</v>
      </c>
      <c r="K38" s="75">
        <v>10</v>
      </c>
      <c r="L38" s="28">
        <v>0</v>
      </c>
      <c r="M38" s="71">
        <v>10</v>
      </c>
      <c r="N38" s="77">
        <v>13695</v>
      </c>
      <c r="O38" s="28">
        <v>6668</v>
      </c>
      <c r="P38" s="73">
        <v>7027</v>
      </c>
      <c r="T38" s="75">
        <v>15</v>
      </c>
      <c r="U38" s="28">
        <v>11</v>
      </c>
      <c r="V38" s="71">
        <v>4</v>
      </c>
      <c r="W38" s="77">
        <v>13710</v>
      </c>
      <c r="X38" s="28">
        <v>6679</v>
      </c>
      <c r="Y38" s="29">
        <v>7031</v>
      </c>
      <c r="AC38" s="75">
        <v>45</v>
      </c>
      <c r="AD38" s="28">
        <v>17</v>
      </c>
      <c r="AE38" s="71">
        <v>28</v>
      </c>
      <c r="AF38" s="77">
        <v>13755</v>
      </c>
      <c r="AG38" s="28">
        <v>6696</v>
      </c>
      <c r="AH38" s="29">
        <v>7059</v>
      </c>
      <c r="AL38" s="75">
        <v>-12</v>
      </c>
      <c r="AM38" s="28">
        <v>-7</v>
      </c>
      <c r="AN38" s="71">
        <v>-5</v>
      </c>
      <c r="AO38" s="77">
        <v>13743</v>
      </c>
      <c r="AP38" s="28">
        <v>6689</v>
      </c>
      <c r="AQ38" s="29">
        <v>7054</v>
      </c>
      <c r="AR38" s="62"/>
      <c r="AS38" s="126"/>
      <c r="AT38" s="62"/>
      <c r="AU38" s="75">
        <v>14</v>
      </c>
      <c r="AV38" s="28">
        <v>9</v>
      </c>
      <c r="AW38" s="71">
        <v>5</v>
      </c>
      <c r="AX38" s="77">
        <v>13757</v>
      </c>
      <c r="AY38" s="28">
        <v>6698</v>
      </c>
      <c r="AZ38" s="29">
        <v>7059</v>
      </c>
      <c r="BA38" s="62"/>
      <c r="BB38" s="126"/>
      <c r="BC38" s="62"/>
      <c r="BD38" s="75">
        <v>-65</v>
      </c>
      <c r="BE38" s="28">
        <v>-40</v>
      </c>
      <c r="BF38" s="71">
        <v>-25</v>
      </c>
      <c r="BG38" s="77">
        <v>13692</v>
      </c>
      <c r="BH38" s="28">
        <v>6658</v>
      </c>
      <c r="BI38" s="29">
        <v>7034</v>
      </c>
      <c r="BJ38" s="62"/>
      <c r="BK38" s="126"/>
      <c r="BL38" s="62"/>
      <c r="BM38" s="75">
        <v>38</v>
      </c>
      <c r="BN38" s="28">
        <v>20</v>
      </c>
      <c r="BO38" s="71">
        <v>18</v>
      </c>
      <c r="BP38" s="77">
        <v>13730</v>
      </c>
      <c r="BQ38" s="28">
        <v>6678</v>
      </c>
      <c r="BR38" s="29">
        <v>7052</v>
      </c>
      <c r="BS38" s="62"/>
      <c r="BT38" s="126"/>
      <c r="BU38" s="62"/>
      <c r="BV38" s="75">
        <v>-18</v>
      </c>
      <c r="BW38" s="28">
        <v>-10</v>
      </c>
      <c r="BX38" s="71">
        <v>-8</v>
      </c>
      <c r="BY38" s="77">
        <v>13712</v>
      </c>
      <c r="BZ38" s="28">
        <v>6668</v>
      </c>
      <c r="CA38" s="29">
        <v>7044</v>
      </c>
      <c r="CD38" s="62"/>
      <c r="CE38" s="75">
        <v>-34</v>
      </c>
      <c r="CF38" s="28">
        <v>-19</v>
      </c>
      <c r="CG38" s="71">
        <v>-15</v>
      </c>
      <c r="CH38" s="77">
        <v>13678</v>
      </c>
      <c r="CI38" s="28">
        <v>6649</v>
      </c>
      <c r="CJ38" s="29">
        <v>7029</v>
      </c>
      <c r="CK38" s="62"/>
      <c r="CL38" s="126"/>
      <c r="CM38" s="62"/>
      <c r="CN38" s="75">
        <v>5</v>
      </c>
      <c r="CO38" s="28">
        <v>4</v>
      </c>
      <c r="CP38" s="71">
        <v>1</v>
      </c>
      <c r="CQ38" s="77">
        <v>13683</v>
      </c>
      <c r="CR38" s="28">
        <v>6653</v>
      </c>
      <c r="CS38" s="29">
        <v>7030</v>
      </c>
      <c r="CT38" s="62"/>
      <c r="CU38" s="126"/>
      <c r="CV38" s="62"/>
      <c r="CW38" s="75">
        <v>-14</v>
      </c>
      <c r="CX38" s="28">
        <v>-1</v>
      </c>
      <c r="CY38" s="71">
        <v>-13</v>
      </c>
      <c r="CZ38" s="77">
        <v>13669</v>
      </c>
      <c r="DA38" s="28">
        <v>6652</v>
      </c>
      <c r="DB38" s="29">
        <v>7017</v>
      </c>
      <c r="DC38" s="62"/>
      <c r="DD38" s="126"/>
      <c r="DE38" s="62"/>
    </row>
    <row r="39" spans="1:109" ht="20.25" customHeight="1">
      <c r="A39" s="25" t="s">
        <v>23</v>
      </c>
      <c r="B39" s="26">
        <v>28294</v>
      </c>
      <c r="C39" s="18">
        <v>14</v>
      </c>
      <c r="D39" s="20">
        <v>28308</v>
      </c>
      <c r="E39" s="27">
        <v>13564</v>
      </c>
      <c r="F39" s="18">
        <v>-10</v>
      </c>
      <c r="G39" s="52">
        <v>13554</v>
      </c>
      <c r="H39" s="55">
        <v>14730</v>
      </c>
      <c r="I39" s="18">
        <v>24</v>
      </c>
      <c r="J39" s="19">
        <v>14754</v>
      </c>
      <c r="K39" s="75">
        <v>17</v>
      </c>
      <c r="L39" s="28">
        <v>8</v>
      </c>
      <c r="M39" s="71">
        <v>9</v>
      </c>
      <c r="N39" s="77">
        <v>28325</v>
      </c>
      <c r="O39" s="28">
        <v>13562</v>
      </c>
      <c r="P39" s="73">
        <v>14763</v>
      </c>
      <c r="T39" s="75">
        <v>28</v>
      </c>
      <c r="U39" s="28">
        <v>24</v>
      </c>
      <c r="V39" s="71">
        <v>4</v>
      </c>
      <c r="W39" s="77">
        <v>28353</v>
      </c>
      <c r="X39" s="28">
        <v>13586</v>
      </c>
      <c r="Y39" s="29">
        <v>14767</v>
      </c>
      <c r="AC39" s="75">
        <v>52</v>
      </c>
      <c r="AD39" s="28">
        <v>23</v>
      </c>
      <c r="AE39" s="71">
        <v>29</v>
      </c>
      <c r="AF39" s="77">
        <v>28405</v>
      </c>
      <c r="AG39" s="28">
        <v>13609</v>
      </c>
      <c r="AH39" s="29">
        <v>14796</v>
      </c>
      <c r="AL39" s="75">
        <v>9</v>
      </c>
      <c r="AM39" s="28">
        <v>-7</v>
      </c>
      <c r="AN39" s="71">
        <v>16</v>
      </c>
      <c r="AO39" s="77">
        <v>28414</v>
      </c>
      <c r="AP39" s="28">
        <v>13602</v>
      </c>
      <c r="AQ39" s="29">
        <v>14812</v>
      </c>
      <c r="AR39" s="62"/>
      <c r="AS39" s="126"/>
      <c r="AT39" s="62"/>
      <c r="AU39" s="75">
        <v>-12</v>
      </c>
      <c r="AV39" s="28">
        <v>-15</v>
      </c>
      <c r="AW39" s="71">
        <v>3</v>
      </c>
      <c r="AX39" s="77">
        <v>28402</v>
      </c>
      <c r="AY39" s="28">
        <v>13587</v>
      </c>
      <c r="AZ39" s="29">
        <v>14815</v>
      </c>
      <c r="BA39" s="62"/>
      <c r="BB39" s="126"/>
      <c r="BC39" s="62"/>
      <c r="BD39" s="75">
        <v>-56</v>
      </c>
      <c r="BE39" s="28">
        <v>-31</v>
      </c>
      <c r="BF39" s="71">
        <v>-25</v>
      </c>
      <c r="BG39" s="77">
        <v>28346</v>
      </c>
      <c r="BH39" s="28">
        <v>13556</v>
      </c>
      <c r="BI39" s="29">
        <v>14790</v>
      </c>
      <c r="BJ39" s="62"/>
      <c r="BK39" s="126"/>
      <c r="BL39" s="62"/>
      <c r="BM39" s="75">
        <v>111</v>
      </c>
      <c r="BN39" s="28">
        <v>59</v>
      </c>
      <c r="BO39" s="71">
        <v>52</v>
      </c>
      <c r="BP39" s="77">
        <v>28457</v>
      </c>
      <c r="BQ39" s="28">
        <v>13615</v>
      </c>
      <c r="BR39" s="29">
        <v>14842</v>
      </c>
      <c r="BS39" s="62"/>
      <c r="BT39" s="126"/>
      <c r="BU39" s="62"/>
      <c r="BV39" s="75">
        <v>48</v>
      </c>
      <c r="BW39" s="28">
        <v>35</v>
      </c>
      <c r="BX39" s="71">
        <v>13</v>
      </c>
      <c r="BY39" s="77">
        <v>28505</v>
      </c>
      <c r="BZ39" s="28">
        <v>13650</v>
      </c>
      <c r="CA39" s="29">
        <v>14855</v>
      </c>
      <c r="CD39" s="62"/>
      <c r="CE39" s="75">
        <v>4</v>
      </c>
      <c r="CF39" s="28">
        <v>-5</v>
      </c>
      <c r="CG39" s="71">
        <v>9</v>
      </c>
      <c r="CH39" s="77">
        <v>28509</v>
      </c>
      <c r="CI39" s="28">
        <v>13645</v>
      </c>
      <c r="CJ39" s="29">
        <v>14864</v>
      </c>
      <c r="CK39" s="62"/>
      <c r="CL39" s="126"/>
      <c r="CM39" s="62"/>
      <c r="CN39" s="75">
        <v>-23</v>
      </c>
      <c r="CO39" s="28">
        <v>-13</v>
      </c>
      <c r="CP39" s="71">
        <v>-10</v>
      </c>
      <c r="CQ39" s="77">
        <v>28486</v>
      </c>
      <c r="CR39" s="28">
        <v>13632</v>
      </c>
      <c r="CS39" s="29">
        <v>14854</v>
      </c>
      <c r="CT39" s="62"/>
      <c r="CU39" s="126"/>
      <c r="CV39" s="62"/>
      <c r="CW39" s="75">
        <v>79</v>
      </c>
      <c r="CX39" s="28">
        <v>51</v>
      </c>
      <c r="CY39" s="71">
        <v>28</v>
      </c>
      <c r="CZ39" s="77">
        <v>28565</v>
      </c>
      <c r="DA39" s="28">
        <v>13683</v>
      </c>
      <c r="DB39" s="29">
        <v>14882</v>
      </c>
      <c r="DC39" s="62"/>
      <c r="DD39" s="126"/>
      <c r="DE39" s="62"/>
    </row>
    <row r="40" spans="1:109" ht="20.25" customHeight="1">
      <c r="A40" s="25" t="s">
        <v>24</v>
      </c>
      <c r="B40" s="26">
        <v>16489</v>
      </c>
      <c r="C40" s="18">
        <v>-341</v>
      </c>
      <c r="D40" s="20">
        <v>16148</v>
      </c>
      <c r="E40" s="27">
        <v>7896</v>
      </c>
      <c r="F40" s="18">
        <v>-116</v>
      </c>
      <c r="G40" s="52">
        <v>7780</v>
      </c>
      <c r="H40" s="55">
        <v>8593</v>
      </c>
      <c r="I40" s="18">
        <v>-225</v>
      </c>
      <c r="J40" s="19">
        <v>8368</v>
      </c>
      <c r="K40" s="75">
        <v>1</v>
      </c>
      <c r="L40" s="28">
        <v>11</v>
      </c>
      <c r="M40" s="71">
        <v>-10</v>
      </c>
      <c r="N40" s="77">
        <v>16149</v>
      </c>
      <c r="O40" s="28">
        <v>7791</v>
      </c>
      <c r="P40" s="73">
        <v>8358</v>
      </c>
      <c r="T40" s="75">
        <v>2</v>
      </c>
      <c r="U40" s="28">
        <v>-2</v>
      </c>
      <c r="V40" s="71">
        <v>4</v>
      </c>
      <c r="W40" s="77">
        <v>16151</v>
      </c>
      <c r="X40" s="28">
        <v>7789</v>
      </c>
      <c r="Y40" s="29">
        <v>8362</v>
      </c>
      <c r="AC40" s="75">
        <v>-38</v>
      </c>
      <c r="AD40" s="28">
        <v>-24</v>
      </c>
      <c r="AE40" s="71">
        <v>-14</v>
      </c>
      <c r="AF40" s="77">
        <v>16113</v>
      </c>
      <c r="AG40" s="28">
        <v>7765</v>
      </c>
      <c r="AH40" s="29">
        <v>8348</v>
      </c>
      <c r="AL40" s="75">
        <v>-24</v>
      </c>
      <c r="AM40" s="28">
        <v>-9</v>
      </c>
      <c r="AN40" s="71">
        <v>-15</v>
      </c>
      <c r="AO40" s="77">
        <v>16089</v>
      </c>
      <c r="AP40" s="28">
        <v>7756</v>
      </c>
      <c r="AQ40" s="29">
        <v>8333</v>
      </c>
      <c r="AR40" s="62"/>
      <c r="AS40" s="126"/>
      <c r="AT40" s="62"/>
      <c r="AU40" s="75">
        <v>16</v>
      </c>
      <c r="AV40" s="28">
        <v>1</v>
      </c>
      <c r="AW40" s="71">
        <v>15</v>
      </c>
      <c r="AX40" s="77">
        <v>16105</v>
      </c>
      <c r="AY40" s="28">
        <v>7757</v>
      </c>
      <c r="AZ40" s="29">
        <v>8348</v>
      </c>
      <c r="BA40" s="62"/>
      <c r="BB40" s="126"/>
      <c r="BC40" s="62"/>
      <c r="BD40" s="75">
        <v>-40</v>
      </c>
      <c r="BE40" s="28">
        <v>-2</v>
      </c>
      <c r="BF40" s="71">
        <v>-38</v>
      </c>
      <c r="BG40" s="77">
        <v>16065</v>
      </c>
      <c r="BH40" s="28">
        <v>7755</v>
      </c>
      <c r="BI40" s="29">
        <v>8310</v>
      </c>
      <c r="BJ40" s="62"/>
      <c r="BK40" s="126"/>
      <c r="BL40" s="62"/>
      <c r="BM40" s="75">
        <v>4</v>
      </c>
      <c r="BN40" s="28">
        <v>7</v>
      </c>
      <c r="BO40" s="71">
        <v>-3</v>
      </c>
      <c r="BP40" s="77">
        <v>16069</v>
      </c>
      <c r="BQ40" s="28">
        <v>7762</v>
      </c>
      <c r="BR40" s="29">
        <v>8307</v>
      </c>
      <c r="BS40" s="62"/>
      <c r="BT40" s="126"/>
      <c r="BU40" s="62"/>
      <c r="BV40" s="75">
        <v>-8</v>
      </c>
      <c r="BW40" s="28">
        <v>-4</v>
      </c>
      <c r="BX40" s="71">
        <v>-4</v>
      </c>
      <c r="BY40" s="77">
        <v>16061</v>
      </c>
      <c r="BZ40" s="28">
        <v>7758</v>
      </c>
      <c r="CA40" s="29">
        <v>8303</v>
      </c>
      <c r="CD40" s="62"/>
      <c r="CE40" s="75">
        <v>-16</v>
      </c>
      <c r="CF40" s="28">
        <v>-7</v>
      </c>
      <c r="CG40" s="71">
        <v>-9</v>
      </c>
      <c r="CH40" s="77">
        <v>16045</v>
      </c>
      <c r="CI40" s="28">
        <v>7751</v>
      </c>
      <c r="CJ40" s="29">
        <v>8294</v>
      </c>
      <c r="CK40" s="62"/>
      <c r="CL40" s="126"/>
      <c r="CM40" s="62"/>
      <c r="CN40" s="75">
        <v>2</v>
      </c>
      <c r="CO40" s="28">
        <v>4</v>
      </c>
      <c r="CP40" s="71">
        <v>-2</v>
      </c>
      <c r="CQ40" s="77">
        <v>16047</v>
      </c>
      <c r="CR40" s="28">
        <v>7755</v>
      </c>
      <c r="CS40" s="29">
        <v>8292</v>
      </c>
      <c r="CT40" s="62"/>
      <c r="CU40" s="126"/>
      <c r="CV40" s="62"/>
      <c r="CW40" s="75">
        <v>-7</v>
      </c>
      <c r="CX40" s="28">
        <v>1</v>
      </c>
      <c r="CY40" s="71">
        <v>-8</v>
      </c>
      <c r="CZ40" s="77">
        <v>16040</v>
      </c>
      <c r="DA40" s="28">
        <v>7756</v>
      </c>
      <c r="DB40" s="29">
        <v>8284</v>
      </c>
      <c r="DC40" s="62"/>
      <c r="DD40" s="126"/>
      <c r="DE40" s="62"/>
    </row>
    <row r="41" spans="1:109" ht="20.25" customHeight="1">
      <c r="A41" s="25" t="s">
        <v>25</v>
      </c>
      <c r="B41" s="26">
        <v>19769</v>
      </c>
      <c r="C41" s="18">
        <v>-315</v>
      </c>
      <c r="D41" s="20">
        <v>19454</v>
      </c>
      <c r="E41" s="27">
        <v>9915</v>
      </c>
      <c r="F41" s="18">
        <v>-185</v>
      </c>
      <c r="G41" s="52">
        <v>9730</v>
      </c>
      <c r="H41" s="55">
        <v>9854</v>
      </c>
      <c r="I41" s="18">
        <v>-130</v>
      </c>
      <c r="J41" s="19">
        <v>9724</v>
      </c>
      <c r="K41" s="75">
        <v>44</v>
      </c>
      <c r="L41" s="28">
        <v>22</v>
      </c>
      <c r="M41" s="71">
        <v>22</v>
      </c>
      <c r="N41" s="77">
        <v>19498</v>
      </c>
      <c r="O41" s="28">
        <v>9752</v>
      </c>
      <c r="P41" s="73">
        <v>9746</v>
      </c>
      <c r="T41" s="75">
        <v>53</v>
      </c>
      <c r="U41" s="28">
        <v>20</v>
      </c>
      <c r="V41" s="71">
        <v>33</v>
      </c>
      <c r="W41" s="77">
        <v>19551</v>
      </c>
      <c r="X41" s="28">
        <v>9772</v>
      </c>
      <c r="Y41" s="29">
        <v>9779</v>
      </c>
      <c r="AC41" s="75">
        <v>54</v>
      </c>
      <c r="AD41" s="28">
        <v>21</v>
      </c>
      <c r="AE41" s="71">
        <v>33</v>
      </c>
      <c r="AF41" s="77">
        <v>19605</v>
      </c>
      <c r="AG41" s="28">
        <v>9793</v>
      </c>
      <c r="AH41" s="29">
        <v>9812</v>
      </c>
      <c r="AL41" s="75">
        <v>22</v>
      </c>
      <c r="AM41" s="28">
        <v>5</v>
      </c>
      <c r="AN41" s="71">
        <v>17</v>
      </c>
      <c r="AO41" s="77">
        <v>19627</v>
      </c>
      <c r="AP41" s="28">
        <v>9798</v>
      </c>
      <c r="AQ41" s="29">
        <v>9829</v>
      </c>
      <c r="AR41" s="62"/>
      <c r="AS41" s="126"/>
      <c r="AT41" s="62"/>
      <c r="AU41" s="75">
        <v>12</v>
      </c>
      <c r="AV41" s="28">
        <v>4</v>
      </c>
      <c r="AW41" s="71">
        <v>8</v>
      </c>
      <c r="AX41" s="77">
        <v>19639</v>
      </c>
      <c r="AY41" s="28">
        <v>9802</v>
      </c>
      <c r="AZ41" s="29">
        <v>9837</v>
      </c>
      <c r="BA41" s="62"/>
      <c r="BB41" s="126"/>
      <c r="BC41" s="62"/>
      <c r="BD41" s="75">
        <v>-10</v>
      </c>
      <c r="BE41" s="28">
        <v>-29</v>
      </c>
      <c r="BF41" s="71">
        <v>19</v>
      </c>
      <c r="BG41" s="77">
        <v>19629</v>
      </c>
      <c r="BH41" s="28">
        <v>9773</v>
      </c>
      <c r="BI41" s="29">
        <v>9856</v>
      </c>
      <c r="BJ41" s="62"/>
      <c r="BK41" s="126"/>
      <c r="BL41" s="62"/>
      <c r="BM41" s="75">
        <v>119</v>
      </c>
      <c r="BN41" s="28">
        <v>49</v>
      </c>
      <c r="BO41" s="71">
        <v>70</v>
      </c>
      <c r="BP41" s="77">
        <v>19748</v>
      </c>
      <c r="BQ41" s="28">
        <v>9822</v>
      </c>
      <c r="BR41" s="29">
        <v>9926</v>
      </c>
      <c r="BS41" s="62"/>
      <c r="BT41" s="126"/>
      <c r="BU41" s="62"/>
      <c r="BV41" s="75">
        <v>54</v>
      </c>
      <c r="BW41" s="28">
        <v>21</v>
      </c>
      <c r="BX41" s="71">
        <v>33</v>
      </c>
      <c r="BY41" s="77">
        <v>19802</v>
      </c>
      <c r="BZ41" s="28">
        <v>9843</v>
      </c>
      <c r="CA41" s="29">
        <v>9959</v>
      </c>
      <c r="CD41" s="62"/>
      <c r="CE41" s="75">
        <v>76</v>
      </c>
      <c r="CF41" s="28">
        <v>43</v>
      </c>
      <c r="CG41" s="71">
        <v>33</v>
      </c>
      <c r="CH41" s="77">
        <v>19878</v>
      </c>
      <c r="CI41" s="28">
        <v>9886</v>
      </c>
      <c r="CJ41" s="29">
        <v>9992</v>
      </c>
      <c r="CK41" s="62"/>
      <c r="CL41" s="126"/>
      <c r="CM41" s="62"/>
      <c r="CN41" s="75">
        <v>42</v>
      </c>
      <c r="CO41" s="28">
        <v>15</v>
      </c>
      <c r="CP41" s="71">
        <v>27</v>
      </c>
      <c r="CQ41" s="77">
        <v>19920</v>
      </c>
      <c r="CR41" s="28">
        <v>9901</v>
      </c>
      <c r="CS41" s="29">
        <v>10019</v>
      </c>
      <c r="CT41" s="62"/>
      <c r="CU41" s="126"/>
      <c r="CV41" s="62"/>
      <c r="CW41" s="75">
        <v>37</v>
      </c>
      <c r="CX41" s="28">
        <v>19</v>
      </c>
      <c r="CY41" s="71">
        <v>18</v>
      </c>
      <c r="CZ41" s="77">
        <v>19957</v>
      </c>
      <c r="DA41" s="28">
        <v>9920</v>
      </c>
      <c r="DB41" s="29">
        <v>10037</v>
      </c>
      <c r="DC41" s="62"/>
      <c r="DD41" s="126"/>
      <c r="DE41" s="62"/>
    </row>
    <row r="42" spans="1:109" ht="20.25" customHeight="1">
      <c r="A42" s="25" t="s">
        <v>26</v>
      </c>
      <c r="B42" s="26">
        <v>34838</v>
      </c>
      <c r="C42" s="18">
        <v>-330</v>
      </c>
      <c r="D42" s="20">
        <v>34508</v>
      </c>
      <c r="E42" s="27">
        <v>17420</v>
      </c>
      <c r="F42" s="18">
        <v>-140</v>
      </c>
      <c r="G42" s="52">
        <v>17280</v>
      </c>
      <c r="H42" s="55">
        <v>17418</v>
      </c>
      <c r="I42" s="18">
        <v>-190</v>
      </c>
      <c r="J42" s="19">
        <v>17228</v>
      </c>
      <c r="K42" s="75">
        <v>91</v>
      </c>
      <c r="L42" s="28">
        <v>31</v>
      </c>
      <c r="M42" s="71">
        <v>60</v>
      </c>
      <c r="N42" s="77">
        <v>34599</v>
      </c>
      <c r="O42" s="28">
        <v>17311</v>
      </c>
      <c r="P42" s="73">
        <v>17288</v>
      </c>
      <c r="T42" s="75">
        <v>53</v>
      </c>
      <c r="U42" s="28">
        <v>36</v>
      </c>
      <c r="V42" s="71">
        <v>17</v>
      </c>
      <c r="W42" s="77">
        <v>34652</v>
      </c>
      <c r="X42" s="28">
        <v>17347</v>
      </c>
      <c r="Y42" s="29">
        <v>17305</v>
      </c>
      <c r="AC42" s="75">
        <v>-4</v>
      </c>
      <c r="AD42" s="28">
        <v>10</v>
      </c>
      <c r="AE42" s="71">
        <v>-14</v>
      </c>
      <c r="AF42" s="77">
        <v>34648</v>
      </c>
      <c r="AG42" s="28">
        <v>17357</v>
      </c>
      <c r="AH42" s="29">
        <v>17291</v>
      </c>
      <c r="AL42" s="75">
        <v>-32</v>
      </c>
      <c r="AM42" s="28">
        <v>-7</v>
      </c>
      <c r="AN42" s="71">
        <v>-25</v>
      </c>
      <c r="AO42" s="77">
        <v>34616</v>
      </c>
      <c r="AP42" s="28">
        <v>17350</v>
      </c>
      <c r="AQ42" s="29">
        <v>17266</v>
      </c>
      <c r="AR42" s="62"/>
      <c r="AS42" s="126"/>
      <c r="AT42" s="62"/>
      <c r="AU42" s="75">
        <v>-8</v>
      </c>
      <c r="AV42" s="28">
        <v>-4</v>
      </c>
      <c r="AW42" s="71">
        <v>-4</v>
      </c>
      <c r="AX42" s="77">
        <v>34608</v>
      </c>
      <c r="AY42" s="28">
        <v>17346</v>
      </c>
      <c r="AZ42" s="29">
        <v>17262</v>
      </c>
      <c r="BA42" s="62"/>
      <c r="BB42" s="126"/>
      <c r="BC42" s="62"/>
      <c r="BD42" s="75">
        <v>-257</v>
      </c>
      <c r="BE42" s="28">
        <v>-135</v>
      </c>
      <c r="BF42" s="71">
        <v>-122</v>
      </c>
      <c r="BG42" s="77">
        <v>34351</v>
      </c>
      <c r="BH42" s="28">
        <v>17211</v>
      </c>
      <c r="BI42" s="29">
        <v>17140</v>
      </c>
      <c r="BJ42" s="62"/>
      <c r="BK42" s="126"/>
      <c r="BL42" s="62"/>
      <c r="BM42" s="75">
        <v>178</v>
      </c>
      <c r="BN42" s="28">
        <v>112</v>
      </c>
      <c r="BO42" s="71">
        <v>66</v>
      </c>
      <c r="BP42" s="77">
        <v>34529</v>
      </c>
      <c r="BQ42" s="28">
        <v>17323</v>
      </c>
      <c r="BR42" s="29">
        <v>17206</v>
      </c>
      <c r="BS42" s="62"/>
      <c r="BT42" s="126"/>
      <c r="BU42" s="62"/>
      <c r="BV42" s="75">
        <v>-14</v>
      </c>
      <c r="BW42" s="28">
        <v>2</v>
      </c>
      <c r="BX42" s="71">
        <v>-16</v>
      </c>
      <c r="BY42" s="77">
        <v>34515</v>
      </c>
      <c r="BZ42" s="28">
        <v>17325</v>
      </c>
      <c r="CA42" s="29">
        <v>17190</v>
      </c>
      <c r="CD42" s="62"/>
      <c r="CE42" s="75">
        <v>-32</v>
      </c>
      <c r="CF42" s="28">
        <v>-18</v>
      </c>
      <c r="CG42" s="71">
        <v>-14</v>
      </c>
      <c r="CH42" s="77">
        <v>34483</v>
      </c>
      <c r="CI42" s="28">
        <v>17307</v>
      </c>
      <c r="CJ42" s="29">
        <v>17176</v>
      </c>
      <c r="CK42" s="62"/>
      <c r="CL42" s="126"/>
      <c r="CM42" s="62"/>
      <c r="CN42" s="75">
        <v>34</v>
      </c>
      <c r="CO42" s="28">
        <v>17</v>
      </c>
      <c r="CP42" s="71">
        <v>17</v>
      </c>
      <c r="CQ42" s="77">
        <v>34517</v>
      </c>
      <c r="CR42" s="28">
        <v>17324</v>
      </c>
      <c r="CS42" s="29">
        <v>17193</v>
      </c>
      <c r="CT42" s="62"/>
      <c r="CU42" s="126"/>
      <c r="CV42" s="62"/>
      <c r="CW42" s="75">
        <v>-53</v>
      </c>
      <c r="CX42" s="28">
        <v>-25</v>
      </c>
      <c r="CY42" s="71">
        <v>-28</v>
      </c>
      <c r="CZ42" s="77">
        <v>34464</v>
      </c>
      <c r="DA42" s="28">
        <v>17299</v>
      </c>
      <c r="DB42" s="29">
        <v>17165</v>
      </c>
      <c r="DC42" s="62"/>
      <c r="DD42" s="126"/>
      <c r="DE42" s="62"/>
    </row>
    <row r="43" spans="1:109" ht="20.25" customHeight="1">
      <c r="A43" s="25"/>
      <c r="B43" s="26"/>
      <c r="C43" s="18"/>
      <c r="D43" s="20"/>
      <c r="E43" s="27"/>
      <c r="F43" s="18"/>
      <c r="G43" s="52"/>
      <c r="H43" s="55"/>
      <c r="I43" s="18"/>
      <c r="J43" s="19"/>
      <c r="K43" s="75"/>
      <c r="L43" s="28"/>
      <c r="M43" s="71"/>
      <c r="N43" s="77"/>
      <c r="O43" s="28"/>
      <c r="P43" s="73"/>
      <c r="T43" s="75"/>
      <c r="U43" s="28"/>
      <c r="V43" s="71"/>
      <c r="W43" s="77"/>
      <c r="X43" s="28"/>
      <c r="Y43" s="73"/>
      <c r="AC43" s="75"/>
      <c r="AD43" s="28"/>
      <c r="AE43" s="71"/>
      <c r="AF43" s="77"/>
      <c r="AG43" s="28"/>
      <c r="AH43" s="73"/>
      <c r="AL43" s="75"/>
      <c r="AM43" s="28"/>
      <c r="AN43" s="71"/>
      <c r="AO43" s="77"/>
      <c r="AP43" s="28"/>
      <c r="AQ43" s="73"/>
      <c r="AR43" s="62"/>
      <c r="AS43" s="126"/>
      <c r="AT43" s="62"/>
      <c r="AU43" s="75"/>
      <c r="AV43" s="28"/>
      <c r="AW43" s="71"/>
      <c r="AX43" s="77"/>
      <c r="AY43" s="28"/>
      <c r="AZ43" s="73"/>
      <c r="BA43" s="62"/>
      <c r="BB43" s="126"/>
      <c r="BC43" s="62"/>
      <c r="BD43" s="75"/>
      <c r="BE43" s="28"/>
      <c r="BF43" s="71"/>
      <c r="BG43" s="77"/>
      <c r="BH43" s="28"/>
      <c r="BI43" s="73"/>
      <c r="BJ43" s="62"/>
      <c r="BK43" s="126"/>
      <c r="BL43" s="62"/>
      <c r="BM43" s="75"/>
      <c r="BN43" s="28"/>
      <c r="BO43" s="71"/>
      <c r="BP43" s="77"/>
      <c r="BQ43" s="28"/>
      <c r="BR43" s="73"/>
      <c r="BS43" s="62"/>
      <c r="BT43" s="126"/>
      <c r="BU43" s="62"/>
      <c r="BV43" s="75"/>
      <c r="BW43" s="28"/>
      <c r="BX43" s="71"/>
      <c r="BY43" s="77"/>
      <c r="BZ43" s="28"/>
      <c r="CA43" s="73"/>
      <c r="CD43" s="62"/>
      <c r="CE43" s="75"/>
      <c r="CF43" s="28"/>
      <c r="CG43" s="71"/>
      <c r="CH43" s="77"/>
      <c r="CI43" s="28"/>
      <c r="CJ43" s="73"/>
      <c r="CK43" s="62"/>
      <c r="CL43" s="126"/>
      <c r="CM43" s="62"/>
      <c r="CN43" s="75"/>
      <c r="CO43" s="28"/>
      <c r="CP43" s="71"/>
      <c r="CQ43" s="77"/>
      <c r="CR43" s="28"/>
      <c r="CS43" s="73"/>
      <c r="CT43" s="62"/>
      <c r="CU43" s="126"/>
      <c r="CV43" s="62"/>
      <c r="CW43" s="75"/>
      <c r="CX43" s="28"/>
      <c r="CY43" s="71"/>
      <c r="CZ43" s="77"/>
      <c r="DA43" s="28"/>
      <c r="DB43" s="73"/>
      <c r="DC43" s="62"/>
      <c r="DD43" s="126"/>
      <c r="DE43" s="62"/>
    </row>
    <row r="44" spans="1:109" s="16" customFormat="1" ht="20.25" customHeight="1">
      <c r="A44" s="23" t="s">
        <v>27</v>
      </c>
      <c r="B44" s="17">
        <v>100695</v>
      </c>
      <c r="C44" s="18">
        <v>-460</v>
      </c>
      <c r="D44" s="52">
        <v>100235</v>
      </c>
      <c r="E44" s="24">
        <v>50135</v>
      </c>
      <c r="F44" s="18">
        <v>-310</v>
      </c>
      <c r="G44" s="52">
        <v>49825</v>
      </c>
      <c r="H44" s="24">
        <v>50560</v>
      </c>
      <c r="I44" s="18">
        <v>-150</v>
      </c>
      <c r="J44" s="19">
        <v>50410</v>
      </c>
      <c r="K44" s="75">
        <v>23</v>
      </c>
      <c r="L44" s="28">
        <v>26</v>
      </c>
      <c r="M44" s="70">
        <v>-3</v>
      </c>
      <c r="N44" s="72">
        <v>100258</v>
      </c>
      <c r="O44" s="22">
        <v>49851</v>
      </c>
      <c r="P44" s="21">
        <v>50407</v>
      </c>
      <c r="R44" s="131"/>
      <c r="T44" s="75">
        <v>156</v>
      </c>
      <c r="U44" s="28">
        <v>63</v>
      </c>
      <c r="V44" s="70">
        <v>93</v>
      </c>
      <c r="W44" s="72">
        <v>100414</v>
      </c>
      <c r="X44" s="22">
        <v>49914</v>
      </c>
      <c r="Y44" s="21">
        <v>50500</v>
      </c>
      <c r="AA44" s="131"/>
      <c r="AC44" s="75">
        <v>82</v>
      </c>
      <c r="AD44" s="28">
        <v>53</v>
      </c>
      <c r="AE44" s="70">
        <v>29</v>
      </c>
      <c r="AF44" s="72">
        <v>100496</v>
      </c>
      <c r="AG44" s="22">
        <v>49967</v>
      </c>
      <c r="AH44" s="21">
        <v>50529</v>
      </c>
      <c r="AJ44" s="131"/>
      <c r="AL44" s="75">
        <v>28</v>
      </c>
      <c r="AM44" s="28">
        <v>7</v>
      </c>
      <c r="AN44" s="70">
        <v>21</v>
      </c>
      <c r="AO44" s="72">
        <v>100524</v>
      </c>
      <c r="AP44" s="22">
        <v>49974</v>
      </c>
      <c r="AQ44" s="21">
        <v>50550</v>
      </c>
      <c r="AR44" s="61"/>
      <c r="AS44" s="60"/>
      <c r="AT44" s="61"/>
      <c r="AU44" s="75">
        <v>-7</v>
      </c>
      <c r="AV44" s="28">
        <v>10</v>
      </c>
      <c r="AW44" s="70">
        <v>-17</v>
      </c>
      <c r="AX44" s="72">
        <v>100517</v>
      </c>
      <c r="AY44" s="22">
        <v>49984</v>
      </c>
      <c r="AZ44" s="21">
        <v>50533</v>
      </c>
      <c r="BA44" s="61"/>
      <c r="BB44" s="60"/>
      <c r="BC44" s="61"/>
      <c r="BD44" s="75">
        <v>-462</v>
      </c>
      <c r="BE44" s="28">
        <v>-248</v>
      </c>
      <c r="BF44" s="70">
        <v>-214</v>
      </c>
      <c r="BG44" s="72">
        <v>100055</v>
      </c>
      <c r="BH44" s="22">
        <v>49736</v>
      </c>
      <c r="BI44" s="21">
        <v>50319</v>
      </c>
      <c r="BJ44" s="61"/>
      <c r="BK44" s="60"/>
      <c r="BL44" s="61"/>
      <c r="BM44" s="75">
        <v>529</v>
      </c>
      <c r="BN44" s="28">
        <v>268</v>
      </c>
      <c r="BO44" s="70">
        <v>261</v>
      </c>
      <c r="BP44" s="72">
        <v>100584</v>
      </c>
      <c r="BQ44" s="22">
        <v>50004</v>
      </c>
      <c r="BR44" s="21">
        <v>50580</v>
      </c>
      <c r="BS44" s="61"/>
      <c r="BT44" s="60"/>
      <c r="BU44" s="61"/>
      <c r="BV44" s="75">
        <v>157</v>
      </c>
      <c r="BW44" s="28">
        <v>53</v>
      </c>
      <c r="BX44" s="70">
        <v>104</v>
      </c>
      <c r="BY44" s="72">
        <v>100741</v>
      </c>
      <c r="BZ44" s="22">
        <v>50057</v>
      </c>
      <c r="CA44" s="21">
        <v>50684</v>
      </c>
      <c r="CD44" s="61"/>
      <c r="CE44" s="75">
        <v>130</v>
      </c>
      <c r="CF44" s="28">
        <v>51</v>
      </c>
      <c r="CG44" s="70">
        <v>79</v>
      </c>
      <c r="CH44" s="72">
        <v>100871</v>
      </c>
      <c r="CI44" s="22">
        <v>50108</v>
      </c>
      <c r="CJ44" s="21">
        <v>50763</v>
      </c>
      <c r="CK44" s="61"/>
      <c r="CL44" s="60"/>
      <c r="CM44" s="61"/>
      <c r="CN44" s="75">
        <v>107</v>
      </c>
      <c r="CO44" s="28">
        <v>37</v>
      </c>
      <c r="CP44" s="70">
        <v>70</v>
      </c>
      <c r="CQ44" s="72">
        <v>100978</v>
      </c>
      <c r="CR44" s="22">
        <v>50145</v>
      </c>
      <c r="CS44" s="21">
        <v>50833</v>
      </c>
      <c r="CT44" s="61"/>
      <c r="CU44" s="60"/>
      <c r="CV44" s="61"/>
      <c r="CW44" s="75">
        <v>120</v>
      </c>
      <c r="CX44" s="28">
        <v>66</v>
      </c>
      <c r="CY44" s="70">
        <v>54</v>
      </c>
      <c r="CZ44" s="72">
        <v>101098</v>
      </c>
      <c r="DA44" s="22">
        <v>50211</v>
      </c>
      <c r="DB44" s="21">
        <v>50887</v>
      </c>
      <c r="DC44" s="61"/>
      <c r="DD44" s="60"/>
      <c r="DE44" s="61"/>
    </row>
    <row r="45" spans="1:109" s="16" customFormat="1" ht="20.25" customHeight="1">
      <c r="A45" s="23"/>
      <c r="B45" s="17"/>
      <c r="C45" s="18"/>
      <c r="D45" s="20"/>
      <c r="E45" s="24"/>
      <c r="F45" s="18"/>
      <c r="G45" s="52"/>
      <c r="H45" s="53"/>
      <c r="I45" s="18"/>
      <c r="J45" s="19"/>
      <c r="K45" s="75"/>
      <c r="L45" s="28"/>
      <c r="M45" s="70"/>
      <c r="N45" s="72"/>
      <c r="O45" s="22"/>
      <c r="P45" s="21"/>
      <c r="R45" s="131"/>
      <c r="T45" s="75"/>
      <c r="U45" s="28"/>
      <c r="V45" s="70"/>
      <c r="W45" s="72"/>
      <c r="X45" s="22"/>
      <c r="Y45" s="21"/>
      <c r="AA45" s="131"/>
      <c r="AC45" s="75"/>
      <c r="AD45" s="28"/>
      <c r="AE45" s="70"/>
      <c r="AF45" s="72"/>
      <c r="AG45" s="22"/>
      <c r="AH45" s="21"/>
      <c r="AJ45" s="131"/>
      <c r="AL45" s="75"/>
      <c r="AM45" s="28"/>
      <c r="AN45" s="70"/>
      <c r="AO45" s="72"/>
      <c r="AP45" s="22"/>
      <c r="AQ45" s="21"/>
      <c r="AR45" s="61"/>
      <c r="AS45" s="60"/>
      <c r="AT45" s="61"/>
      <c r="AU45" s="75"/>
      <c r="AV45" s="28"/>
      <c r="AW45" s="70"/>
      <c r="AX45" s="72"/>
      <c r="AY45" s="22"/>
      <c r="AZ45" s="21"/>
      <c r="BA45" s="61"/>
      <c r="BB45" s="60"/>
      <c r="BC45" s="61"/>
      <c r="BD45" s="75"/>
      <c r="BE45" s="28"/>
      <c r="BF45" s="70"/>
      <c r="BG45" s="72"/>
      <c r="BH45" s="22"/>
      <c r="BI45" s="21"/>
      <c r="BJ45" s="61"/>
      <c r="BK45" s="60"/>
      <c r="BL45" s="61"/>
      <c r="BM45" s="75"/>
      <c r="BN45" s="28"/>
      <c r="BO45" s="70"/>
      <c r="BP45" s="72"/>
      <c r="BQ45" s="22"/>
      <c r="BR45" s="21"/>
      <c r="BS45" s="61"/>
      <c r="BT45" s="60"/>
      <c r="BU45" s="61"/>
      <c r="BV45" s="75"/>
      <c r="BW45" s="28"/>
      <c r="BX45" s="70"/>
      <c r="BY45" s="72"/>
      <c r="BZ45" s="22"/>
      <c r="CA45" s="21"/>
      <c r="CD45" s="61"/>
      <c r="CE45" s="75"/>
      <c r="CF45" s="28"/>
      <c r="CG45" s="70"/>
      <c r="CH45" s="72"/>
      <c r="CI45" s="22"/>
      <c r="CJ45" s="21"/>
      <c r="CK45" s="61"/>
      <c r="CL45" s="60"/>
      <c r="CM45" s="61"/>
      <c r="CN45" s="75"/>
      <c r="CO45" s="28"/>
      <c r="CP45" s="70"/>
      <c r="CQ45" s="72"/>
      <c r="CR45" s="22"/>
      <c r="CS45" s="21"/>
      <c r="CT45" s="61"/>
      <c r="CU45" s="60"/>
      <c r="CV45" s="61"/>
      <c r="CW45" s="75"/>
      <c r="CX45" s="28"/>
      <c r="CY45" s="70"/>
      <c r="CZ45" s="72"/>
      <c r="DA45" s="22"/>
      <c r="DB45" s="21"/>
      <c r="DC45" s="61"/>
      <c r="DD45" s="60"/>
      <c r="DE45" s="61"/>
    </row>
    <row r="46" spans="1:109" ht="20.25" customHeight="1">
      <c r="A46" s="25" t="s">
        <v>28</v>
      </c>
      <c r="B46" s="26">
        <v>18419</v>
      </c>
      <c r="C46" s="18">
        <v>-9</v>
      </c>
      <c r="D46" s="20">
        <v>18410</v>
      </c>
      <c r="E46" s="27">
        <v>8918</v>
      </c>
      <c r="F46" s="18">
        <v>-86</v>
      </c>
      <c r="G46" s="52">
        <v>8832</v>
      </c>
      <c r="H46" s="55">
        <v>9501</v>
      </c>
      <c r="I46" s="18">
        <v>77</v>
      </c>
      <c r="J46" s="19">
        <v>9578</v>
      </c>
      <c r="K46" s="75">
        <v>55</v>
      </c>
      <c r="L46" s="28">
        <v>19</v>
      </c>
      <c r="M46" s="71">
        <v>36</v>
      </c>
      <c r="N46" s="77">
        <v>18465</v>
      </c>
      <c r="O46" s="28">
        <v>8851</v>
      </c>
      <c r="P46" s="73">
        <v>9614</v>
      </c>
      <c r="T46" s="75">
        <v>25</v>
      </c>
      <c r="U46" s="28">
        <v>23</v>
      </c>
      <c r="V46" s="71">
        <v>2</v>
      </c>
      <c r="W46" s="77">
        <v>18490</v>
      </c>
      <c r="X46" s="28">
        <v>8874</v>
      </c>
      <c r="Y46" s="29">
        <v>9616</v>
      </c>
      <c r="AC46" s="75">
        <v>0</v>
      </c>
      <c r="AD46" s="28">
        <v>-3</v>
      </c>
      <c r="AE46" s="71">
        <v>3</v>
      </c>
      <c r="AF46" s="77">
        <v>18490</v>
      </c>
      <c r="AG46" s="28">
        <v>8871</v>
      </c>
      <c r="AH46" s="29">
        <v>9619</v>
      </c>
      <c r="AL46" s="75">
        <v>-12</v>
      </c>
      <c r="AM46" s="28">
        <v>-5</v>
      </c>
      <c r="AN46" s="71">
        <v>-7</v>
      </c>
      <c r="AO46" s="77">
        <v>18478</v>
      </c>
      <c r="AP46" s="28">
        <v>8866</v>
      </c>
      <c r="AQ46" s="29">
        <v>9612</v>
      </c>
      <c r="AR46" s="62"/>
      <c r="AS46" s="126"/>
      <c r="AT46" s="62"/>
      <c r="AU46" s="75">
        <v>-16</v>
      </c>
      <c r="AV46" s="28">
        <v>-7</v>
      </c>
      <c r="AW46" s="71">
        <v>-9</v>
      </c>
      <c r="AX46" s="77">
        <v>18462</v>
      </c>
      <c r="AY46" s="28">
        <v>8859</v>
      </c>
      <c r="AZ46" s="29">
        <v>9603</v>
      </c>
      <c r="BA46" s="62"/>
      <c r="BB46" s="126"/>
      <c r="BC46" s="62"/>
      <c r="BD46" s="75">
        <v>-18</v>
      </c>
      <c r="BE46" s="28">
        <v>-19</v>
      </c>
      <c r="BF46" s="71">
        <v>1</v>
      </c>
      <c r="BG46" s="77">
        <v>18444</v>
      </c>
      <c r="BH46" s="28">
        <v>8840</v>
      </c>
      <c r="BI46" s="29">
        <v>9604</v>
      </c>
      <c r="BJ46" s="62"/>
      <c r="BK46" s="126"/>
      <c r="BL46" s="62"/>
      <c r="BM46" s="75">
        <v>51</v>
      </c>
      <c r="BN46" s="28">
        <v>32</v>
      </c>
      <c r="BO46" s="71">
        <v>19</v>
      </c>
      <c r="BP46" s="77">
        <v>18495</v>
      </c>
      <c r="BQ46" s="28">
        <v>8872</v>
      </c>
      <c r="BR46" s="29">
        <v>9623</v>
      </c>
      <c r="BS46" s="62"/>
      <c r="BT46" s="126"/>
      <c r="BU46" s="62"/>
      <c r="BV46" s="75">
        <v>91</v>
      </c>
      <c r="BW46" s="28">
        <v>38</v>
      </c>
      <c r="BX46" s="71">
        <v>53</v>
      </c>
      <c r="BY46" s="77">
        <v>18586</v>
      </c>
      <c r="BZ46" s="28">
        <v>8910</v>
      </c>
      <c r="CA46" s="29">
        <v>9676</v>
      </c>
      <c r="CD46" s="62"/>
      <c r="CE46" s="75">
        <v>38</v>
      </c>
      <c r="CF46" s="28">
        <v>15</v>
      </c>
      <c r="CG46" s="71">
        <v>23</v>
      </c>
      <c r="CH46" s="77">
        <v>18624</v>
      </c>
      <c r="CI46" s="28">
        <v>8925</v>
      </c>
      <c r="CJ46" s="29">
        <v>9699</v>
      </c>
      <c r="CK46" s="62"/>
      <c r="CL46" s="126"/>
      <c r="CM46" s="62"/>
      <c r="CN46" s="75">
        <v>37</v>
      </c>
      <c r="CO46" s="28">
        <v>12</v>
      </c>
      <c r="CP46" s="71">
        <v>25</v>
      </c>
      <c r="CQ46" s="77">
        <v>18661</v>
      </c>
      <c r="CR46" s="28">
        <v>8937</v>
      </c>
      <c r="CS46" s="29">
        <v>9724</v>
      </c>
      <c r="CT46" s="62"/>
      <c r="CU46" s="126"/>
      <c r="CV46" s="62"/>
      <c r="CW46" s="75">
        <v>37</v>
      </c>
      <c r="CX46" s="28">
        <v>6</v>
      </c>
      <c r="CY46" s="71">
        <v>31</v>
      </c>
      <c r="CZ46" s="77">
        <v>18698</v>
      </c>
      <c r="DA46" s="28">
        <v>8943</v>
      </c>
      <c r="DB46" s="29">
        <v>9755</v>
      </c>
      <c r="DC46" s="62"/>
      <c r="DD46" s="126"/>
      <c r="DE46" s="62"/>
    </row>
    <row r="47" spans="1:109" ht="20.25" customHeight="1">
      <c r="A47" s="25" t="s">
        <v>29</v>
      </c>
      <c r="B47" s="26">
        <v>37479</v>
      </c>
      <c r="C47" s="18">
        <v>23</v>
      </c>
      <c r="D47" s="20">
        <v>37502</v>
      </c>
      <c r="E47" s="27">
        <v>18414</v>
      </c>
      <c r="F47" s="18">
        <v>15</v>
      </c>
      <c r="G47" s="52">
        <v>18429</v>
      </c>
      <c r="H47" s="55">
        <v>19065</v>
      </c>
      <c r="I47" s="18">
        <v>8</v>
      </c>
      <c r="J47" s="19">
        <v>19073</v>
      </c>
      <c r="K47" s="75">
        <v>-85</v>
      </c>
      <c r="L47" s="28">
        <v>-42</v>
      </c>
      <c r="M47" s="71">
        <v>-43</v>
      </c>
      <c r="N47" s="77">
        <v>37417</v>
      </c>
      <c r="O47" s="28">
        <v>18387</v>
      </c>
      <c r="P47" s="73">
        <v>19030</v>
      </c>
      <c r="T47" s="75">
        <v>88</v>
      </c>
      <c r="U47" s="28">
        <v>22</v>
      </c>
      <c r="V47" s="71">
        <v>66</v>
      </c>
      <c r="W47" s="77">
        <v>37505</v>
      </c>
      <c r="X47" s="28">
        <v>18409</v>
      </c>
      <c r="Y47" s="29">
        <v>19096</v>
      </c>
      <c r="AC47" s="75">
        <v>27</v>
      </c>
      <c r="AD47" s="28">
        <v>16</v>
      </c>
      <c r="AE47" s="71">
        <v>11</v>
      </c>
      <c r="AF47" s="77">
        <v>37532</v>
      </c>
      <c r="AG47" s="28">
        <v>18425</v>
      </c>
      <c r="AH47" s="29">
        <v>19107</v>
      </c>
      <c r="AL47" s="75">
        <v>58</v>
      </c>
      <c r="AM47" s="28">
        <v>24</v>
      </c>
      <c r="AN47" s="71">
        <v>34</v>
      </c>
      <c r="AO47" s="77">
        <v>37590</v>
      </c>
      <c r="AP47" s="28">
        <v>18449</v>
      </c>
      <c r="AQ47" s="29">
        <v>19141</v>
      </c>
      <c r="AR47" s="62"/>
      <c r="AS47" s="126"/>
      <c r="AT47" s="62"/>
      <c r="AU47" s="75">
        <v>52</v>
      </c>
      <c r="AV47" s="28">
        <v>25</v>
      </c>
      <c r="AW47" s="71">
        <v>27</v>
      </c>
      <c r="AX47" s="77">
        <v>37642</v>
      </c>
      <c r="AY47" s="28">
        <v>18474</v>
      </c>
      <c r="AZ47" s="29">
        <v>19168</v>
      </c>
      <c r="BA47" s="62"/>
      <c r="BB47" s="126"/>
      <c r="BC47" s="62"/>
      <c r="BD47" s="75">
        <v>-91</v>
      </c>
      <c r="BE47" s="28">
        <v>-28</v>
      </c>
      <c r="BF47" s="71">
        <v>-63</v>
      </c>
      <c r="BG47" s="77">
        <v>37551</v>
      </c>
      <c r="BH47" s="28">
        <v>18446</v>
      </c>
      <c r="BI47" s="29">
        <v>19105</v>
      </c>
      <c r="BJ47" s="62"/>
      <c r="BK47" s="126"/>
      <c r="BL47" s="62"/>
      <c r="BM47" s="75">
        <v>148</v>
      </c>
      <c r="BN47" s="28">
        <v>75</v>
      </c>
      <c r="BO47" s="71">
        <v>73</v>
      </c>
      <c r="BP47" s="77">
        <v>37699</v>
      </c>
      <c r="BQ47" s="28">
        <v>18521</v>
      </c>
      <c r="BR47" s="29">
        <v>19178</v>
      </c>
      <c r="BS47" s="62"/>
      <c r="BT47" s="126"/>
      <c r="BU47" s="62"/>
      <c r="BV47" s="75">
        <v>40</v>
      </c>
      <c r="BW47" s="28">
        <v>10</v>
      </c>
      <c r="BX47" s="71">
        <v>30</v>
      </c>
      <c r="BY47" s="77">
        <v>37739</v>
      </c>
      <c r="BZ47" s="28">
        <v>18531</v>
      </c>
      <c r="CA47" s="29">
        <v>19208</v>
      </c>
      <c r="CD47" s="62"/>
      <c r="CE47" s="75">
        <v>51</v>
      </c>
      <c r="CF47" s="28">
        <v>21</v>
      </c>
      <c r="CG47" s="71">
        <v>30</v>
      </c>
      <c r="CH47" s="77">
        <v>37790</v>
      </c>
      <c r="CI47" s="28">
        <v>18552</v>
      </c>
      <c r="CJ47" s="29">
        <v>19238</v>
      </c>
      <c r="CK47" s="62"/>
      <c r="CL47" s="126"/>
      <c r="CM47" s="62"/>
      <c r="CN47" s="75">
        <v>18</v>
      </c>
      <c r="CO47" s="28">
        <v>-5</v>
      </c>
      <c r="CP47" s="71">
        <v>23</v>
      </c>
      <c r="CQ47" s="77">
        <v>37808</v>
      </c>
      <c r="CR47" s="28">
        <v>18547</v>
      </c>
      <c r="CS47" s="29">
        <v>19261</v>
      </c>
      <c r="CT47" s="62"/>
      <c r="CU47" s="126"/>
      <c r="CV47" s="62"/>
      <c r="CW47" s="75">
        <v>18</v>
      </c>
      <c r="CX47" s="28">
        <v>20</v>
      </c>
      <c r="CY47" s="71">
        <v>-2</v>
      </c>
      <c r="CZ47" s="77">
        <v>37826</v>
      </c>
      <c r="DA47" s="28">
        <v>18567</v>
      </c>
      <c r="DB47" s="29">
        <v>19259</v>
      </c>
      <c r="DC47" s="62"/>
      <c r="DD47" s="126"/>
      <c r="DE47" s="62"/>
    </row>
    <row r="48" spans="1:109" ht="20.25" customHeight="1">
      <c r="A48" s="25" t="s">
        <v>30</v>
      </c>
      <c r="B48" s="26">
        <v>736</v>
      </c>
      <c r="C48" s="18">
        <v>-6</v>
      </c>
      <c r="D48" s="20">
        <v>730</v>
      </c>
      <c r="E48" s="27">
        <v>415</v>
      </c>
      <c r="F48" s="18">
        <v>-7</v>
      </c>
      <c r="G48" s="52">
        <v>408</v>
      </c>
      <c r="H48" s="55">
        <v>321</v>
      </c>
      <c r="I48" s="18">
        <v>1</v>
      </c>
      <c r="J48" s="19">
        <v>322</v>
      </c>
      <c r="K48" s="75">
        <v>5</v>
      </c>
      <c r="L48" s="28">
        <v>3</v>
      </c>
      <c r="M48" s="71">
        <v>2</v>
      </c>
      <c r="N48" s="77">
        <v>735</v>
      </c>
      <c r="O48" s="28">
        <v>411</v>
      </c>
      <c r="P48" s="73">
        <v>324</v>
      </c>
      <c r="T48" s="75">
        <v>-5</v>
      </c>
      <c r="U48" s="28">
        <v>-2</v>
      </c>
      <c r="V48" s="71">
        <v>-3</v>
      </c>
      <c r="W48" s="77">
        <v>730</v>
      </c>
      <c r="X48" s="28">
        <v>409</v>
      </c>
      <c r="Y48" s="29">
        <v>321</v>
      </c>
      <c r="AC48" s="75">
        <v>0</v>
      </c>
      <c r="AD48" s="28">
        <v>-2</v>
      </c>
      <c r="AE48" s="71">
        <v>2</v>
      </c>
      <c r="AF48" s="77">
        <v>730</v>
      </c>
      <c r="AG48" s="28">
        <v>407</v>
      </c>
      <c r="AH48" s="29">
        <v>323</v>
      </c>
      <c r="AL48" s="75">
        <v>-3</v>
      </c>
      <c r="AM48" s="28">
        <v>-1</v>
      </c>
      <c r="AN48" s="71">
        <v>-2</v>
      </c>
      <c r="AO48" s="77">
        <v>727</v>
      </c>
      <c r="AP48" s="28">
        <v>406</v>
      </c>
      <c r="AQ48" s="29">
        <v>321</v>
      </c>
      <c r="AR48" s="62"/>
      <c r="AS48" s="126"/>
      <c r="AT48" s="62"/>
      <c r="AU48" s="75">
        <v>2</v>
      </c>
      <c r="AV48" s="28">
        <v>3</v>
      </c>
      <c r="AW48" s="71">
        <v>-1</v>
      </c>
      <c r="AX48" s="77">
        <v>729</v>
      </c>
      <c r="AY48" s="28">
        <v>409</v>
      </c>
      <c r="AZ48" s="29">
        <v>320</v>
      </c>
      <c r="BA48" s="62"/>
      <c r="BB48" s="126"/>
      <c r="BC48" s="62"/>
      <c r="BD48" s="75">
        <v>3</v>
      </c>
      <c r="BE48" s="28">
        <v>-1</v>
      </c>
      <c r="BF48" s="71">
        <v>4</v>
      </c>
      <c r="BG48" s="77">
        <v>732</v>
      </c>
      <c r="BH48" s="28">
        <v>408</v>
      </c>
      <c r="BI48" s="29">
        <v>324</v>
      </c>
      <c r="BJ48" s="62"/>
      <c r="BK48" s="126"/>
      <c r="BL48" s="62"/>
      <c r="BM48" s="75">
        <v>-1</v>
      </c>
      <c r="BN48" s="28">
        <v>-8</v>
      </c>
      <c r="BO48" s="71">
        <v>7</v>
      </c>
      <c r="BP48" s="77">
        <v>731</v>
      </c>
      <c r="BQ48" s="28">
        <v>400</v>
      </c>
      <c r="BR48" s="29">
        <v>331</v>
      </c>
      <c r="BS48" s="62"/>
      <c r="BT48" s="126"/>
      <c r="BU48" s="62"/>
      <c r="BV48" s="75">
        <v>2</v>
      </c>
      <c r="BW48" s="28">
        <v>-1</v>
      </c>
      <c r="BX48" s="71">
        <v>3</v>
      </c>
      <c r="BY48" s="77">
        <v>733</v>
      </c>
      <c r="BZ48" s="28">
        <v>399</v>
      </c>
      <c r="CA48" s="29">
        <v>334</v>
      </c>
      <c r="CD48" s="62"/>
      <c r="CE48" s="75">
        <v>7</v>
      </c>
      <c r="CF48" s="28">
        <v>5</v>
      </c>
      <c r="CG48" s="71">
        <v>2</v>
      </c>
      <c r="CH48" s="77">
        <v>740</v>
      </c>
      <c r="CI48" s="28">
        <v>404</v>
      </c>
      <c r="CJ48" s="29">
        <v>336</v>
      </c>
      <c r="CK48" s="62"/>
      <c r="CL48" s="126"/>
      <c r="CM48" s="62"/>
      <c r="CN48" s="75">
        <v>5</v>
      </c>
      <c r="CO48" s="28">
        <v>3</v>
      </c>
      <c r="CP48" s="71">
        <v>2</v>
      </c>
      <c r="CQ48" s="77">
        <v>745</v>
      </c>
      <c r="CR48" s="28">
        <v>407</v>
      </c>
      <c r="CS48" s="29">
        <v>338</v>
      </c>
      <c r="CT48" s="62"/>
      <c r="CU48" s="126"/>
      <c r="CV48" s="62"/>
      <c r="CW48" s="75">
        <v>4</v>
      </c>
      <c r="CX48" s="28">
        <v>3</v>
      </c>
      <c r="CY48" s="71">
        <v>1</v>
      </c>
      <c r="CZ48" s="77">
        <v>749</v>
      </c>
      <c r="DA48" s="28">
        <v>410</v>
      </c>
      <c r="DB48" s="29">
        <v>339</v>
      </c>
      <c r="DC48" s="62"/>
      <c r="DD48" s="126"/>
      <c r="DE48" s="62"/>
    </row>
    <row r="49" spans="1:109" ht="20.25" customHeight="1">
      <c r="A49" s="25" t="s">
        <v>31</v>
      </c>
      <c r="B49" s="26">
        <v>863</v>
      </c>
      <c r="C49" s="18">
        <v>7</v>
      </c>
      <c r="D49" s="20">
        <v>870</v>
      </c>
      <c r="E49" s="27">
        <v>452</v>
      </c>
      <c r="F49" s="18">
        <v>13</v>
      </c>
      <c r="G49" s="52">
        <v>465</v>
      </c>
      <c r="H49" s="55">
        <v>411</v>
      </c>
      <c r="I49" s="18">
        <v>-6</v>
      </c>
      <c r="J49" s="19">
        <v>405</v>
      </c>
      <c r="K49" s="75">
        <v>-10</v>
      </c>
      <c r="L49" s="28">
        <v>-3</v>
      </c>
      <c r="M49" s="71">
        <v>-7</v>
      </c>
      <c r="N49" s="77">
        <v>860</v>
      </c>
      <c r="O49" s="28">
        <v>462</v>
      </c>
      <c r="P49" s="73">
        <v>398</v>
      </c>
      <c r="T49" s="75">
        <v>2</v>
      </c>
      <c r="U49" s="28">
        <v>2</v>
      </c>
      <c r="V49" s="71">
        <v>0</v>
      </c>
      <c r="W49" s="77">
        <v>862</v>
      </c>
      <c r="X49" s="28">
        <v>464</v>
      </c>
      <c r="Y49" s="29">
        <v>398</v>
      </c>
      <c r="AC49" s="75">
        <v>0</v>
      </c>
      <c r="AD49" s="28">
        <v>0</v>
      </c>
      <c r="AE49" s="71">
        <v>0</v>
      </c>
      <c r="AF49" s="77">
        <v>862</v>
      </c>
      <c r="AG49" s="28">
        <v>464</v>
      </c>
      <c r="AH49" s="29">
        <v>398</v>
      </c>
      <c r="AL49" s="75">
        <v>3</v>
      </c>
      <c r="AM49" s="28">
        <v>2</v>
      </c>
      <c r="AN49" s="71">
        <v>1</v>
      </c>
      <c r="AO49" s="77">
        <v>865</v>
      </c>
      <c r="AP49" s="28">
        <v>466</v>
      </c>
      <c r="AQ49" s="29">
        <v>399</v>
      </c>
      <c r="AR49" s="62"/>
      <c r="AS49" s="126"/>
      <c r="AT49" s="62"/>
      <c r="AU49" s="75">
        <v>0</v>
      </c>
      <c r="AV49" s="28">
        <v>0</v>
      </c>
      <c r="AW49" s="71">
        <v>0</v>
      </c>
      <c r="AX49" s="77">
        <v>865</v>
      </c>
      <c r="AY49" s="28">
        <v>466</v>
      </c>
      <c r="AZ49" s="29">
        <v>399</v>
      </c>
      <c r="BA49" s="62"/>
      <c r="BB49" s="126"/>
      <c r="BC49" s="62"/>
      <c r="BD49" s="75">
        <v>-43</v>
      </c>
      <c r="BE49" s="28">
        <v>-21</v>
      </c>
      <c r="BF49" s="71">
        <v>-22</v>
      </c>
      <c r="BG49" s="77">
        <v>822</v>
      </c>
      <c r="BH49" s="28">
        <v>445</v>
      </c>
      <c r="BI49" s="29">
        <v>377</v>
      </c>
      <c r="BJ49" s="62"/>
      <c r="BK49" s="126"/>
      <c r="BL49" s="62"/>
      <c r="BM49" s="75">
        <v>39</v>
      </c>
      <c r="BN49" s="28">
        <v>23</v>
      </c>
      <c r="BO49" s="71">
        <v>16</v>
      </c>
      <c r="BP49" s="77">
        <v>861</v>
      </c>
      <c r="BQ49" s="28">
        <v>468</v>
      </c>
      <c r="BR49" s="29">
        <v>393</v>
      </c>
      <c r="BS49" s="62"/>
      <c r="BT49" s="126"/>
      <c r="BU49" s="62"/>
      <c r="BV49" s="75">
        <v>7</v>
      </c>
      <c r="BW49" s="28">
        <v>3</v>
      </c>
      <c r="BX49" s="71">
        <v>4</v>
      </c>
      <c r="BY49" s="77">
        <v>868</v>
      </c>
      <c r="BZ49" s="28">
        <v>471</v>
      </c>
      <c r="CA49" s="29">
        <v>397</v>
      </c>
      <c r="CD49" s="62"/>
      <c r="CE49" s="75">
        <v>9</v>
      </c>
      <c r="CF49" s="28">
        <v>2</v>
      </c>
      <c r="CG49" s="71">
        <v>7</v>
      </c>
      <c r="CH49" s="77">
        <v>877</v>
      </c>
      <c r="CI49" s="28">
        <v>473</v>
      </c>
      <c r="CJ49" s="29">
        <v>404</v>
      </c>
      <c r="CK49" s="62"/>
      <c r="CL49" s="126"/>
      <c r="CM49" s="62"/>
      <c r="CN49" s="75">
        <v>7</v>
      </c>
      <c r="CO49" s="28">
        <v>2</v>
      </c>
      <c r="CP49" s="71">
        <v>5</v>
      </c>
      <c r="CQ49" s="77">
        <v>884</v>
      </c>
      <c r="CR49" s="28">
        <v>475</v>
      </c>
      <c r="CS49" s="29">
        <v>409</v>
      </c>
      <c r="CT49" s="62"/>
      <c r="CU49" s="126"/>
      <c r="CV49" s="62"/>
      <c r="CW49" s="75">
        <v>2</v>
      </c>
      <c r="CX49" s="28">
        <v>0</v>
      </c>
      <c r="CY49" s="71">
        <v>2</v>
      </c>
      <c r="CZ49" s="77">
        <v>886</v>
      </c>
      <c r="DA49" s="28">
        <v>475</v>
      </c>
      <c r="DB49" s="29">
        <v>411</v>
      </c>
      <c r="DC49" s="62"/>
      <c r="DD49" s="126"/>
      <c r="DE49" s="62"/>
    </row>
    <row r="50" spans="1:109" ht="20.25" customHeight="1">
      <c r="A50" s="25" t="s">
        <v>32</v>
      </c>
      <c r="B50" s="26">
        <v>812</v>
      </c>
      <c r="C50" s="18">
        <v>-53</v>
      </c>
      <c r="D50" s="20">
        <v>759</v>
      </c>
      <c r="E50" s="27">
        <v>439</v>
      </c>
      <c r="F50" s="18">
        <v>-5</v>
      </c>
      <c r="G50" s="52">
        <v>434</v>
      </c>
      <c r="H50" s="55">
        <v>373</v>
      </c>
      <c r="I50" s="18">
        <v>-48</v>
      </c>
      <c r="J50" s="19">
        <v>325</v>
      </c>
      <c r="K50" s="75">
        <v>0</v>
      </c>
      <c r="L50" s="28">
        <v>0</v>
      </c>
      <c r="M50" s="71">
        <v>0</v>
      </c>
      <c r="N50" s="77">
        <v>759</v>
      </c>
      <c r="O50" s="28">
        <v>434</v>
      </c>
      <c r="P50" s="73">
        <v>325</v>
      </c>
      <c r="T50" s="75">
        <v>-5</v>
      </c>
      <c r="U50" s="28">
        <v>-3</v>
      </c>
      <c r="V50" s="71">
        <v>-2</v>
      </c>
      <c r="W50" s="77">
        <v>754</v>
      </c>
      <c r="X50" s="28">
        <v>431</v>
      </c>
      <c r="Y50" s="29">
        <v>323</v>
      </c>
      <c r="AC50" s="75">
        <v>-2</v>
      </c>
      <c r="AD50" s="28">
        <v>-1</v>
      </c>
      <c r="AE50" s="71">
        <v>-1</v>
      </c>
      <c r="AF50" s="77">
        <v>752</v>
      </c>
      <c r="AG50" s="28">
        <v>430</v>
      </c>
      <c r="AH50" s="29">
        <v>322</v>
      </c>
      <c r="AL50" s="75">
        <v>-1</v>
      </c>
      <c r="AM50" s="28">
        <v>0</v>
      </c>
      <c r="AN50" s="71">
        <v>-1</v>
      </c>
      <c r="AO50" s="77">
        <v>751</v>
      </c>
      <c r="AP50" s="28">
        <v>430</v>
      </c>
      <c r="AQ50" s="29">
        <v>321</v>
      </c>
      <c r="AR50" s="62"/>
      <c r="AS50" s="126"/>
      <c r="AT50" s="62"/>
      <c r="AU50" s="75">
        <v>-1</v>
      </c>
      <c r="AV50" s="28">
        <v>0</v>
      </c>
      <c r="AW50" s="71">
        <v>-1</v>
      </c>
      <c r="AX50" s="77">
        <v>750</v>
      </c>
      <c r="AY50" s="28">
        <v>430</v>
      </c>
      <c r="AZ50" s="29">
        <v>320</v>
      </c>
      <c r="BA50" s="62"/>
      <c r="BB50" s="126"/>
      <c r="BC50" s="62"/>
      <c r="BD50" s="75">
        <v>-10</v>
      </c>
      <c r="BE50" s="28">
        <v>-5</v>
      </c>
      <c r="BF50" s="71">
        <v>-5</v>
      </c>
      <c r="BG50" s="77">
        <v>740</v>
      </c>
      <c r="BH50" s="28">
        <v>425</v>
      </c>
      <c r="BI50" s="29">
        <v>315</v>
      </c>
      <c r="BJ50" s="62"/>
      <c r="BK50" s="126"/>
      <c r="BL50" s="62"/>
      <c r="BM50" s="75">
        <v>12</v>
      </c>
      <c r="BN50" s="28">
        <v>6</v>
      </c>
      <c r="BO50" s="71">
        <v>6</v>
      </c>
      <c r="BP50" s="77">
        <v>752</v>
      </c>
      <c r="BQ50" s="28">
        <v>431</v>
      </c>
      <c r="BR50" s="29">
        <v>321</v>
      </c>
      <c r="BS50" s="62"/>
      <c r="BT50" s="126"/>
      <c r="BU50" s="62"/>
      <c r="BV50" s="75">
        <v>-2</v>
      </c>
      <c r="BW50" s="28">
        <v>-3</v>
      </c>
      <c r="BX50" s="71">
        <v>1</v>
      </c>
      <c r="BY50" s="77">
        <v>750</v>
      </c>
      <c r="BZ50" s="28">
        <v>428</v>
      </c>
      <c r="CA50" s="29">
        <v>322</v>
      </c>
      <c r="CD50" s="62"/>
      <c r="CE50" s="75">
        <v>1</v>
      </c>
      <c r="CF50" s="28">
        <v>0</v>
      </c>
      <c r="CG50" s="71">
        <v>1</v>
      </c>
      <c r="CH50" s="77">
        <v>751</v>
      </c>
      <c r="CI50" s="28">
        <v>428</v>
      </c>
      <c r="CJ50" s="29">
        <v>323</v>
      </c>
      <c r="CK50" s="62"/>
      <c r="CL50" s="126"/>
      <c r="CM50" s="62"/>
      <c r="CN50" s="75">
        <v>-8</v>
      </c>
      <c r="CO50" s="28">
        <v>-4</v>
      </c>
      <c r="CP50" s="71">
        <v>-4</v>
      </c>
      <c r="CQ50" s="77">
        <v>743</v>
      </c>
      <c r="CR50" s="28">
        <v>424</v>
      </c>
      <c r="CS50" s="29">
        <v>319</v>
      </c>
      <c r="CT50" s="62"/>
      <c r="CU50" s="126"/>
      <c r="CV50" s="62"/>
      <c r="CW50" s="75">
        <v>1</v>
      </c>
      <c r="CX50" s="28">
        <v>0</v>
      </c>
      <c r="CY50" s="71">
        <v>1</v>
      </c>
      <c r="CZ50" s="77">
        <v>744</v>
      </c>
      <c r="DA50" s="28">
        <v>424</v>
      </c>
      <c r="DB50" s="29">
        <v>320</v>
      </c>
      <c r="DC50" s="62"/>
      <c r="DD50" s="126"/>
      <c r="DE50" s="62"/>
    </row>
    <row r="51" spans="1:109" ht="20.25" customHeight="1">
      <c r="A51" s="25" t="s">
        <v>33</v>
      </c>
      <c r="B51" s="26">
        <v>424</v>
      </c>
      <c r="C51" s="18">
        <v>6</v>
      </c>
      <c r="D51" s="20">
        <v>430</v>
      </c>
      <c r="E51" s="27">
        <v>250</v>
      </c>
      <c r="F51" s="18">
        <v>28</v>
      </c>
      <c r="G51" s="52">
        <v>278</v>
      </c>
      <c r="H51" s="55">
        <v>174</v>
      </c>
      <c r="I51" s="18">
        <v>-22</v>
      </c>
      <c r="J51" s="19">
        <v>152</v>
      </c>
      <c r="K51" s="75">
        <v>-2</v>
      </c>
      <c r="L51" s="28">
        <v>0</v>
      </c>
      <c r="M51" s="71">
        <v>-2</v>
      </c>
      <c r="N51" s="77">
        <v>428</v>
      </c>
      <c r="O51" s="28">
        <v>278</v>
      </c>
      <c r="P51" s="73">
        <v>150</v>
      </c>
      <c r="T51" s="75">
        <v>-2</v>
      </c>
      <c r="U51" s="28">
        <v>-2</v>
      </c>
      <c r="V51" s="71">
        <v>0</v>
      </c>
      <c r="W51" s="77">
        <v>426</v>
      </c>
      <c r="X51" s="28">
        <v>276</v>
      </c>
      <c r="Y51" s="29">
        <v>150</v>
      </c>
      <c r="AC51" s="75">
        <v>-1</v>
      </c>
      <c r="AD51" s="28">
        <v>-1</v>
      </c>
      <c r="AE51" s="71">
        <v>0</v>
      </c>
      <c r="AF51" s="77">
        <v>425</v>
      </c>
      <c r="AG51" s="28">
        <v>275</v>
      </c>
      <c r="AH51" s="29">
        <v>150</v>
      </c>
      <c r="AL51" s="75">
        <v>-1</v>
      </c>
      <c r="AM51" s="28">
        <v>0</v>
      </c>
      <c r="AN51" s="71">
        <v>-1</v>
      </c>
      <c r="AO51" s="77">
        <v>424</v>
      </c>
      <c r="AP51" s="28">
        <v>275</v>
      </c>
      <c r="AQ51" s="29">
        <v>149</v>
      </c>
      <c r="AR51" s="62"/>
      <c r="AS51" s="126"/>
      <c r="AT51" s="62"/>
      <c r="AU51" s="75">
        <v>1</v>
      </c>
      <c r="AV51" s="28">
        <v>1</v>
      </c>
      <c r="AW51" s="71">
        <v>0</v>
      </c>
      <c r="AX51" s="77">
        <v>425</v>
      </c>
      <c r="AY51" s="28">
        <v>276</v>
      </c>
      <c r="AZ51" s="29">
        <v>149</v>
      </c>
      <c r="BA51" s="62"/>
      <c r="BB51" s="126"/>
      <c r="BC51" s="62"/>
      <c r="BD51" s="75">
        <v>-13</v>
      </c>
      <c r="BE51" s="28">
        <v>-8</v>
      </c>
      <c r="BF51" s="71">
        <v>-5</v>
      </c>
      <c r="BG51" s="77">
        <v>412</v>
      </c>
      <c r="BH51" s="28">
        <v>268</v>
      </c>
      <c r="BI51" s="29">
        <v>144</v>
      </c>
      <c r="BJ51" s="62"/>
      <c r="BK51" s="126"/>
      <c r="BL51" s="62"/>
      <c r="BM51" s="75">
        <v>15</v>
      </c>
      <c r="BN51" s="28">
        <v>6</v>
      </c>
      <c r="BO51" s="71">
        <v>9</v>
      </c>
      <c r="BP51" s="77">
        <v>427</v>
      </c>
      <c r="BQ51" s="28">
        <v>274</v>
      </c>
      <c r="BR51" s="29">
        <v>153</v>
      </c>
      <c r="BS51" s="62"/>
      <c r="BT51" s="126"/>
      <c r="BU51" s="62"/>
      <c r="BV51" s="75">
        <v>1</v>
      </c>
      <c r="BW51" s="28">
        <v>1</v>
      </c>
      <c r="BX51" s="71">
        <v>0</v>
      </c>
      <c r="BY51" s="77">
        <v>428</v>
      </c>
      <c r="BZ51" s="28">
        <v>275</v>
      </c>
      <c r="CA51" s="29">
        <v>153</v>
      </c>
      <c r="CD51" s="62"/>
      <c r="CE51" s="75">
        <v>-1</v>
      </c>
      <c r="CF51" s="28">
        <v>0</v>
      </c>
      <c r="CG51" s="71">
        <v>-1</v>
      </c>
      <c r="CH51" s="77">
        <v>427</v>
      </c>
      <c r="CI51" s="28">
        <v>275</v>
      </c>
      <c r="CJ51" s="29">
        <v>152</v>
      </c>
      <c r="CK51" s="62"/>
      <c r="CL51" s="126"/>
      <c r="CM51" s="62"/>
      <c r="CN51" s="75">
        <v>-4</v>
      </c>
      <c r="CO51" s="28">
        <v>-2</v>
      </c>
      <c r="CP51" s="71">
        <v>-2</v>
      </c>
      <c r="CQ51" s="77">
        <v>423</v>
      </c>
      <c r="CR51" s="28">
        <v>273</v>
      </c>
      <c r="CS51" s="29">
        <v>150</v>
      </c>
      <c r="CT51" s="62"/>
      <c r="CU51" s="126"/>
      <c r="CV51" s="62"/>
      <c r="CW51" s="75">
        <v>1</v>
      </c>
      <c r="CX51" s="28">
        <v>1</v>
      </c>
      <c r="CY51" s="71">
        <v>0</v>
      </c>
      <c r="CZ51" s="77">
        <v>424</v>
      </c>
      <c r="DA51" s="28">
        <v>274</v>
      </c>
      <c r="DB51" s="29">
        <v>150</v>
      </c>
      <c r="DC51" s="62"/>
      <c r="DD51" s="126"/>
      <c r="DE51" s="62"/>
    </row>
    <row r="52" spans="1:109" ht="20.25" customHeight="1">
      <c r="A52" s="25" t="s">
        <v>34</v>
      </c>
      <c r="B52" s="26">
        <v>1415</v>
      </c>
      <c r="C52" s="18">
        <v>-86</v>
      </c>
      <c r="D52" s="20">
        <v>1329</v>
      </c>
      <c r="E52" s="27">
        <v>829</v>
      </c>
      <c r="F52" s="18">
        <v>-49</v>
      </c>
      <c r="G52" s="52">
        <v>780</v>
      </c>
      <c r="H52" s="55">
        <v>586</v>
      </c>
      <c r="I52" s="18">
        <v>-37</v>
      </c>
      <c r="J52" s="19">
        <v>549</v>
      </c>
      <c r="K52" s="75">
        <v>15</v>
      </c>
      <c r="L52" s="28">
        <v>11</v>
      </c>
      <c r="M52" s="71">
        <v>4</v>
      </c>
      <c r="N52" s="77">
        <v>1344</v>
      </c>
      <c r="O52" s="28">
        <v>791</v>
      </c>
      <c r="P52" s="73">
        <v>553</v>
      </c>
      <c r="T52" s="75">
        <v>-2</v>
      </c>
      <c r="U52" s="28">
        <v>-3</v>
      </c>
      <c r="V52" s="71">
        <v>1</v>
      </c>
      <c r="W52" s="77">
        <v>1342</v>
      </c>
      <c r="X52" s="28">
        <v>788</v>
      </c>
      <c r="Y52" s="29">
        <v>554</v>
      </c>
      <c r="AC52" s="75">
        <v>1</v>
      </c>
      <c r="AD52" s="28">
        <v>0</v>
      </c>
      <c r="AE52" s="71">
        <v>1</v>
      </c>
      <c r="AF52" s="77">
        <v>1343</v>
      </c>
      <c r="AG52" s="28">
        <v>788</v>
      </c>
      <c r="AH52" s="29">
        <v>555</v>
      </c>
      <c r="AL52" s="75">
        <v>4</v>
      </c>
      <c r="AM52" s="28">
        <v>4</v>
      </c>
      <c r="AN52" s="71">
        <v>0</v>
      </c>
      <c r="AO52" s="77">
        <v>1347</v>
      </c>
      <c r="AP52" s="28">
        <v>792</v>
      </c>
      <c r="AQ52" s="29">
        <v>555</v>
      </c>
      <c r="AR52" s="62"/>
      <c r="AS52" s="126"/>
      <c r="AT52" s="62"/>
      <c r="AU52" s="75">
        <v>2</v>
      </c>
      <c r="AV52" s="28">
        <v>3</v>
      </c>
      <c r="AW52" s="71">
        <v>-1</v>
      </c>
      <c r="AX52" s="77">
        <v>1349</v>
      </c>
      <c r="AY52" s="28">
        <v>795</v>
      </c>
      <c r="AZ52" s="29">
        <v>554</v>
      </c>
      <c r="BA52" s="62"/>
      <c r="BB52" s="126"/>
      <c r="BC52" s="62"/>
      <c r="BD52" s="75">
        <v>-32</v>
      </c>
      <c r="BE52" s="28">
        <v>-22</v>
      </c>
      <c r="BF52" s="71">
        <v>-10</v>
      </c>
      <c r="BG52" s="77">
        <v>1317</v>
      </c>
      <c r="BH52" s="28">
        <v>773</v>
      </c>
      <c r="BI52" s="29">
        <v>544</v>
      </c>
      <c r="BJ52" s="62"/>
      <c r="BK52" s="126"/>
      <c r="BL52" s="62"/>
      <c r="BM52" s="75">
        <v>24</v>
      </c>
      <c r="BN52" s="28">
        <v>8</v>
      </c>
      <c r="BO52" s="71">
        <v>16</v>
      </c>
      <c r="BP52" s="77">
        <v>1341</v>
      </c>
      <c r="BQ52" s="28">
        <v>781</v>
      </c>
      <c r="BR52" s="29">
        <v>560</v>
      </c>
      <c r="BS52" s="62"/>
      <c r="BT52" s="126"/>
      <c r="BU52" s="62"/>
      <c r="BV52" s="75">
        <v>-2</v>
      </c>
      <c r="BW52" s="28">
        <v>-1</v>
      </c>
      <c r="BX52" s="71">
        <v>-1</v>
      </c>
      <c r="BY52" s="77">
        <v>1339</v>
      </c>
      <c r="BZ52" s="28">
        <v>780</v>
      </c>
      <c r="CA52" s="29">
        <v>559</v>
      </c>
      <c r="CD52" s="62"/>
      <c r="CE52" s="75">
        <v>6</v>
      </c>
      <c r="CF52" s="28">
        <v>5</v>
      </c>
      <c r="CG52" s="71">
        <v>1</v>
      </c>
      <c r="CH52" s="77">
        <v>1345</v>
      </c>
      <c r="CI52" s="28">
        <v>785</v>
      </c>
      <c r="CJ52" s="29">
        <v>560</v>
      </c>
      <c r="CK52" s="62"/>
      <c r="CL52" s="126"/>
      <c r="CM52" s="62"/>
      <c r="CN52" s="75">
        <v>0</v>
      </c>
      <c r="CO52" s="28">
        <v>-1</v>
      </c>
      <c r="CP52" s="71">
        <v>1</v>
      </c>
      <c r="CQ52" s="77">
        <v>1345</v>
      </c>
      <c r="CR52" s="28">
        <v>784</v>
      </c>
      <c r="CS52" s="29">
        <v>561</v>
      </c>
      <c r="CT52" s="62"/>
      <c r="CU52" s="126"/>
      <c r="CV52" s="62"/>
      <c r="CW52" s="75">
        <v>-4</v>
      </c>
      <c r="CX52" s="28">
        <v>-5</v>
      </c>
      <c r="CY52" s="71">
        <v>1</v>
      </c>
      <c r="CZ52" s="77">
        <v>1341</v>
      </c>
      <c r="DA52" s="28">
        <v>779</v>
      </c>
      <c r="DB52" s="29">
        <v>562</v>
      </c>
      <c r="DC52" s="62"/>
      <c r="DD52" s="126"/>
      <c r="DE52" s="62"/>
    </row>
    <row r="53" spans="1:109" ht="20.25" customHeight="1">
      <c r="A53" s="25" t="s">
        <v>35</v>
      </c>
      <c r="B53" s="26">
        <v>703</v>
      </c>
      <c r="C53" s="18">
        <v>-74</v>
      </c>
      <c r="D53" s="20">
        <v>629</v>
      </c>
      <c r="E53" s="27">
        <v>442</v>
      </c>
      <c r="F53" s="18">
        <v>-63</v>
      </c>
      <c r="G53" s="52">
        <v>379</v>
      </c>
      <c r="H53" s="55">
        <v>261</v>
      </c>
      <c r="I53" s="18">
        <v>-11</v>
      </c>
      <c r="J53" s="19">
        <v>250</v>
      </c>
      <c r="K53" s="75">
        <v>1</v>
      </c>
      <c r="L53" s="28">
        <v>0</v>
      </c>
      <c r="M53" s="71">
        <v>1</v>
      </c>
      <c r="N53" s="77">
        <v>630</v>
      </c>
      <c r="O53" s="28">
        <v>379</v>
      </c>
      <c r="P53" s="73">
        <v>251</v>
      </c>
      <c r="T53" s="75">
        <v>-1</v>
      </c>
      <c r="U53" s="28">
        <v>-3</v>
      </c>
      <c r="V53" s="71">
        <v>2</v>
      </c>
      <c r="W53" s="77">
        <v>629</v>
      </c>
      <c r="X53" s="28">
        <v>376</v>
      </c>
      <c r="Y53" s="29">
        <v>253</v>
      </c>
      <c r="AC53" s="75">
        <v>1</v>
      </c>
      <c r="AD53" s="28">
        <v>1</v>
      </c>
      <c r="AE53" s="71">
        <v>0</v>
      </c>
      <c r="AF53" s="77">
        <v>630</v>
      </c>
      <c r="AG53" s="28">
        <v>377</v>
      </c>
      <c r="AH53" s="29">
        <v>253</v>
      </c>
      <c r="AL53" s="75">
        <v>2</v>
      </c>
      <c r="AM53" s="28">
        <v>1</v>
      </c>
      <c r="AN53" s="71">
        <v>1</v>
      </c>
      <c r="AO53" s="77">
        <v>632</v>
      </c>
      <c r="AP53" s="28">
        <v>378</v>
      </c>
      <c r="AQ53" s="29">
        <v>254</v>
      </c>
      <c r="AR53" s="62"/>
      <c r="AS53" s="126"/>
      <c r="AT53" s="62"/>
      <c r="AU53" s="75">
        <v>-2</v>
      </c>
      <c r="AV53" s="28">
        <v>1</v>
      </c>
      <c r="AW53" s="71">
        <v>-3</v>
      </c>
      <c r="AX53" s="77">
        <v>630</v>
      </c>
      <c r="AY53" s="28">
        <v>379</v>
      </c>
      <c r="AZ53" s="29">
        <v>251</v>
      </c>
      <c r="BA53" s="62"/>
      <c r="BB53" s="126"/>
      <c r="BC53" s="62"/>
      <c r="BD53" s="75">
        <v>-31</v>
      </c>
      <c r="BE53" s="28">
        <v>-12</v>
      </c>
      <c r="BF53" s="71">
        <v>-19</v>
      </c>
      <c r="BG53" s="77">
        <v>599</v>
      </c>
      <c r="BH53" s="28">
        <v>367</v>
      </c>
      <c r="BI53" s="29">
        <v>232</v>
      </c>
      <c r="BJ53" s="62"/>
      <c r="BK53" s="126"/>
      <c r="BL53" s="62"/>
      <c r="BM53" s="75">
        <v>15</v>
      </c>
      <c r="BN53" s="28">
        <v>6</v>
      </c>
      <c r="BO53" s="71">
        <v>9</v>
      </c>
      <c r="BP53" s="77">
        <v>614</v>
      </c>
      <c r="BQ53" s="28">
        <v>373</v>
      </c>
      <c r="BR53" s="29">
        <v>241</v>
      </c>
      <c r="BS53" s="62"/>
      <c r="BT53" s="126"/>
      <c r="BU53" s="62"/>
      <c r="BV53" s="75">
        <v>4</v>
      </c>
      <c r="BW53" s="28">
        <v>4</v>
      </c>
      <c r="BX53" s="71">
        <v>0</v>
      </c>
      <c r="BY53" s="77">
        <v>618</v>
      </c>
      <c r="BZ53" s="28">
        <v>377</v>
      </c>
      <c r="CA53" s="29">
        <v>241</v>
      </c>
      <c r="CD53" s="62"/>
      <c r="CE53" s="75">
        <v>-1</v>
      </c>
      <c r="CF53" s="28">
        <v>-1</v>
      </c>
      <c r="CG53" s="71">
        <v>0</v>
      </c>
      <c r="CH53" s="77">
        <v>617</v>
      </c>
      <c r="CI53" s="28">
        <v>376</v>
      </c>
      <c r="CJ53" s="29">
        <v>241</v>
      </c>
      <c r="CK53" s="62"/>
      <c r="CL53" s="126"/>
      <c r="CM53" s="62"/>
      <c r="CN53" s="75">
        <v>0</v>
      </c>
      <c r="CO53" s="28">
        <v>0</v>
      </c>
      <c r="CP53" s="71">
        <v>0</v>
      </c>
      <c r="CQ53" s="77">
        <v>617</v>
      </c>
      <c r="CR53" s="28">
        <v>376</v>
      </c>
      <c r="CS53" s="29">
        <v>241</v>
      </c>
      <c r="CT53" s="62"/>
      <c r="CU53" s="126"/>
      <c r="CV53" s="62"/>
      <c r="CW53" s="75">
        <v>-5</v>
      </c>
      <c r="CX53" s="28">
        <v>1</v>
      </c>
      <c r="CY53" s="71">
        <v>-6</v>
      </c>
      <c r="CZ53" s="77">
        <v>612</v>
      </c>
      <c r="DA53" s="28">
        <v>377</v>
      </c>
      <c r="DB53" s="29">
        <v>235</v>
      </c>
      <c r="DC53" s="62"/>
      <c r="DD53" s="126"/>
      <c r="DE53" s="62"/>
    </row>
    <row r="54" spans="1:109" ht="20.25" customHeight="1">
      <c r="A54" s="25" t="s">
        <v>36</v>
      </c>
      <c r="B54" s="26">
        <v>1285</v>
      </c>
      <c r="C54" s="18">
        <v>-47</v>
      </c>
      <c r="D54" s="20">
        <v>1238</v>
      </c>
      <c r="E54" s="27">
        <v>686</v>
      </c>
      <c r="F54" s="18">
        <v>-20</v>
      </c>
      <c r="G54" s="52">
        <v>666</v>
      </c>
      <c r="H54" s="55">
        <v>599</v>
      </c>
      <c r="I54" s="18">
        <v>-27</v>
      </c>
      <c r="J54" s="19">
        <v>572</v>
      </c>
      <c r="K54" s="75">
        <v>4</v>
      </c>
      <c r="L54" s="28">
        <v>3</v>
      </c>
      <c r="M54" s="71">
        <v>1</v>
      </c>
      <c r="N54" s="77">
        <v>1242</v>
      </c>
      <c r="O54" s="28">
        <v>669</v>
      </c>
      <c r="P54" s="73">
        <v>573</v>
      </c>
      <c r="T54" s="75">
        <v>-2</v>
      </c>
      <c r="U54" s="28">
        <v>-1</v>
      </c>
      <c r="V54" s="71">
        <v>-1</v>
      </c>
      <c r="W54" s="77">
        <v>1240</v>
      </c>
      <c r="X54" s="28">
        <v>668</v>
      </c>
      <c r="Y54" s="29">
        <v>572</v>
      </c>
      <c r="AC54" s="75">
        <v>0</v>
      </c>
      <c r="AD54" s="28">
        <v>-1</v>
      </c>
      <c r="AE54" s="71">
        <v>1</v>
      </c>
      <c r="AF54" s="77">
        <v>1240</v>
      </c>
      <c r="AG54" s="28">
        <v>667</v>
      </c>
      <c r="AH54" s="29">
        <v>573</v>
      </c>
      <c r="AL54" s="75">
        <v>-2</v>
      </c>
      <c r="AM54" s="28">
        <v>0</v>
      </c>
      <c r="AN54" s="71">
        <v>-2</v>
      </c>
      <c r="AO54" s="77">
        <v>1238</v>
      </c>
      <c r="AP54" s="28">
        <v>667</v>
      </c>
      <c r="AQ54" s="29">
        <v>571</v>
      </c>
      <c r="AR54" s="62"/>
      <c r="AS54" s="126"/>
      <c r="AT54" s="62"/>
      <c r="AU54" s="75">
        <v>-6</v>
      </c>
      <c r="AV54" s="28">
        <v>-5</v>
      </c>
      <c r="AW54" s="71">
        <v>-1</v>
      </c>
      <c r="AX54" s="77">
        <v>1232</v>
      </c>
      <c r="AY54" s="28">
        <v>662</v>
      </c>
      <c r="AZ54" s="29">
        <v>570</v>
      </c>
      <c r="BA54" s="62"/>
      <c r="BB54" s="126"/>
      <c r="BC54" s="62"/>
      <c r="BD54" s="75">
        <v>-33</v>
      </c>
      <c r="BE54" s="28">
        <v>-13</v>
      </c>
      <c r="BF54" s="71">
        <v>-20</v>
      </c>
      <c r="BG54" s="77">
        <v>1199</v>
      </c>
      <c r="BH54" s="28">
        <v>649</v>
      </c>
      <c r="BI54" s="29">
        <v>550</v>
      </c>
      <c r="BJ54" s="62"/>
      <c r="BK54" s="126"/>
      <c r="BL54" s="62"/>
      <c r="BM54" s="75">
        <v>15</v>
      </c>
      <c r="BN54" s="28">
        <v>6</v>
      </c>
      <c r="BO54" s="71">
        <v>9</v>
      </c>
      <c r="BP54" s="77">
        <v>1214</v>
      </c>
      <c r="BQ54" s="28">
        <v>655</v>
      </c>
      <c r="BR54" s="29">
        <v>559</v>
      </c>
      <c r="BS54" s="62"/>
      <c r="BT54" s="126"/>
      <c r="BU54" s="62"/>
      <c r="BV54" s="75">
        <v>0</v>
      </c>
      <c r="BW54" s="28">
        <v>-1</v>
      </c>
      <c r="BX54" s="71">
        <v>1</v>
      </c>
      <c r="BY54" s="77">
        <v>1214</v>
      </c>
      <c r="BZ54" s="28">
        <v>654</v>
      </c>
      <c r="CA54" s="29">
        <v>560</v>
      </c>
      <c r="CD54" s="62"/>
      <c r="CE54" s="75">
        <v>-1</v>
      </c>
      <c r="CF54" s="28">
        <v>-2</v>
      </c>
      <c r="CG54" s="71">
        <v>1</v>
      </c>
      <c r="CH54" s="77">
        <v>1213</v>
      </c>
      <c r="CI54" s="28">
        <v>652</v>
      </c>
      <c r="CJ54" s="29">
        <v>561</v>
      </c>
      <c r="CK54" s="62"/>
      <c r="CL54" s="126"/>
      <c r="CM54" s="62"/>
      <c r="CN54" s="75">
        <v>4</v>
      </c>
      <c r="CO54" s="28">
        <v>0</v>
      </c>
      <c r="CP54" s="71">
        <v>4</v>
      </c>
      <c r="CQ54" s="77">
        <v>1217</v>
      </c>
      <c r="CR54" s="28">
        <v>652</v>
      </c>
      <c r="CS54" s="29">
        <v>565</v>
      </c>
      <c r="CT54" s="62"/>
      <c r="CU54" s="126"/>
      <c r="CV54" s="62"/>
      <c r="CW54" s="75">
        <v>-3</v>
      </c>
      <c r="CX54" s="28">
        <v>-3</v>
      </c>
      <c r="CY54" s="71">
        <v>0</v>
      </c>
      <c r="CZ54" s="77">
        <v>1214</v>
      </c>
      <c r="DA54" s="28">
        <v>649</v>
      </c>
      <c r="DB54" s="29">
        <v>565</v>
      </c>
      <c r="DC54" s="62"/>
      <c r="DD54" s="126"/>
      <c r="DE54" s="62"/>
    </row>
    <row r="55" spans="1:109" ht="20.25" customHeight="1">
      <c r="A55" s="25" t="s">
        <v>37</v>
      </c>
      <c r="B55" s="26">
        <v>1476</v>
      </c>
      <c r="C55" s="18">
        <v>41</v>
      </c>
      <c r="D55" s="20">
        <v>1517</v>
      </c>
      <c r="E55" s="27">
        <v>805</v>
      </c>
      <c r="F55" s="18">
        <v>16</v>
      </c>
      <c r="G55" s="52">
        <v>821</v>
      </c>
      <c r="H55" s="55">
        <v>671</v>
      </c>
      <c r="I55" s="18">
        <v>25</v>
      </c>
      <c r="J55" s="19">
        <v>696</v>
      </c>
      <c r="K55" s="75">
        <v>1</v>
      </c>
      <c r="L55" s="28">
        <v>3</v>
      </c>
      <c r="M55" s="70">
        <v>-2</v>
      </c>
      <c r="N55" s="77">
        <v>1518</v>
      </c>
      <c r="O55" s="28">
        <v>824</v>
      </c>
      <c r="P55" s="73">
        <v>694</v>
      </c>
      <c r="T55" s="75">
        <v>-3</v>
      </c>
      <c r="U55" s="28">
        <v>-1</v>
      </c>
      <c r="V55" s="70">
        <v>-2</v>
      </c>
      <c r="W55" s="77">
        <v>1515</v>
      </c>
      <c r="X55" s="28">
        <v>823</v>
      </c>
      <c r="Y55" s="29">
        <v>692</v>
      </c>
      <c r="AC55" s="75">
        <v>2</v>
      </c>
      <c r="AD55" s="28">
        <v>1</v>
      </c>
      <c r="AE55" s="70">
        <v>1</v>
      </c>
      <c r="AF55" s="77">
        <v>1517</v>
      </c>
      <c r="AG55" s="28">
        <v>824</v>
      </c>
      <c r="AH55" s="29">
        <v>693</v>
      </c>
      <c r="AL55" s="75">
        <v>5</v>
      </c>
      <c r="AM55" s="28">
        <v>0</v>
      </c>
      <c r="AN55" s="70">
        <v>5</v>
      </c>
      <c r="AO55" s="77">
        <v>1522</v>
      </c>
      <c r="AP55" s="28">
        <v>824</v>
      </c>
      <c r="AQ55" s="29">
        <v>698</v>
      </c>
      <c r="AR55" s="62"/>
      <c r="AS55" s="126"/>
      <c r="AT55" s="62"/>
      <c r="AU55" s="75">
        <v>-2</v>
      </c>
      <c r="AV55" s="28">
        <v>0</v>
      </c>
      <c r="AW55" s="70">
        <v>-2</v>
      </c>
      <c r="AX55" s="77">
        <v>1520</v>
      </c>
      <c r="AY55" s="28">
        <v>824</v>
      </c>
      <c r="AZ55" s="29">
        <v>696</v>
      </c>
      <c r="BA55" s="62"/>
      <c r="BB55" s="126"/>
      <c r="BC55" s="62"/>
      <c r="BD55" s="75">
        <v>-26</v>
      </c>
      <c r="BE55" s="28">
        <v>-12</v>
      </c>
      <c r="BF55" s="70">
        <v>-14</v>
      </c>
      <c r="BG55" s="77">
        <v>1494</v>
      </c>
      <c r="BH55" s="28">
        <v>812</v>
      </c>
      <c r="BI55" s="29">
        <v>682</v>
      </c>
      <c r="BJ55" s="62"/>
      <c r="BK55" s="126"/>
      <c r="BL55" s="62"/>
      <c r="BM55" s="75">
        <v>18</v>
      </c>
      <c r="BN55" s="28">
        <v>11</v>
      </c>
      <c r="BO55" s="70">
        <v>7</v>
      </c>
      <c r="BP55" s="77">
        <v>1512</v>
      </c>
      <c r="BQ55" s="28">
        <v>823</v>
      </c>
      <c r="BR55" s="29">
        <v>689</v>
      </c>
      <c r="BS55" s="62"/>
      <c r="BT55" s="126"/>
      <c r="BU55" s="62"/>
      <c r="BV55" s="75">
        <v>-5</v>
      </c>
      <c r="BW55" s="28">
        <v>-3</v>
      </c>
      <c r="BX55" s="70">
        <v>-2</v>
      </c>
      <c r="BY55" s="77">
        <v>1507</v>
      </c>
      <c r="BZ55" s="28">
        <v>820</v>
      </c>
      <c r="CA55" s="29">
        <v>687</v>
      </c>
      <c r="CD55" s="62"/>
      <c r="CE55" s="75">
        <v>0</v>
      </c>
      <c r="CF55" s="28">
        <v>-2</v>
      </c>
      <c r="CG55" s="70">
        <v>2</v>
      </c>
      <c r="CH55" s="77">
        <v>1507</v>
      </c>
      <c r="CI55" s="28">
        <v>818</v>
      </c>
      <c r="CJ55" s="29">
        <v>689</v>
      </c>
      <c r="CK55" s="62"/>
      <c r="CL55" s="126"/>
      <c r="CM55" s="62"/>
      <c r="CN55" s="75">
        <v>3</v>
      </c>
      <c r="CO55" s="28">
        <v>3</v>
      </c>
      <c r="CP55" s="70">
        <v>0</v>
      </c>
      <c r="CQ55" s="77">
        <v>1510</v>
      </c>
      <c r="CR55" s="28">
        <v>821</v>
      </c>
      <c r="CS55" s="29">
        <v>689</v>
      </c>
      <c r="CT55" s="62"/>
      <c r="CU55" s="126"/>
      <c r="CV55" s="62"/>
      <c r="CW55" s="75">
        <v>9</v>
      </c>
      <c r="CX55" s="28">
        <v>5</v>
      </c>
      <c r="CY55" s="70">
        <v>4</v>
      </c>
      <c r="CZ55" s="77">
        <v>1519</v>
      </c>
      <c r="DA55" s="28">
        <v>826</v>
      </c>
      <c r="DB55" s="29">
        <v>693</v>
      </c>
      <c r="DC55" s="62"/>
      <c r="DD55" s="126"/>
      <c r="DE55" s="62"/>
    </row>
    <row r="56" spans="1:109" ht="20.25" customHeight="1">
      <c r="A56" s="25" t="s">
        <v>49</v>
      </c>
      <c r="B56" s="26">
        <v>8047</v>
      </c>
      <c r="C56" s="18">
        <v>-292</v>
      </c>
      <c r="D56" s="52">
        <v>7755</v>
      </c>
      <c r="E56" s="27">
        <v>4247</v>
      </c>
      <c r="F56" s="18">
        <v>-161</v>
      </c>
      <c r="G56" s="52">
        <v>4086</v>
      </c>
      <c r="H56" s="55">
        <v>3800</v>
      </c>
      <c r="I56" s="18">
        <v>-131</v>
      </c>
      <c r="J56" s="19">
        <v>3669</v>
      </c>
      <c r="K56" s="75">
        <v>3</v>
      </c>
      <c r="L56" s="28">
        <v>2</v>
      </c>
      <c r="M56" s="70">
        <v>1</v>
      </c>
      <c r="N56" s="77">
        <v>7758</v>
      </c>
      <c r="O56" s="28">
        <v>4088</v>
      </c>
      <c r="P56" s="73">
        <v>3670</v>
      </c>
      <c r="T56" s="75">
        <v>-4</v>
      </c>
      <c r="U56" s="28">
        <v>-7</v>
      </c>
      <c r="V56" s="70">
        <v>3</v>
      </c>
      <c r="W56" s="77">
        <v>7754</v>
      </c>
      <c r="X56" s="28">
        <v>4081</v>
      </c>
      <c r="Y56" s="29">
        <v>3673</v>
      </c>
      <c r="AC56" s="75">
        <v>1</v>
      </c>
      <c r="AD56" s="28">
        <v>2</v>
      </c>
      <c r="AE56" s="70">
        <v>-1</v>
      </c>
      <c r="AF56" s="77">
        <v>7755</v>
      </c>
      <c r="AG56" s="28">
        <v>4083</v>
      </c>
      <c r="AH56" s="29">
        <v>3672</v>
      </c>
      <c r="AL56" s="75">
        <v>5</v>
      </c>
      <c r="AM56" s="28">
        <v>10</v>
      </c>
      <c r="AN56" s="70">
        <v>-5</v>
      </c>
      <c r="AO56" s="77">
        <v>7760</v>
      </c>
      <c r="AP56" s="28">
        <v>4093</v>
      </c>
      <c r="AQ56" s="29">
        <v>3667</v>
      </c>
      <c r="AR56" s="62"/>
      <c r="AS56" s="126"/>
      <c r="AT56" s="62"/>
      <c r="AU56" s="75">
        <v>-24</v>
      </c>
      <c r="AV56" s="28">
        <v>-12</v>
      </c>
      <c r="AW56" s="70">
        <v>-12</v>
      </c>
      <c r="AX56" s="77">
        <v>7736</v>
      </c>
      <c r="AY56" s="28">
        <v>4081</v>
      </c>
      <c r="AZ56" s="29">
        <v>3655</v>
      </c>
      <c r="BA56" s="62"/>
      <c r="BB56" s="126"/>
      <c r="BC56" s="62"/>
      <c r="BD56" s="75">
        <v>-114</v>
      </c>
      <c r="BE56" s="28">
        <v>-55</v>
      </c>
      <c r="BF56" s="70">
        <v>-59</v>
      </c>
      <c r="BG56" s="77">
        <v>7622</v>
      </c>
      <c r="BH56" s="28">
        <v>4026</v>
      </c>
      <c r="BI56" s="29">
        <v>3596</v>
      </c>
      <c r="BJ56" s="62"/>
      <c r="BK56" s="126"/>
      <c r="BL56" s="62"/>
      <c r="BM56" s="75">
        <v>58</v>
      </c>
      <c r="BN56" s="28">
        <v>24</v>
      </c>
      <c r="BO56" s="70">
        <v>34</v>
      </c>
      <c r="BP56" s="77">
        <v>7680</v>
      </c>
      <c r="BQ56" s="28">
        <v>4050</v>
      </c>
      <c r="BR56" s="29">
        <v>3630</v>
      </c>
      <c r="BS56" s="62"/>
      <c r="BT56" s="126"/>
      <c r="BU56" s="62"/>
      <c r="BV56" s="75">
        <v>-6</v>
      </c>
      <c r="BW56" s="28">
        <v>-3</v>
      </c>
      <c r="BX56" s="70">
        <v>-3</v>
      </c>
      <c r="BY56" s="77">
        <v>7674</v>
      </c>
      <c r="BZ56" s="28">
        <v>4047</v>
      </c>
      <c r="CA56" s="29">
        <v>3627</v>
      </c>
      <c r="CD56" s="62"/>
      <c r="CE56" s="75">
        <v>-22</v>
      </c>
      <c r="CF56" s="28">
        <v>-11</v>
      </c>
      <c r="CG56" s="70">
        <v>-11</v>
      </c>
      <c r="CH56" s="77">
        <v>7652</v>
      </c>
      <c r="CI56" s="28">
        <v>4036</v>
      </c>
      <c r="CJ56" s="29">
        <v>3616</v>
      </c>
      <c r="CK56" s="62"/>
      <c r="CL56" s="126"/>
      <c r="CM56" s="62"/>
      <c r="CN56" s="75">
        <v>-12</v>
      </c>
      <c r="CO56" s="28">
        <v>-7</v>
      </c>
      <c r="CP56" s="70">
        <v>-5</v>
      </c>
      <c r="CQ56" s="77">
        <v>7640</v>
      </c>
      <c r="CR56" s="28">
        <v>4029</v>
      </c>
      <c r="CS56" s="29">
        <v>3611</v>
      </c>
      <c r="CT56" s="62"/>
      <c r="CU56" s="126"/>
      <c r="CV56" s="62"/>
      <c r="CW56" s="75">
        <v>5</v>
      </c>
      <c r="CX56" s="28">
        <v>2</v>
      </c>
      <c r="CY56" s="70">
        <v>3</v>
      </c>
      <c r="CZ56" s="77">
        <v>7645</v>
      </c>
      <c r="DA56" s="28">
        <v>4031</v>
      </c>
      <c r="DB56" s="29">
        <v>3614</v>
      </c>
      <c r="DC56" s="62"/>
      <c r="DD56" s="126"/>
      <c r="DE56" s="62"/>
    </row>
    <row r="57" spans="1:109" ht="20.25" customHeight="1">
      <c r="A57" s="25" t="s">
        <v>53</v>
      </c>
      <c r="B57" s="26">
        <v>29036</v>
      </c>
      <c r="C57" s="18">
        <v>30</v>
      </c>
      <c r="D57" s="52">
        <v>29066</v>
      </c>
      <c r="E57" s="27">
        <v>14238</v>
      </c>
      <c r="F57" s="18">
        <v>9</v>
      </c>
      <c r="G57" s="52">
        <v>14247</v>
      </c>
      <c r="H57" s="55">
        <v>14798</v>
      </c>
      <c r="I57" s="18">
        <v>21</v>
      </c>
      <c r="J57" s="19">
        <v>14819</v>
      </c>
      <c r="K57" s="75">
        <v>36</v>
      </c>
      <c r="L57" s="28">
        <v>30</v>
      </c>
      <c r="M57" s="71">
        <v>6</v>
      </c>
      <c r="N57" s="77">
        <v>29102</v>
      </c>
      <c r="O57" s="28">
        <v>14277</v>
      </c>
      <c r="P57" s="73">
        <v>14825</v>
      </c>
      <c r="T57" s="75">
        <v>65</v>
      </c>
      <c r="U57" s="28">
        <v>38</v>
      </c>
      <c r="V57" s="71">
        <v>27</v>
      </c>
      <c r="W57" s="77">
        <v>29167</v>
      </c>
      <c r="X57" s="28">
        <v>14315</v>
      </c>
      <c r="Y57" s="29">
        <v>14852</v>
      </c>
      <c r="AC57" s="75">
        <v>53</v>
      </c>
      <c r="AD57" s="28">
        <v>41</v>
      </c>
      <c r="AE57" s="71">
        <v>12</v>
      </c>
      <c r="AF57" s="77">
        <v>29220</v>
      </c>
      <c r="AG57" s="28">
        <v>14356</v>
      </c>
      <c r="AH57" s="29">
        <v>14864</v>
      </c>
      <c r="AL57" s="75">
        <v>-30</v>
      </c>
      <c r="AM57" s="28">
        <v>-28</v>
      </c>
      <c r="AN57" s="71">
        <v>-2</v>
      </c>
      <c r="AO57" s="77">
        <v>29190</v>
      </c>
      <c r="AP57" s="28">
        <v>14328</v>
      </c>
      <c r="AQ57" s="29">
        <v>14862</v>
      </c>
      <c r="AR57" s="62"/>
      <c r="AS57" s="126"/>
      <c r="AT57" s="62"/>
      <c r="AU57" s="75">
        <v>-13</v>
      </c>
      <c r="AV57" s="28">
        <v>1</v>
      </c>
      <c r="AW57" s="71">
        <v>-14</v>
      </c>
      <c r="AX57" s="77">
        <v>29177</v>
      </c>
      <c r="AY57" s="28">
        <v>14329</v>
      </c>
      <c r="AZ57" s="29">
        <v>14848</v>
      </c>
      <c r="BA57" s="62"/>
      <c r="BB57" s="126"/>
      <c r="BC57" s="62"/>
      <c r="BD57" s="75">
        <v>-54</v>
      </c>
      <c r="BE57" s="28">
        <v>-52</v>
      </c>
      <c r="BF57" s="71">
        <v>-2</v>
      </c>
      <c r="BG57" s="77">
        <v>29123</v>
      </c>
      <c r="BH57" s="28">
        <v>14277</v>
      </c>
      <c r="BI57" s="29">
        <v>14846</v>
      </c>
      <c r="BJ57" s="62"/>
      <c r="BK57" s="126"/>
      <c r="BL57" s="62"/>
      <c r="BM57" s="75">
        <v>135</v>
      </c>
      <c r="BN57" s="28">
        <v>79</v>
      </c>
      <c r="BO57" s="71">
        <v>56</v>
      </c>
      <c r="BP57" s="77">
        <v>29258</v>
      </c>
      <c r="BQ57" s="28">
        <v>14356</v>
      </c>
      <c r="BR57" s="29">
        <v>14902</v>
      </c>
      <c r="BS57" s="62"/>
      <c r="BT57" s="126"/>
      <c r="BU57" s="62"/>
      <c r="BV57" s="75">
        <v>27</v>
      </c>
      <c r="BW57" s="28">
        <v>9</v>
      </c>
      <c r="BX57" s="71">
        <v>18</v>
      </c>
      <c r="BY57" s="77">
        <v>29285</v>
      </c>
      <c r="BZ57" s="28">
        <v>14365</v>
      </c>
      <c r="CA57" s="29">
        <v>14920</v>
      </c>
      <c r="CD57" s="62"/>
      <c r="CE57" s="75">
        <v>43</v>
      </c>
      <c r="CF57" s="28">
        <v>19</v>
      </c>
      <c r="CG57" s="71">
        <v>24</v>
      </c>
      <c r="CH57" s="77">
        <v>29328</v>
      </c>
      <c r="CI57" s="28">
        <v>14384</v>
      </c>
      <c r="CJ57" s="29">
        <v>14944</v>
      </c>
      <c r="CK57" s="62"/>
      <c r="CL57" s="126"/>
      <c r="CM57" s="62"/>
      <c r="CN57" s="75">
        <v>57</v>
      </c>
      <c r="CO57" s="28">
        <v>36</v>
      </c>
      <c r="CP57" s="71">
        <v>21</v>
      </c>
      <c r="CQ57" s="77">
        <v>29385</v>
      </c>
      <c r="CR57" s="28">
        <v>14420</v>
      </c>
      <c r="CS57" s="29">
        <v>14965</v>
      </c>
      <c r="CT57" s="62"/>
      <c r="CU57" s="126"/>
      <c r="CV57" s="62"/>
      <c r="CW57" s="75">
        <v>55</v>
      </c>
      <c r="CX57" s="28">
        <v>36</v>
      </c>
      <c r="CY57" s="71">
        <v>19</v>
      </c>
      <c r="CZ57" s="77">
        <v>29440</v>
      </c>
      <c r="DA57" s="28">
        <v>14456</v>
      </c>
      <c r="DB57" s="29">
        <v>14984</v>
      </c>
      <c r="DC57" s="62"/>
      <c r="DD57" s="126"/>
      <c r="DE57" s="62"/>
    </row>
    <row r="58" spans="1:109" ht="20.25" customHeight="1">
      <c r="A58" s="25"/>
      <c r="B58" s="26"/>
      <c r="C58" s="126"/>
      <c r="D58" s="30"/>
      <c r="E58" s="27"/>
      <c r="F58" s="56"/>
      <c r="G58" s="54"/>
      <c r="H58" s="55"/>
      <c r="I58" s="56"/>
      <c r="J58" s="29"/>
      <c r="K58" s="75"/>
      <c r="L58" s="28"/>
      <c r="M58" s="71"/>
      <c r="N58" s="77"/>
      <c r="O58" s="28"/>
      <c r="P58" s="73"/>
      <c r="T58" s="75"/>
      <c r="U58" s="28"/>
      <c r="V58" s="71"/>
      <c r="W58" s="77"/>
      <c r="X58" s="28"/>
      <c r="Y58" s="73"/>
      <c r="AC58" s="75"/>
      <c r="AD58" s="28"/>
      <c r="AE58" s="71"/>
      <c r="AF58" s="77"/>
      <c r="AG58" s="28"/>
      <c r="AH58" s="73"/>
      <c r="AL58" s="75"/>
      <c r="AM58" s="28"/>
      <c r="AN58" s="71"/>
      <c r="AO58" s="77"/>
      <c r="AP58" s="28"/>
      <c r="AQ58" s="73"/>
      <c r="AR58" s="62"/>
      <c r="AS58" s="126"/>
      <c r="AT58" s="62"/>
      <c r="AU58" s="75"/>
      <c r="AV58" s="28"/>
      <c r="AW58" s="71"/>
      <c r="AX58" s="77"/>
      <c r="AY58" s="28"/>
      <c r="AZ58" s="73"/>
      <c r="BA58" s="62"/>
      <c r="BB58" s="126"/>
      <c r="BC58" s="62"/>
      <c r="BD58" s="75"/>
      <c r="BE58" s="28"/>
      <c r="BF58" s="71"/>
      <c r="BG58" s="77"/>
      <c r="BH58" s="28"/>
      <c r="BI58" s="73"/>
      <c r="BJ58" s="62"/>
      <c r="BK58" s="126"/>
      <c r="BL58" s="62"/>
      <c r="BM58" s="75"/>
      <c r="BN58" s="28"/>
      <c r="BO58" s="71"/>
      <c r="BP58" s="77"/>
      <c r="BQ58" s="28"/>
      <c r="BR58" s="73"/>
      <c r="BS58" s="62"/>
      <c r="BT58" s="126"/>
      <c r="BU58" s="62"/>
      <c r="BV58" s="75"/>
      <c r="BW58" s="28"/>
      <c r="BX58" s="71"/>
      <c r="BY58" s="77"/>
      <c r="BZ58" s="28"/>
      <c r="CA58" s="73"/>
      <c r="CD58" s="62"/>
      <c r="CE58" s="75"/>
      <c r="CF58" s="28"/>
      <c r="CG58" s="71"/>
      <c r="CH58" s="77"/>
      <c r="CI58" s="28"/>
      <c r="CJ58" s="73"/>
      <c r="CK58" s="62"/>
      <c r="CL58" s="126"/>
      <c r="CM58" s="62"/>
      <c r="CN58" s="75"/>
      <c r="CO58" s="28"/>
      <c r="CP58" s="71"/>
      <c r="CQ58" s="77"/>
      <c r="CR58" s="28"/>
      <c r="CS58" s="73"/>
      <c r="CT58" s="62"/>
      <c r="CU58" s="126"/>
      <c r="CV58" s="62"/>
      <c r="CW58" s="75"/>
      <c r="CX58" s="28"/>
      <c r="CY58" s="71"/>
      <c r="CZ58" s="77"/>
      <c r="DA58" s="28"/>
      <c r="DB58" s="73"/>
      <c r="DC58" s="62"/>
      <c r="DD58" s="126"/>
      <c r="DE58" s="62"/>
    </row>
    <row r="59" spans="1:109" s="16" customFormat="1" ht="20.25" customHeight="1">
      <c r="A59" s="23" t="s">
        <v>38</v>
      </c>
      <c r="B59" s="17">
        <v>1085</v>
      </c>
      <c r="C59" s="18">
        <v>109</v>
      </c>
      <c r="D59" s="20">
        <v>1194</v>
      </c>
      <c r="E59" s="24">
        <v>588</v>
      </c>
      <c r="F59" s="18">
        <v>51</v>
      </c>
      <c r="G59" s="52">
        <v>639</v>
      </c>
      <c r="H59" s="53">
        <v>497</v>
      </c>
      <c r="I59" s="18">
        <v>58</v>
      </c>
      <c r="J59" s="19">
        <v>555</v>
      </c>
      <c r="K59" s="51">
        <v>-9</v>
      </c>
      <c r="L59" s="22">
        <v>-3</v>
      </c>
      <c r="M59" s="70">
        <v>-6</v>
      </c>
      <c r="N59" s="72">
        <v>1185</v>
      </c>
      <c r="O59" s="22">
        <v>636</v>
      </c>
      <c r="P59" s="21">
        <v>549</v>
      </c>
      <c r="R59" s="131"/>
      <c r="T59" s="51">
        <v>1</v>
      </c>
      <c r="U59" s="22">
        <v>0</v>
      </c>
      <c r="V59" s="70">
        <v>1</v>
      </c>
      <c r="W59" s="72">
        <v>1186</v>
      </c>
      <c r="X59" s="22">
        <v>636</v>
      </c>
      <c r="Y59" s="21">
        <v>550</v>
      </c>
      <c r="AA59" s="131"/>
      <c r="AC59" s="51">
        <v>-6</v>
      </c>
      <c r="AD59" s="22">
        <v>-1</v>
      </c>
      <c r="AE59" s="70">
        <v>-5</v>
      </c>
      <c r="AF59" s="72">
        <v>1180</v>
      </c>
      <c r="AG59" s="22">
        <v>635</v>
      </c>
      <c r="AH59" s="21">
        <v>545</v>
      </c>
      <c r="AJ59" s="131"/>
      <c r="AL59" s="51">
        <v>6</v>
      </c>
      <c r="AM59" s="22">
        <v>2</v>
      </c>
      <c r="AN59" s="70">
        <v>4</v>
      </c>
      <c r="AO59" s="72">
        <v>1186</v>
      </c>
      <c r="AP59" s="22">
        <v>637</v>
      </c>
      <c r="AQ59" s="21">
        <v>549</v>
      </c>
      <c r="AR59" s="61"/>
      <c r="AS59" s="60"/>
      <c r="AT59" s="61"/>
      <c r="AU59" s="51">
        <v>-8</v>
      </c>
      <c r="AV59" s="22">
        <v>-5</v>
      </c>
      <c r="AW59" s="70">
        <v>-3</v>
      </c>
      <c r="AX59" s="72">
        <v>1178</v>
      </c>
      <c r="AY59" s="22">
        <v>632</v>
      </c>
      <c r="AZ59" s="21">
        <v>546</v>
      </c>
      <c r="BA59" s="61"/>
      <c r="BB59" s="60"/>
      <c r="BC59" s="61"/>
      <c r="BD59" s="51">
        <v>-21</v>
      </c>
      <c r="BE59" s="22">
        <v>-10</v>
      </c>
      <c r="BF59" s="70">
        <v>-11</v>
      </c>
      <c r="BG59" s="72">
        <v>1157</v>
      </c>
      <c r="BH59" s="22">
        <v>622</v>
      </c>
      <c r="BI59" s="21">
        <v>535</v>
      </c>
      <c r="BJ59" s="61"/>
      <c r="BK59" s="60"/>
      <c r="BL59" s="61"/>
      <c r="BM59" s="51">
        <v>12</v>
      </c>
      <c r="BN59" s="22">
        <v>8</v>
      </c>
      <c r="BO59" s="70">
        <v>4</v>
      </c>
      <c r="BP59" s="72">
        <v>1169</v>
      </c>
      <c r="BQ59" s="22">
        <v>630</v>
      </c>
      <c r="BR59" s="21">
        <v>539</v>
      </c>
      <c r="BS59" s="61"/>
      <c r="BT59" s="60"/>
      <c r="BU59" s="61"/>
      <c r="BV59" s="51">
        <v>-1</v>
      </c>
      <c r="BW59" s="22">
        <v>0</v>
      </c>
      <c r="BX59" s="70">
        <v>-1</v>
      </c>
      <c r="BY59" s="72">
        <v>1168</v>
      </c>
      <c r="BZ59" s="22">
        <v>630</v>
      </c>
      <c r="CA59" s="21">
        <v>538</v>
      </c>
      <c r="CD59" s="61"/>
      <c r="CE59" s="51">
        <v>-3</v>
      </c>
      <c r="CF59" s="22">
        <v>-2</v>
      </c>
      <c r="CG59" s="70">
        <v>-1</v>
      </c>
      <c r="CH59" s="72">
        <v>1165</v>
      </c>
      <c r="CI59" s="22">
        <v>628</v>
      </c>
      <c r="CJ59" s="21">
        <v>537</v>
      </c>
      <c r="CK59" s="61"/>
      <c r="CL59" s="60"/>
      <c r="CM59" s="61"/>
      <c r="CN59" s="51">
        <v>2</v>
      </c>
      <c r="CO59" s="22">
        <v>1</v>
      </c>
      <c r="CP59" s="70">
        <v>1</v>
      </c>
      <c r="CQ59" s="72">
        <v>1167</v>
      </c>
      <c r="CR59" s="22">
        <v>629</v>
      </c>
      <c r="CS59" s="21">
        <v>538</v>
      </c>
      <c r="CT59" s="61"/>
      <c r="CU59" s="60"/>
      <c r="CV59" s="61"/>
      <c r="CW59" s="51">
        <v>1</v>
      </c>
      <c r="CX59" s="22">
        <v>0</v>
      </c>
      <c r="CY59" s="70">
        <v>1</v>
      </c>
      <c r="CZ59" s="72">
        <v>1168</v>
      </c>
      <c r="DA59" s="22">
        <v>629</v>
      </c>
      <c r="DB59" s="21">
        <v>539</v>
      </c>
      <c r="DC59" s="61"/>
      <c r="DD59" s="60"/>
      <c r="DE59" s="61"/>
    </row>
    <row r="60" spans="1:109" s="16" customFormat="1" ht="20.25" customHeight="1">
      <c r="A60" s="23"/>
      <c r="B60" s="17"/>
      <c r="C60" s="18"/>
      <c r="D60" s="20"/>
      <c r="E60" s="24"/>
      <c r="F60" s="18"/>
      <c r="G60" s="52"/>
      <c r="H60" s="53"/>
      <c r="I60" s="18"/>
      <c r="J60" s="19"/>
      <c r="K60" s="75"/>
      <c r="L60" s="28"/>
      <c r="M60" s="70"/>
      <c r="N60" s="72"/>
      <c r="O60" s="22"/>
      <c r="P60" s="21"/>
      <c r="R60" s="131"/>
      <c r="T60" s="75"/>
      <c r="U60" s="28"/>
      <c r="V60" s="70"/>
      <c r="W60" s="72"/>
      <c r="X60" s="22"/>
      <c r="Y60" s="21"/>
      <c r="AA60" s="131"/>
      <c r="AC60" s="75"/>
      <c r="AD60" s="28"/>
      <c r="AE60" s="70"/>
      <c r="AF60" s="72"/>
      <c r="AG60" s="22"/>
      <c r="AH60" s="21"/>
      <c r="AJ60" s="131"/>
      <c r="AL60" s="75"/>
      <c r="AM60" s="28"/>
      <c r="AN60" s="70"/>
      <c r="AO60" s="72"/>
      <c r="AP60" s="22"/>
      <c r="AQ60" s="21"/>
      <c r="AR60" s="61"/>
      <c r="AS60" s="60"/>
      <c r="AT60" s="61"/>
      <c r="AU60" s="75"/>
      <c r="AV60" s="28"/>
      <c r="AW60" s="70"/>
      <c r="AX60" s="72"/>
      <c r="AY60" s="22"/>
      <c r="AZ60" s="21"/>
      <c r="BA60" s="61"/>
      <c r="BB60" s="60"/>
      <c r="BC60" s="61"/>
      <c r="BD60" s="75"/>
      <c r="BE60" s="28"/>
      <c r="BF60" s="70"/>
      <c r="BG60" s="72"/>
      <c r="BH60" s="22"/>
      <c r="BI60" s="21"/>
      <c r="BJ60" s="61"/>
      <c r="BK60" s="60"/>
      <c r="BL60" s="61"/>
      <c r="BM60" s="75"/>
      <c r="BN60" s="28"/>
      <c r="BO60" s="70"/>
      <c r="BP60" s="72"/>
      <c r="BQ60" s="22"/>
      <c r="BR60" s="21"/>
      <c r="BS60" s="61"/>
      <c r="BT60" s="60"/>
      <c r="BU60" s="61"/>
      <c r="BV60" s="75"/>
      <c r="BW60" s="28"/>
      <c r="BX60" s="70"/>
      <c r="BY60" s="72"/>
      <c r="BZ60" s="22"/>
      <c r="CA60" s="21"/>
      <c r="CD60" s="61"/>
      <c r="CE60" s="75"/>
      <c r="CF60" s="28"/>
      <c r="CG60" s="70"/>
      <c r="CH60" s="72"/>
      <c r="CI60" s="22"/>
      <c r="CJ60" s="21"/>
      <c r="CK60" s="61"/>
      <c r="CL60" s="60"/>
      <c r="CM60" s="61"/>
      <c r="CN60" s="75"/>
      <c r="CO60" s="28"/>
      <c r="CP60" s="70"/>
      <c r="CQ60" s="72"/>
      <c r="CR60" s="22"/>
      <c r="CS60" s="21"/>
      <c r="CT60" s="61"/>
      <c r="CU60" s="60"/>
      <c r="CV60" s="61"/>
      <c r="CW60" s="75"/>
      <c r="CX60" s="28"/>
      <c r="CY60" s="70"/>
      <c r="CZ60" s="72"/>
      <c r="DA60" s="22"/>
      <c r="DB60" s="21"/>
      <c r="DC60" s="61"/>
      <c r="DD60" s="60"/>
      <c r="DE60" s="61"/>
    </row>
    <row r="61" spans="1:109" ht="20.25" customHeight="1">
      <c r="A61" s="25" t="s">
        <v>39</v>
      </c>
      <c r="B61" s="26">
        <v>1085</v>
      </c>
      <c r="C61" s="18">
        <v>109</v>
      </c>
      <c r="D61" s="20">
        <v>1194</v>
      </c>
      <c r="E61" s="27">
        <v>588</v>
      </c>
      <c r="F61" s="18">
        <v>51</v>
      </c>
      <c r="G61" s="52">
        <v>639</v>
      </c>
      <c r="H61" s="55">
        <v>497</v>
      </c>
      <c r="I61" s="18">
        <v>58</v>
      </c>
      <c r="J61" s="19">
        <v>555</v>
      </c>
      <c r="K61" s="75">
        <v>-9</v>
      </c>
      <c r="L61" s="28">
        <v>-3</v>
      </c>
      <c r="M61" s="71">
        <v>-6</v>
      </c>
      <c r="N61" s="77">
        <v>1185</v>
      </c>
      <c r="O61" s="28">
        <v>636</v>
      </c>
      <c r="P61" s="73">
        <v>549</v>
      </c>
      <c r="T61" s="75">
        <v>1</v>
      </c>
      <c r="U61" s="28">
        <v>0</v>
      </c>
      <c r="V61" s="71">
        <v>1</v>
      </c>
      <c r="W61" s="77">
        <v>1186</v>
      </c>
      <c r="X61" s="28">
        <v>636</v>
      </c>
      <c r="Y61" s="29">
        <v>550</v>
      </c>
      <c r="AC61" s="75">
        <v>-6</v>
      </c>
      <c r="AD61" s="28">
        <v>-1</v>
      </c>
      <c r="AE61" s="71">
        <v>-5</v>
      </c>
      <c r="AF61" s="77">
        <v>1180</v>
      </c>
      <c r="AG61" s="28">
        <v>635</v>
      </c>
      <c r="AH61" s="29">
        <v>545</v>
      </c>
      <c r="AL61" s="75">
        <v>6</v>
      </c>
      <c r="AM61" s="28">
        <v>2</v>
      </c>
      <c r="AN61" s="71">
        <v>4</v>
      </c>
      <c r="AO61" s="77">
        <v>1186</v>
      </c>
      <c r="AP61" s="28">
        <v>637</v>
      </c>
      <c r="AQ61" s="29">
        <v>549</v>
      </c>
      <c r="AR61" s="62"/>
      <c r="AS61" s="126"/>
      <c r="AT61" s="62"/>
      <c r="AU61" s="75">
        <v>-8</v>
      </c>
      <c r="AV61" s="28">
        <v>-5</v>
      </c>
      <c r="AW61" s="71">
        <v>-3</v>
      </c>
      <c r="AX61" s="77">
        <v>1178</v>
      </c>
      <c r="AY61" s="28">
        <v>632</v>
      </c>
      <c r="AZ61" s="29">
        <v>546</v>
      </c>
      <c r="BA61" s="62"/>
      <c r="BB61" s="126"/>
      <c r="BC61" s="62"/>
      <c r="BD61" s="75">
        <v>-21</v>
      </c>
      <c r="BE61" s="28">
        <v>-10</v>
      </c>
      <c r="BF61" s="71">
        <v>-11</v>
      </c>
      <c r="BG61" s="77">
        <v>1157</v>
      </c>
      <c r="BH61" s="28">
        <v>622</v>
      </c>
      <c r="BI61" s="29">
        <v>535</v>
      </c>
      <c r="BJ61" s="62"/>
      <c r="BK61" s="126"/>
      <c r="BL61" s="62"/>
      <c r="BM61" s="75">
        <v>12</v>
      </c>
      <c r="BN61" s="28">
        <v>8</v>
      </c>
      <c r="BO61" s="71">
        <v>4</v>
      </c>
      <c r="BP61" s="77">
        <v>1169</v>
      </c>
      <c r="BQ61" s="28">
        <v>630</v>
      </c>
      <c r="BR61" s="29">
        <v>539</v>
      </c>
      <c r="BS61" s="62"/>
      <c r="BT61" s="126"/>
      <c r="BU61" s="62"/>
      <c r="BV61" s="75">
        <v>-1</v>
      </c>
      <c r="BW61" s="28">
        <v>0</v>
      </c>
      <c r="BX61" s="71">
        <v>-1</v>
      </c>
      <c r="BY61" s="77">
        <v>1168</v>
      </c>
      <c r="BZ61" s="28">
        <v>630</v>
      </c>
      <c r="CA61" s="29">
        <v>538</v>
      </c>
      <c r="CD61" s="62"/>
      <c r="CE61" s="75">
        <v>-3</v>
      </c>
      <c r="CF61" s="28">
        <v>-2</v>
      </c>
      <c r="CG61" s="71">
        <v>-1</v>
      </c>
      <c r="CH61" s="77">
        <v>1165</v>
      </c>
      <c r="CI61" s="28">
        <v>628</v>
      </c>
      <c r="CJ61" s="29">
        <v>537</v>
      </c>
      <c r="CK61" s="62"/>
      <c r="CL61" s="126"/>
      <c r="CM61" s="62"/>
      <c r="CN61" s="75">
        <v>2</v>
      </c>
      <c r="CO61" s="28">
        <v>1</v>
      </c>
      <c r="CP61" s="71">
        <v>1</v>
      </c>
      <c r="CQ61" s="77">
        <v>1167</v>
      </c>
      <c r="CR61" s="28">
        <v>629</v>
      </c>
      <c r="CS61" s="29">
        <v>538</v>
      </c>
      <c r="CT61" s="62"/>
      <c r="CU61" s="126"/>
      <c r="CV61" s="62"/>
      <c r="CW61" s="75">
        <v>1</v>
      </c>
      <c r="CX61" s="28">
        <v>0</v>
      </c>
      <c r="CY61" s="71">
        <v>1</v>
      </c>
      <c r="CZ61" s="77">
        <v>1168</v>
      </c>
      <c r="DA61" s="28">
        <v>629</v>
      </c>
      <c r="DB61" s="29">
        <v>539</v>
      </c>
      <c r="DC61" s="62"/>
      <c r="DD61" s="126"/>
      <c r="DE61" s="62"/>
    </row>
    <row r="62" spans="1:109" ht="20.25" customHeight="1">
      <c r="A62" s="25"/>
      <c r="B62" s="26"/>
      <c r="C62" s="18"/>
      <c r="D62" s="20"/>
      <c r="E62" s="27"/>
      <c r="F62" s="18"/>
      <c r="G62" s="52"/>
      <c r="H62" s="55"/>
      <c r="I62" s="18"/>
      <c r="J62" s="19"/>
      <c r="K62" s="75"/>
      <c r="L62" s="28"/>
      <c r="M62" s="71"/>
      <c r="N62" s="77"/>
      <c r="O62" s="28"/>
      <c r="P62" s="73"/>
      <c r="T62" s="75"/>
      <c r="U62" s="28"/>
      <c r="V62" s="71"/>
      <c r="W62" s="77"/>
      <c r="X62" s="28"/>
      <c r="Y62" s="73"/>
      <c r="AC62" s="75"/>
      <c r="AD62" s="28"/>
      <c r="AE62" s="71"/>
      <c r="AF62" s="77"/>
      <c r="AG62" s="28"/>
      <c r="AH62" s="73"/>
      <c r="AL62" s="75"/>
      <c r="AM62" s="28"/>
      <c r="AN62" s="71"/>
      <c r="AO62" s="77"/>
      <c r="AP62" s="28"/>
      <c r="AQ62" s="73"/>
      <c r="AR62" s="62"/>
      <c r="AS62" s="126"/>
      <c r="AT62" s="62"/>
      <c r="AU62" s="75"/>
      <c r="AV62" s="28"/>
      <c r="AW62" s="71"/>
      <c r="AX62" s="77"/>
      <c r="AY62" s="28"/>
      <c r="AZ62" s="73"/>
      <c r="BA62" s="62"/>
      <c r="BB62" s="126"/>
      <c r="BC62" s="62"/>
      <c r="BD62" s="75"/>
      <c r="BE62" s="28"/>
      <c r="BF62" s="71"/>
      <c r="BG62" s="77"/>
      <c r="BH62" s="28"/>
      <c r="BI62" s="73"/>
      <c r="BJ62" s="62"/>
      <c r="BK62" s="126"/>
      <c r="BL62" s="62"/>
      <c r="BM62" s="75"/>
      <c r="BN62" s="28"/>
      <c r="BO62" s="71"/>
      <c r="BP62" s="77"/>
      <c r="BQ62" s="28"/>
      <c r="BR62" s="73"/>
      <c r="BS62" s="62"/>
      <c r="BT62" s="126"/>
      <c r="BU62" s="62"/>
      <c r="BV62" s="75"/>
      <c r="BW62" s="28"/>
      <c r="BX62" s="71"/>
      <c r="BY62" s="77"/>
      <c r="BZ62" s="28"/>
      <c r="CA62" s="73"/>
      <c r="CD62" s="62"/>
      <c r="CE62" s="75"/>
      <c r="CF62" s="28"/>
      <c r="CG62" s="71"/>
      <c r="CH62" s="77"/>
      <c r="CI62" s="28"/>
      <c r="CJ62" s="73"/>
      <c r="CK62" s="62"/>
      <c r="CL62" s="126"/>
      <c r="CM62" s="62"/>
      <c r="CN62" s="75"/>
      <c r="CO62" s="28"/>
      <c r="CP62" s="71"/>
      <c r="CQ62" s="77"/>
      <c r="CR62" s="28"/>
      <c r="CS62" s="73"/>
      <c r="CT62" s="62"/>
      <c r="CU62" s="126"/>
      <c r="CV62" s="62"/>
      <c r="CW62" s="75"/>
      <c r="CX62" s="28"/>
      <c r="CY62" s="71"/>
      <c r="CZ62" s="77"/>
      <c r="DA62" s="28"/>
      <c r="DB62" s="73"/>
      <c r="DC62" s="62"/>
      <c r="DD62" s="126"/>
      <c r="DE62" s="62"/>
    </row>
    <row r="63" spans="1:109" s="16" customFormat="1" ht="20.25" customHeight="1">
      <c r="A63" s="23" t="s">
        <v>40</v>
      </c>
      <c r="B63" s="17">
        <v>5585</v>
      </c>
      <c r="C63" s="18">
        <v>256</v>
      </c>
      <c r="D63" s="20">
        <v>5841</v>
      </c>
      <c r="E63" s="24">
        <v>2852</v>
      </c>
      <c r="F63" s="18">
        <v>352</v>
      </c>
      <c r="G63" s="52">
        <v>3204</v>
      </c>
      <c r="H63" s="53">
        <v>2733</v>
      </c>
      <c r="I63" s="18">
        <v>-96</v>
      </c>
      <c r="J63" s="19">
        <v>2637</v>
      </c>
      <c r="K63" s="51">
        <v>-13</v>
      </c>
      <c r="L63" s="22">
        <v>0</v>
      </c>
      <c r="M63" s="70">
        <v>-13</v>
      </c>
      <c r="N63" s="72">
        <v>5828</v>
      </c>
      <c r="O63" s="22">
        <v>3204</v>
      </c>
      <c r="P63" s="21">
        <v>2624</v>
      </c>
      <c r="R63" s="131"/>
      <c r="T63" s="51">
        <v>8</v>
      </c>
      <c r="U63" s="22">
        <v>14</v>
      </c>
      <c r="V63" s="70">
        <v>-6</v>
      </c>
      <c r="W63" s="72">
        <v>5836</v>
      </c>
      <c r="X63" s="22">
        <v>3218</v>
      </c>
      <c r="Y63" s="21">
        <v>2618</v>
      </c>
      <c r="AA63" s="131"/>
      <c r="AC63" s="51">
        <v>-1</v>
      </c>
      <c r="AD63" s="22">
        <v>-6</v>
      </c>
      <c r="AE63" s="70">
        <v>5</v>
      </c>
      <c r="AF63" s="72">
        <v>5835</v>
      </c>
      <c r="AG63" s="22">
        <v>3212</v>
      </c>
      <c r="AH63" s="21">
        <v>2623</v>
      </c>
      <c r="AJ63" s="131"/>
      <c r="AL63" s="51">
        <v>6</v>
      </c>
      <c r="AM63" s="22">
        <v>7</v>
      </c>
      <c r="AN63" s="70">
        <v>-1</v>
      </c>
      <c r="AO63" s="72">
        <v>5841</v>
      </c>
      <c r="AP63" s="22">
        <v>3219</v>
      </c>
      <c r="AQ63" s="21">
        <v>2622</v>
      </c>
      <c r="AR63" s="61"/>
      <c r="AS63" s="60"/>
      <c r="AT63" s="61"/>
      <c r="AU63" s="51">
        <v>4</v>
      </c>
      <c r="AV63" s="22">
        <v>6</v>
      </c>
      <c r="AW63" s="70">
        <v>-2</v>
      </c>
      <c r="AX63" s="72">
        <v>5845</v>
      </c>
      <c r="AY63" s="22">
        <v>3225</v>
      </c>
      <c r="AZ63" s="21">
        <v>2620</v>
      </c>
      <c r="BA63" s="61"/>
      <c r="BB63" s="60"/>
      <c r="BC63" s="61"/>
      <c r="BD63" s="51">
        <v>68</v>
      </c>
      <c r="BE63" s="22">
        <v>73</v>
      </c>
      <c r="BF63" s="70">
        <v>-5</v>
      </c>
      <c r="BG63" s="72">
        <v>5913</v>
      </c>
      <c r="BH63" s="22">
        <v>3298</v>
      </c>
      <c r="BI63" s="21">
        <v>2615</v>
      </c>
      <c r="BJ63" s="61"/>
      <c r="BK63" s="60"/>
      <c r="BL63" s="61"/>
      <c r="BM63" s="51">
        <v>137</v>
      </c>
      <c r="BN63" s="22">
        <v>78</v>
      </c>
      <c r="BO63" s="70">
        <v>59</v>
      </c>
      <c r="BP63" s="72">
        <v>6050</v>
      </c>
      <c r="BQ63" s="22">
        <v>3376</v>
      </c>
      <c r="BR63" s="21">
        <v>2674</v>
      </c>
      <c r="BS63" s="61"/>
      <c r="BT63" s="60"/>
      <c r="BU63" s="61"/>
      <c r="BV63" s="51">
        <v>33</v>
      </c>
      <c r="BW63" s="22">
        <v>19</v>
      </c>
      <c r="BX63" s="70">
        <v>14</v>
      </c>
      <c r="BY63" s="72">
        <v>6083</v>
      </c>
      <c r="BZ63" s="22">
        <v>3395</v>
      </c>
      <c r="CA63" s="21">
        <v>2688</v>
      </c>
      <c r="CD63" s="61"/>
      <c r="CE63" s="51">
        <v>30</v>
      </c>
      <c r="CF63" s="22">
        <v>15</v>
      </c>
      <c r="CG63" s="70">
        <v>15</v>
      </c>
      <c r="CH63" s="72">
        <v>6113</v>
      </c>
      <c r="CI63" s="22">
        <v>3410</v>
      </c>
      <c r="CJ63" s="21">
        <v>2703</v>
      </c>
      <c r="CK63" s="61"/>
      <c r="CL63" s="60"/>
      <c r="CM63" s="61"/>
      <c r="CN63" s="51">
        <v>8</v>
      </c>
      <c r="CO63" s="22">
        <v>5</v>
      </c>
      <c r="CP63" s="70">
        <v>3</v>
      </c>
      <c r="CQ63" s="72">
        <v>6121</v>
      </c>
      <c r="CR63" s="22">
        <v>3415</v>
      </c>
      <c r="CS63" s="21">
        <v>2706</v>
      </c>
      <c r="CT63" s="61"/>
      <c r="CU63" s="60"/>
      <c r="CV63" s="61"/>
      <c r="CW63" s="51">
        <v>5</v>
      </c>
      <c r="CX63" s="22">
        <v>5</v>
      </c>
      <c r="CY63" s="70">
        <v>0</v>
      </c>
      <c r="CZ63" s="72">
        <v>6126</v>
      </c>
      <c r="DA63" s="22">
        <v>3420</v>
      </c>
      <c r="DB63" s="21">
        <v>2706</v>
      </c>
      <c r="DC63" s="61"/>
      <c r="DD63" s="60"/>
      <c r="DE63" s="61"/>
    </row>
    <row r="64" spans="1:109" s="16" customFormat="1" ht="20.25" customHeight="1">
      <c r="A64" s="23"/>
      <c r="B64" s="17"/>
      <c r="C64" s="18"/>
      <c r="D64" s="20"/>
      <c r="E64" s="24"/>
      <c r="F64" s="18"/>
      <c r="G64" s="52"/>
      <c r="H64" s="53"/>
      <c r="I64" s="18"/>
      <c r="J64" s="19"/>
      <c r="K64" s="75"/>
      <c r="L64" s="28"/>
      <c r="M64" s="71"/>
      <c r="N64" s="72"/>
      <c r="O64" s="28"/>
      <c r="P64" s="21"/>
      <c r="R64" s="131"/>
      <c r="T64" s="75"/>
      <c r="U64" s="28"/>
      <c r="V64" s="71"/>
      <c r="W64" s="72"/>
      <c r="X64" s="28"/>
      <c r="Y64" s="21"/>
      <c r="AA64" s="131"/>
      <c r="AC64" s="75"/>
      <c r="AD64" s="28"/>
      <c r="AE64" s="71"/>
      <c r="AF64" s="72"/>
      <c r="AG64" s="28"/>
      <c r="AH64" s="21"/>
      <c r="AJ64" s="131"/>
      <c r="AL64" s="75"/>
      <c r="AM64" s="28"/>
      <c r="AN64" s="71"/>
      <c r="AO64" s="72"/>
      <c r="AP64" s="28"/>
      <c r="AQ64" s="21"/>
      <c r="AR64" s="61"/>
      <c r="AS64" s="60"/>
      <c r="AT64" s="61"/>
      <c r="AU64" s="75"/>
      <c r="AV64" s="28"/>
      <c r="AW64" s="71"/>
      <c r="AX64" s="72"/>
      <c r="AY64" s="28"/>
      <c r="AZ64" s="21"/>
      <c r="BA64" s="61"/>
      <c r="BB64" s="60"/>
      <c r="BC64" s="61"/>
      <c r="BD64" s="75"/>
      <c r="BE64" s="28"/>
      <c r="BF64" s="71"/>
      <c r="BG64" s="72"/>
      <c r="BH64" s="28"/>
      <c r="BI64" s="21"/>
      <c r="BJ64" s="61"/>
      <c r="BK64" s="60"/>
      <c r="BL64" s="61"/>
      <c r="BM64" s="75"/>
      <c r="BN64" s="28"/>
      <c r="BO64" s="71"/>
      <c r="BP64" s="72"/>
      <c r="BQ64" s="28"/>
      <c r="BR64" s="21"/>
      <c r="BS64" s="61"/>
      <c r="BT64" s="60"/>
      <c r="BU64" s="61"/>
      <c r="BV64" s="75"/>
      <c r="BW64" s="28"/>
      <c r="BX64" s="71"/>
      <c r="BY64" s="72"/>
      <c r="BZ64" s="28"/>
      <c r="CA64" s="21"/>
      <c r="CD64" s="61"/>
      <c r="CE64" s="75"/>
      <c r="CF64" s="28"/>
      <c r="CG64" s="71"/>
      <c r="CH64" s="72"/>
      <c r="CI64" s="28"/>
      <c r="CJ64" s="21"/>
      <c r="CK64" s="61"/>
      <c r="CL64" s="60"/>
      <c r="CM64" s="61"/>
      <c r="CN64" s="75"/>
      <c r="CO64" s="28"/>
      <c r="CP64" s="71"/>
      <c r="CQ64" s="72"/>
      <c r="CR64" s="28"/>
      <c r="CS64" s="21"/>
      <c r="CT64" s="61"/>
      <c r="CU64" s="60"/>
      <c r="CV64" s="61"/>
      <c r="CW64" s="75"/>
      <c r="CX64" s="28"/>
      <c r="CY64" s="71"/>
      <c r="CZ64" s="72"/>
      <c r="DA64" s="28"/>
      <c r="DB64" s="21"/>
      <c r="DC64" s="61"/>
      <c r="DD64" s="60"/>
      <c r="DE64" s="61"/>
    </row>
    <row r="65" spans="1:109" ht="20.25" customHeight="1">
      <c r="A65" s="25" t="s">
        <v>41</v>
      </c>
      <c r="B65" s="26">
        <v>4055</v>
      </c>
      <c r="C65" s="18">
        <v>-57</v>
      </c>
      <c r="D65" s="20">
        <v>3998</v>
      </c>
      <c r="E65" s="27">
        <v>2076</v>
      </c>
      <c r="F65" s="18">
        <v>-19</v>
      </c>
      <c r="G65" s="52">
        <v>2057</v>
      </c>
      <c r="H65" s="55">
        <v>1979</v>
      </c>
      <c r="I65" s="18">
        <v>-38</v>
      </c>
      <c r="J65" s="19">
        <v>1941</v>
      </c>
      <c r="K65" s="75">
        <v>-11</v>
      </c>
      <c r="L65" s="28">
        <v>0</v>
      </c>
      <c r="M65" s="71">
        <v>-11</v>
      </c>
      <c r="N65" s="77">
        <v>3987</v>
      </c>
      <c r="O65" s="28">
        <v>2057</v>
      </c>
      <c r="P65" s="73">
        <v>1930</v>
      </c>
      <c r="T65" s="75">
        <v>0</v>
      </c>
      <c r="U65" s="28">
        <v>8</v>
      </c>
      <c r="V65" s="71">
        <v>-8</v>
      </c>
      <c r="W65" s="77">
        <v>3987</v>
      </c>
      <c r="X65" s="28">
        <v>2065</v>
      </c>
      <c r="Y65" s="29">
        <v>1922</v>
      </c>
      <c r="AC65" s="75">
        <v>0</v>
      </c>
      <c r="AD65" s="28">
        <v>-6</v>
      </c>
      <c r="AE65" s="71">
        <v>6</v>
      </c>
      <c r="AF65" s="77">
        <v>3987</v>
      </c>
      <c r="AG65" s="28">
        <v>2059</v>
      </c>
      <c r="AH65" s="29">
        <v>1928</v>
      </c>
      <c r="AL65" s="75">
        <v>6</v>
      </c>
      <c r="AM65" s="28">
        <v>4</v>
      </c>
      <c r="AN65" s="71">
        <v>2</v>
      </c>
      <c r="AO65" s="77">
        <v>3993</v>
      </c>
      <c r="AP65" s="28">
        <v>2063</v>
      </c>
      <c r="AQ65" s="29">
        <v>1930</v>
      </c>
      <c r="AR65" s="62"/>
      <c r="AS65" s="126"/>
      <c r="AT65" s="62"/>
      <c r="AU65" s="75">
        <v>4</v>
      </c>
      <c r="AV65" s="28">
        <v>6</v>
      </c>
      <c r="AW65" s="71">
        <v>-2</v>
      </c>
      <c r="AX65" s="77">
        <v>3997</v>
      </c>
      <c r="AY65" s="28">
        <v>2069</v>
      </c>
      <c r="AZ65" s="29">
        <v>1928</v>
      </c>
      <c r="BA65" s="62"/>
      <c r="BB65" s="126"/>
      <c r="BC65" s="62"/>
      <c r="BD65" s="75">
        <v>-88</v>
      </c>
      <c r="BE65" s="28">
        <v>-46</v>
      </c>
      <c r="BF65" s="71">
        <v>-42</v>
      </c>
      <c r="BG65" s="77">
        <v>3909</v>
      </c>
      <c r="BH65" s="28">
        <v>2023</v>
      </c>
      <c r="BI65" s="29">
        <v>1886</v>
      </c>
      <c r="BJ65" s="62"/>
      <c r="BK65" s="126"/>
      <c r="BL65" s="62"/>
      <c r="BM65" s="75">
        <v>97</v>
      </c>
      <c r="BN65" s="28">
        <v>55</v>
      </c>
      <c r="BO65" s="71">
        <v>42</v>
      </c>
      <c r="BP65" s="77">
        <v>4006</v>
      </c>
      <c r="BQ65" s="28">
        <v>2078</v>
      </c>
      <c r="BR65" s="29">
        <v>1928</v>
      </c>
      <c r="BS65" s="62"/>
      <c r="BT65" s="126"/>
      <c r="BU65" s="62"/>
      <c r="BV65" s="75">
        <v>26</v>
      </c>
      <c r="BW65" s="28">
        <v>15</v>
      </c>
      <c r="BX65" s="71">
        <v>11</v>
      </c>
      <c r="BY65" s="77">
        <v>4032</v>
      </c>
      <c r="BZ65" s="28">
        <v>2093</v>
      </c>
      <c r="CA65" s="29">
        <v>1939</v>
      </c>
      <c r="CD65" s="62"/>
      <c r="CE65" s="75">
        <v>27</v>
      </c>
      <c r="CF65" s="28">
        <v>13</v>
      </c>
      <c r="CG65" s="71">
        <v>14</v>
      </c>
      <c r="CH65" s="77">
        <v>4059</v>
      </c>
      <c r="CI65" s="28">
        <v>2106</v>
      </c>
      <c r="CJ65" s="29">
        <v>1953</v>
      </c>
      <c r="CK65" s="62"/>
      <c r="CL65" s="126"/>
      <c r="CM65" s="62"/>
      <c r="CN65" s="75">
        <v>2</v>
      </c>
      <c r="CO65" s="28">
        <v>3</v>
      </c>
      <c r="CP65" s="71">
        <v>-1</v>
      </c>
      <c r="CQ65" s="77">
        <v>4061</v>
      </c>
      <c r="CR65" s="28">
        <v>2109</v>
      </c>
      <c r="CS65" s="29">
        <v>1952</v>
      </c>
      <c r="CT65" s="62"/>
      <c r="CU65" s="126"/>
      <c r="CV65" s="62"/>
      <c r="CW65" s="75">
        <v>11</v>
      </c>
      <c r="CX65" s="28">
        <v>8</v>
      </c>
      <c r="CY65" s="71">
        <v>3</v>
      </c>
      <c r="CZ65" s="77">
        <v>4072</v>
      </c>
      <c r="DA65" s="28">
        <v>2117</v>
      </c>
      <c r="DB65" s="29">
        <v>1955</v>
      </c>
      <c r="DC65" s="62"/>
      <c r="DD65" s="126"/>
      <c r="DE65" s="62"/>
    </row>
    <row r="66" spans="1:109" ht="20.25" customHeight="1" thickBot="1">
      <c r="A66" s="31" t="s">
        <v>42</v>
      </c>
      <c r="B66" s="32">
        <v>1530</v>
      </c>
      <c r="C66" s="34">
        <v>313</v>
      </c>
      <c r="D66" s="36">
        <v>1843</v>
      </c>
      <c r="E66" s="33">
        <v>776</v>
      </c>
      <c r="F66" s="34">
        <v>371</v>
      </c>
      <c r="G66" s="63">
        <v>1147</v>
      </c>
      <c r="H66" s="59">
        <v>754</v>
      </c>
      <c r="I66" s="34">
        <v>-58</v>
      </c>
      <c r="J66" s="35">
        <v>696</v>
      </c>
      <c r="K66" s="32">
        <v>-2</v>
      </c>
      <c r="L66" s="57">
        <v>0</v>
      </c>
      <c r="M66" s="80">
        <v>-2</v>
      </c>
      <c r="N66" s="33">
        <v>1841</v>
      </c>
      <c r="O66" s="57">
        <v>1147</v>
      </c>
      <c r="P66" s="81">
        <v>694</v>
      </c>
      <c r="T66" s="32">
        <v>8</v>
      </c>
      <c r="U66" s="57">
        <v>6</v>
      </c>
      <c r="V66" s="80">
        <v>2</v>
      </c>
      <c r="W66" s="33">
        <v>1849</v>
      </c>
      <c r="X66" s="57">
        <v>1153</v>
      </c>
      <c r="Y66" s="58">
        <v>696</v>
      </c>
      <c r="AC66" s="32">
        <v>-1</v>
      </c>
      <c r="AD66" s="57">
        <v>0</v>
      </c>
      <c r="AE66" s="80">
        <v>-1</v>
      </c>
      <c r="AF66" s="33">
        <v>1848</v>
      </c>
      <c r="AG66" s="57">
        <v>1153</v>
      </c>
      <c r="AH66" s="58">
        <v>695</v>
      </c>
      <c r="AL66" s="32">
        <v>0</v>
      </c>
      <c r="AM66" s="57">
        <v>3</v>
      </c>
      <c r="AN66" s="80">
        <v>-3</v>
      </c>
      <c r="AO66" s="33">
        <v>1848</v>
      </c>
      <c r="AP66" s="57">
        <v>1156</v>
      </c>
      <c r="AQ66" s="58">
        <v>692</v>
      </c>
      <c r="AR66" s="62"/>
      <c r="AS66" s="126"/>
      <c r="AT66" s="62"/>
      <c r="AU66" s="32">
        <v>0</v>
      </c>
      <c r="AV66" s="57">
        <v>0</v>
      </c>
      <c r="AW66" s="80">
        <v>0</v>
      </c>
      <c r="AX66" s="33">
        <v>1848</v>
      </c>
      <c r="AY66" s="57">
        <v>1156</v>
      </c>
      <c r="AZ66" s="58">
        <v>692</v>
      </c>
      <c r="BA66" s="62"/>
      <c r="BB66" s="126"/>
      <c r="BC66" s="62"/>
      <c r="BD66" s="32">
        <v>156</v>
      </c>
      <c r="BE66" s="57">
        <v>119</v>
      </c>
      <c r="BF66" s="80">
        <v>37</v>
      </c>
      <c r="BG66" s="33">
        <v>2004</v>
      </c>
      <c r="BH66" s="57">
        <v>1275</v>
      </c>
      <c r="BI66" s="58">
        <v>729</v>
      </c>
      <c r="BJ66" s="62"/>
      <c r="BK66" s="126"/>
      <c r="BL66" s="62"/>
      <c r="BM66" s="32">
        <v>40</v>
      </c>
      <c r="BN66" s="57">
        <v>23</v>
      </c>
      <c r="BO66" s="80">
        <v>17</v>
      </c>
      <c r="BP66" s="33">
        <v>2044</v>
      </c>
      <c r="BQ66" s="57">
        <v>1298</v>
      </c>
      <c r="BR66" s="58">
        <v>746</v>
      </c>
      <c r="BS66" s="62"/>
      <c r="BT66" s="126"/>
      <c r="BU66" s="62"/>
      <c r="BV66" s="32">
        <v>7</v>
      </c>
      <c r="BW66" s="57">
        <v>4</v>
      </c>
      <c r="BX66" s="80">
        <v>3</v>
      </c>
      <c r="BY66" s="33">
        <v>2051</v>
      </c>
      <c r="BZ66" s="57">
        <v>1302</v>
      </c>
      <c r="CA66" s="58">
        <v>749</v>
      </c>
      <c r="CD66" s="62"/>
      <c r="CE66" s="32">
        <v>3</v>
      </c>
      <c r="CF66" s="57">
        <v>2</v>
      </c>
      <c r="CG66" s="80">
        <v>1</v>
      </c>
      <c r="CH66" s="33">
        <v>2054</v>
      </c>
      <c r="CI66" s="57">
        <v>1304</v>
      </c>
      <c r="CJ66" s="58">
        <v>750</v>
      </c>
      <c r="CK66" s="62"/>
      <c r="CL66" s="126"/>
      <c r="CM66" s="62"/>
      <c r="CN66" s="32">
        <v>6</v>
      </c>
      <c r="CO66" s="57">
        <v>2</v>
      </c>
      <c r="CP66" s="80">
        <v>4</v>
      </c>
      <c r="CQ66" s="33">
        <v>2060</v>
      </c>
      <c r="CR66" s="57">
        <v>1306</v>
      </c>
      <c r="CS66" s="58">
        <v>754</v>
      </c>
      <c r="CT66" s="62"/>
      <c r="CU66" s="126"/>
      <c r="CV66" s="62"/>
      <c r="CW66" s="32">
        <v>-6</v>
      </c>
      <c r="CX66" s="57">
        <v>-3</v>
      </c>
      <c r="CY66" s="80">
        <v>-3</v>
      </c>
      <c r="CZ66" s="33">
        <v>2054</v>
      </c>
      <c r="DA66" s="57">
        <v>1303</v>
      </c>
      <c r="DB66" s="58">
        <v>751</v>
      </c>
      <c r="DC66" s="62"/>
      <c r="DD66" s="126"/>
      <c r="DE66" s="62"/>
    </row>
    <row r="67" ht="18" customHeight="1">
      <c r="DD67" s="128"/>
    </row>
  </sheetData>
  <sheetProtection/>
  <mergeCells count="38">
    <mergeCell ref="BP3:BR3"/>
    <mergeCell ref="AO3:AQ3"/>
    <mergeCell ref="AU3:AW3"/>
    <mergeCell ref="AC1:AH1"/>
    <mergeCell ref="BD3:BF3"/>
    <mergeCell ref="K3:M3"/>
    <mergeCell ref="N3:P3"/>
    <mergeCell ref="T3:V3"/>
    <mergeCell ref="CE1:CJ1"/>
    <mergeCell ref="CE2:CJ2"/>
    <mergeCell ref="AC3:AE3"/>
    <mergeCell ref="AF3:AH3"/>
    <mergeCell ref="BM3:BO3"/>
    <mergeCell ref="B2:J2"/>
    <mergeCell ref="K2:P2"/>
    <mergeCell ref="AL1:AQ1"/>
    <mergeCell ref="AU1:AZ1"/>
    <mergeCell ref="BD2:BI2"/>
    <mergeCell ref="AX3:AZ3"/>
    <mergeCell ref="BG3:BI3"/>
    <mergeCell ref="B1:J1"/>
    <mergeCell ref="K1:P1"/>
    <mergeCell ref="T1:Y1"/>
    <mergeCell ref="W3:Y3"/>
    <mergeCell ref="T2:Y2"/>
    <mergeCell ref="AL3:AN3"/>
    <mergeCell ref="AL2:AQ2"/>
    <mergeCell ref="AC2:AH2"/>
    <mergeCell ref="AU2:AZ2"/>
    <mergeCell ref="CW1:DB1"/>
    <mergeCell ref="CN2:CS2"/>
    <mergeCell ref="CW2:DB2"/>
    <mergeCell ref="BV1:CA1"/>
    <mergeCell ref="BV2:CA2"/>
    <mergeCell ref="BD1:BI1"/>
    <mergeCell ref="CN1:CS1"/>
    <mergeCell ref="BM1:BR1"/>
    <mergeCell ref="BM2:BR2"/>
  </mergeCells>
  <printOptions horizontalCentered="1"/>
  <pageMargins left="0.984251968503937" right="0.5511811023622047" top="0.9055118110236221" bottom="0.2755905511811024" header="0.5118110236220472" footer="0.2755905511811024"/>
  <pageSetup horizontalDpi="600" verticalDpi="600" orientation="portrait" pageOrder="overThenDown" paperSize="9" scale="45" r:id="rId3"/>
  <headerFooter alignWithMargins="0">
    <oddHeader>&amp;C平成27年国勢調査結果(確報値）による補間補正人口</oddHeader>
  </headerFooter>
  <colBreaks count="11" manualBreakCount="11">
    <brk id="10" max="65" man="1"/>
    <brk id="19" max="65" man="1"/>
    <brk id="28" max="65" man="1"/>
    <brk id="37" max="65" man="1"/>
    <brk id="46" max="65" man="1"/>
    <brk id="55" max="65" man="1"/>
    <brk id="64" max="65" man="1"/>
    <brk id="73" max="65" man="1"/>
    <brk id="82" max="65" man="1"/>
    <brk id="91" max="65" man="1"/>
    <brk id="10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2016-10-26T07:00:25Z</cp:lastPrinted>
  <dcterms:created xsi:type="dcterms:W3CDTF">2001-03-09T01:29:24Z</dcterms:created>
  <dcterms:modified xsi:type="dcterms:W3CDTF">2017-06-05T23:20:23Z</dcterms:modified>
  <cp:category/>
  <cp:version/>
  <cp:contentType/>
  <cp:contentStatus/>
</cp:coreProperties>
</file>