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41 与那国町（0206）\"/>
    </mc:Choice>
  </mc:AlternateContent>
  <workbookProtection workbookAlgorithmName="SHA-512" workbookHashValue="u4roiuSNTUkEtcwxlBXBRFHsUK4nHbLaTc0cf3ggTNOel6URxNjuHj6cxxRNLPwU3RwI0CrrJ4/oPDAJNBtSwA==" workbookSaltValue="SvUTYnoCznd7xljUQoVRbw==" workbookSpinCount="100000" lockStructure="1"/>
  <bookViews>
    <workbookView xWindow="0" yWindow="0" windowWidth="20490" windowHeight="754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<sst xmlns="http://schemas.openxmlformats.org/spreadsheetml/2006/main" count="236" uniqueCount="121">
  <si>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</si>
  <si>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</si>
  <si>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</si>
  <si>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</si>
  <si>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</si>
  <si>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</si>
  <si>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</si>
  <si>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</si>
  <si>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</si>
  <si>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</si>
  <si>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</si>
  <si>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</si>
  <si>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</si>
  <si>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</si>
  <si>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</si>
  <si>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</si>
  <si>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</si>
  <si>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</si>
  <si>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</si>
  <si>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</si>
  <si>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</si>
  <si>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</si>
  <si>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</si>
  <si>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</si>
  <si>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</si>
  <si>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</si>
  <si>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</si>
  <si>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</si>
  <si>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</si>
  <si>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</si>
  <si>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</si>
  <si>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</si>
  <si>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</si>
  <si>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</si>
  <si>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</si>
  <si>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</si>
  <si>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</si>
  <si>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</si>
  <si>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</si>
  <si>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</si>
  <si>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</si>
  <si>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</si>
  <si>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</si>
  <si>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</si>
  <si>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</si>
  <si>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</si>
  <si>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</si>
  <si>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</si>
  <si>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</si>
  <si>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</si>
  <si>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</si>
  <si>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</si>
  <si>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</si>
  <si>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</si>
  <si>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</si>
  <si>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</si>
  <si>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</si>
  <si>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</si>
  <si>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</si>
  <si>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</si>
  <si>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</si>
  <si>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</si>
  <si>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</si>
  <si>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</si>
  <si>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</si>
  <si>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</si>
  <si>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</si>
  <si>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</si>
  <si>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</si>
  <si>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</si>
  <si>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</si>
  <si>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</si>
  <si>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</si>
  <si>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</si>
  <si>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</si>
  <si>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</si>
  <si>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</si>
  <si>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</si>
  <si>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</si>
  <si>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</si>
  <si>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</si>
  <si>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</si>
  <si>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</si>
  <si>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</si>
  <si>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</si>
  <si>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</si>
  <si>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</si>
  <si>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</si>
  <si>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</si>
  <si>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</si>
  <si>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</si>
  <si>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</si>
  <si>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</si>
  <si>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</si>
  <si>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</si>
  <si>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</si>
  <si>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</si>
  <si>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</si>
  <si>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</si>
  <si>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</si>
  <si>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</si>
  <si>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</si>
  <si>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</si>
  <si>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</si>
  <si>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</si>
  <si>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</si>
  <si>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</si>
  <si>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</si>
  <si>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</si>
  <si>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</si>
  <si>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</si>
  <si>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</si>
  <si>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</si>
  <si>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</si>
  <si>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</si>
  <si>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</si>
  <si>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</si>
  <si>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</si>
  <si>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接続率が悪いため、経営の健全化・効率性の数値が平均値を下回っている。
　接続率の向上を図るため住民へ広報誌やパンフレット等により接続の普及啓蒙活動を強化する必要がある。</t>
    <phoneticPr fontId="4"/>
  </si>
  <si>
    <t>①収益的収支比率
　令和4年度においては、前年度よりも維持管理費の増等により、値が上昇している。
　接続率については、未だ低い状況により使用料収入が少額である。接続率の向上を図る事で収支比率の健全化に繋げていく。
④企業債残高対事業規模費率(%)
　施設建設事業の完了に伴い、企業債の残高償還が減少していく為、今後比率は減少傾向となる。
⑤経費回収率、⑥汚水処理原価、⑦施設利用率
　令和4年度においては、前年度よりも維持管理費の増等により、値が悪くなっている。
　また、接続率が低いため経費回収率及び施設利用率が低く、汚水処理原価が高い状況である。
　接続への啓蒙活動を継続して接続率の向上を図る。
⑧水洗化率
　水洗化率は全体的に上昇傾向にある。
　今後も引き続き普及啓蒙活動を継続し、水洗化率の向上を図る。</t>
    <rPh sb="33" eb="34">
      <t>ゾウ</t>
    </rPh>
    <rPh sb="34" eb="35">
      <t>ナド</t>
    </rPh>
    <rPh sb="163" eb="165">
      <t>ケイコウ</t>
    </rPh>
    <rPh sb="225" eb="226">
      <t>ワル</t>
    </rPh>
    <rPh sb="271" eb="273">
      <t>ジョウキョウ</t>
    </rPh>
    <phoneticPr fontId="4"/>
  </si>
  <si>
    <t>③管渠改善率
　平成２１年１２月に供用開始し、まだ施設が新しい為、管渠に係る更新等長寿命化対策は実施していない。</t>
    <rPh sb="33" eb="35">
      <t>カンキョ</t>
    </rPh>
    <rPh sb="36" eb="37">
      <t>カカ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</si>
</sst>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F0-4CF7-A5B1-7A3BB6C7F2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24F0-4CF7-A5B1-7A3BB6C7F2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10.79</c:v>
                </c:pt>
                <c:pt idx="1">
                  <c:v>11.9</c:v>
                </c:pt>
                <c:pt idx="2">
                  <c:v>11.75</c:v>
                </c:pt>
                <c:pt idx="3">
                  <c:v>11.27</c:v>
                </c:pt>
                <c:pt idx="4">
                  <c:v>11.59</c:v>
                </c:pt>
              </c:numCache>
            </c:numRef>
          </c:val>
          <c:extLst>
            <c:ext xmlns:c16="http://schemas.microsoft.com/office/drawing/2014/chart" uri="{C3380CC4-5D6E-409C-BE32-E72D297353CC}">
              <c16:uniqueId val="{00000000-D5C1-4BDB-829B-FB9E519D1F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32.11</c:v>
                </c:pt>
              </c:numCache>
            </c:numRef>
          </c:val>
          <c:smooth val="0"/>
          <c:extLst>
            <c:ext xmlns:c16="http://schemas.microsoft.com/office/drawing/2014/chart" uri="{C3380CC4-5D6E-409C-BE32-E72D297353CC}">
              <c16:uniqueId val="{00000001-D5C1-4BDB-829B-FB9E519D1F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38.76</c:v>
                </c:pt>
                <c:pt idx="1">
                  <c:v>38.9</c:v>
                </c:pt>
                <c:pt idx="2">
                  <c:v>37.159999999999997</c:v>
                </c:pt>
                <c:pt idx="3">
                  <c:v>41.73</c:v>
                </c:pt>
                <c:pt idx="4">
                  <c:v>40.83</c:v>
                </c:pt>
              </c:numCache>
            </c:numRef>
          </c:val>
          <c:extLst>
            <c:ext xmlns:c16="http://schemas.microsoft.com/office/drawing/2014/chart" uri="{C3380CC4-5D6E-409C-BE32-E72D297353CC}">
              <c16:uniqueId val="{00000000-1095-4D4C-B4A9-592C45227C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71.680000000000007</c:v>
                </c:pt>
              </c:numCache>
            </c:numRef>
          </c:val>
          <c:smooth val="0"/>
          <c:extLst>
            <c:ext xmlns:c16="http://schemas.microsoft.com/office/drawing/2014/chart" uri="{C3380CC4-5D6E-409C-BE32-E72D297353CC}">
              <c16:uniqueId val="{00000001-1095-4D4C-B4A9-592C45227C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56.34</c:v>
                </c:pt>
                <c:pt idx="1">
                  <c:v>50.51</c:v>
                </c:pt>
                <c:pt idx="2">
                  <c:v>35.549999999999997</c:v>
                </c:pt>
                <c:pt idx="3">
                  <c:v>46.37</c:v>
                </c:pt>
                <c:pt idx="4">
                  <c:v>39.119999999999997</c:v>
                </c:pt>
              </c:numCache>
            </c:numRef>
          </c:val>
          <c:extLst>
            <c:ext xmlns:c16="http://schemas.microsoft.com/office/drawing/2014/chart" uri="{C3380CC4-5D6E-409C-BE32-E72D297353CC}">
              <c16:uniqueId val="{00000000-CC9C-4D17-87D5-58F6496683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C-4D17-87D5-58F6496683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C-41B2-8A34-27C16E522A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C-41B2-8A34-27C16E522A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D6-41E6-93CC-4C5030C15F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D6-41E6-93CC-4C5030C15F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A-4556-9A45-E94C89969F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A-4556-9A45-E94C89969F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F-4BA2-97D3-AB5B86FF4F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F-4BA2-97D3-AB5B86FF4F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2620.8000000000002</c:v>
                </c:pt>
                <c:pt idx="1">
                  <c:v>2187.0300000000002</c:v>
                </c:pt>
                <c:pt idx="2">
                  <c:v>3705.81</c:v>
                </c:pt>
                <c:pt idx="3">
                  <c:v>3182.82</c:v>
                </c:pt>
                <c:pt idx="4">
                  <c:v>3107.9</c:v>
                </c:pt>
              </c:numCache>
            </c:numRef>
          </c:val>
          <c:extLst>
            <c:ext xmlns:c16="http://schemas.microsoft.com/office/drawing/2014/chart" uri="{C3380CC4-5D6E-409C-BE32-E72D297353CC}">
              <c16:uniqueId val="{00000000-025C-47E9-8F71-1BB6DA02DA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1850.4</c:v>
                </c:pt>
              </c:numCache>
            </c:numRef>
          </c:val>
          <c:smooth val="0"/>
          <c:extLst>
            <c:ext xmlns:c16="http://schemas.microsoft.com/office/drawing/2014/chart" uri="{C3380CC4-5D6E-409C-BE32-E72D297353CC}">
              <c16:uniqueId val="{00000001-025C-47E9-8F71-1BB6DA02DA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16.38</c:v>
                </c:pt>
                <c:pt idx="1">
                  <c:v>16.600000000000001</c:v>
                </c:pt>
                <c:pt idx="2">
                  <c:v>9.3000000000000007</c:v>
                </c:pt>
                <c:pt idx="3">
                  <c:v>16.899999999999999</c:v>
                </c:pt>
                <c:pt idx="4">
                  <c:v>14.63</c:v>
                </c:pt>
              </c:numCache>
            </c:numRef>
          </c:val>
          <c:extLst>
            <c:ext xmlns:c16="http://schemas.microsoft.com/office/drawing/2014/chart" uri="{C3380CC4-5D6E-409C-BE32-E72D297353CC}">
              <c16:uniqueId val="{00000000-B525-4B25-A426-60063E3289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24.74</c:v>
                </c:pt>
              </c:numCache>
            </c:numRef>
          </c:val>
          <c:smooth val="0"/>
          <c:extLst>
            <c:ext xmlns:c16="http://schemas.microsoft.com/office/drawing/2014/chart" uri="{C3380CC4-5D6E-409C-BE32-E72D297353CC}">
              <c16:uniqueId val="{00000001-B525-4B25-A426-60063E3289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320.08999999999997</c:v>
                </c:pt>
                <c:pt idx="1">
                  <c:v>316.81</c:v>
                </c:pt>
                <c:pt idx="2">
                  <c:v>509.55</c:v>
                </c:pt>
                <c:pt idx="3">
                  <c:v>313.35000000000002</c:v>
                </c:pt>
                <c:pt idx="4">
                  <c:v>369.91</c:v>
                </c:pt>
              </c:numCache>
            </c:numRef>
          </c:val>
          <c:extLst>
            <c:ext xmlns:c16="http://schemas.microsoft.com/office/drawing/2014/chart" uri="{C3380CC4-5D6E-409C-BE32-E72D297353CC}">
              <c16:uniqueId val="{00000000-F72C-42CF-993C-106EB52C3C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321.39999999999998</c:v>
                </c:pt>
              </c:numCache>
            </c:numRef>
          </c:val>
          <c:smooth val="0"/>
          <c:extLst>
            <c:ext xmlns:c16="http://schemas.microsoft.com/office/drawing/2014/chart" uri="{C3380CC4-5D6E-409C-BE32-E72D297353CC}">
              <c16:uniqueId val="{00000001-F72C-42CF-993C-106EB52C3C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与那国町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F3</v>
      </c>
      <c r="X8" s="35"/>
      <c r="Y8" s="35"/>
      <c r="Z8" s="35"/>
      <c r="AA8" s="35"/>
      <c r="AB8" s="35"/>
      <c r="AC8" s="35"/>
      <c r="AD8" s="36" t="str">
        <f>データ!$M$6</f>
        <v>非設置</v>
      </c>
      <c r="AE8" s="36"/>
      <c r="AF8" s="36"/>
      <c r="AG8" s="36"/>
      <c r="AH8" s="36"/>
      <c r="AI8" s="36"/>
      <c r="AJ8" s="36"/>
      <c r="AK8" s="3"/>
      <c r="AL8" s="37">
        <f>データ!S6</f>
        <v>1725</v>
      </c>
      <c r="AM8" s="37"/>
      <c r="AN8" s="37"/>
      <c r="AO8" s="37"/>
      <c r="AP8" s="37"/>
      <c r="AQ8" s="37"/>
      <c r="AR8" s="37"/>
      <c r="AS8" s="37"/>
      <c r="AT8" s="38">
        <f>データ!T6</f>
        <v>28.9</v>
      </c>
      <c r="AU8" s="38"/>
      <c r="AV8" s="38"/>
      <c r="AW8" s="38"/>
      <c r="AX8" s="38"/>
      <c r="AY8" s="38"/>
      <c r="AZ8" s="38"/>
      <c r="BA8" s="38"/>
      <c r="BB8" s="38">
        <f>データ!U6</f>
        <v>59.69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60.19</v>
      </c>
      <c r="Q10" s="38"/>
      <c r="R10" s="38"/>
      <c r="S10" s="38"/>
      <c r="T10" s="38"/>
      <c r="U10" s="38"/>
      <c r="V10" s="38"/>
      <c r="W10" s="38">
        <f>データ!Q6</f>
        <v>100</v>
      </c>
      <c r="X10" s="38"/>
      <c r="Y10" s="38"/>
      <c r="Z10" s="38"/>
      <c r="AA10" s="38"/>
      <c r="AB10" s="38"/>
      <c r="AC10" s="38"/>
      <c r="AD10" s="37">
        <f>データ!R6</f>
        <v>938</v>
      </c>
      <c r="AE10" s="37"/>
      <c r="AF10" s="37"/>
      <c r="AG10" s="37"/>
      <c r="AH10" s="37"/>
      <c r="AI10" s="37"/>
      <c r="AJ10" s="37"/>
      <c r="AK10" s="2"/>
      <c r="AL10" s="37">
        <f>データ!V6</f>
        <v>992</v>
      </c>
      <c r="AM10" s="37"/>
      <c r="AN10" s="37"/>
      <c r="AO10" s="37"/>
      <c r="AP10" s="37"/>
      <c r="AQ10" s="37"/>
      <c r="AR10" s="37"/>
      <c r="AS10" s="37"/>
      <c r="AT10" s="38">
        <f>データ!W6</f>
        <v>0.49</v>
      </c>
      <c r="AU10" s="38"/>
      <c r="AV10" s="38"/>
      <c r="AW10" s="38"/>
      <c r="AX10" s="38"/>
      <c r="AY10" s="38"/>
      <c r="AZ10" s="38"/>
      <c r="BA10" s="38"/>
      <c r="BB10" s="38">
        <f>データ!X6</f>
        <v>2024.49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pdYsXFGM9z3uc97PLtDOGFNEbQIKfp20Iz+gb1btADA8FXpX/QG35kTbtae+qdH7tQbusKNbuPeHaR2MGo4fvg==" saltValue="O2rJ7l75n0g/QEZAQ3Ep0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473821</v>
      </c>
      <c r="D6" s="19">
        <f t="shared" si="3"/>
        <v>47</v>
      </c>
      <c r="E6" s="19">
        <f t="shared" si="3"/>
        <v>17</v>
      </c>
      <c r="F6" s="19">
        <f t="shared" si="3"/>
        <v>5</v>
      </c>
      <c r="G6" s="19">
        <f t="shared" si="3"/>
        <v>0</v>
      </c>
      <c r="H6" s="19" t="str">
        <f t="shared" si="3"/>
        <v>沖縄県　与那国町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60.19</v>
      </c>
      <c r="Q6" s="20">
        <f t="shared" si="3"/>
        <v>100</v>
      </c>
      <c r="R6" s="20">
        <f t="shared" si="3"/>
        <v>938</v>
      </c>
      <c r="S6" s="20">
        <f t="shared" si="3"/>
        <v>1725</v>
      </c>
      <c r="T6" s="20">
        <f t="shared" si="3"/>
        <v>28.9</v>
      </c>
      <c r="U6" s="20">
        <f t="shared" si="3"/>
        <v>59.69</v>
      </c>
      <c r="V6" s="20">
        <f t="shared" si="3"/>
        <v>992</v>
      </c>
      <c r="W6" s="20">
        <f t="shared" si="3"/>
        <v>0.49</v>
      </c>
      <c r="X6" s="20">
        <f t="shared" si="3"/>
        <v>2024.49</v>
      </c>
      <c r="Y6" s="21">
        <f>IF(Y7="",NA(),Y7)</f>
        <v>56.34</v>
      </c>
      <c r="Z6" s="21">
        <f t="shared" ref="Z6:AH6" si="4">IF(Z7="",NA(),Z7)</f>
        <v>50.51</v>
      </c>
      <c r="AA6" s="21">
        <f t="shared" si="4"/>
        <v>35.549999999999997</v>
      </c>
      <c r="AB6" s="21">
        <f t="shared" si="4"/>
        <v>46.37</v>
      </c>
      <c r="AC6" s="21">
        <f t="shared" si="4"/>
        <v>39.119999999999997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2620.8000000000002</v>
      </c>
      <c r="BG6" s="21">
        <f t="shared" ref="BG6:BO6" si="7">IF(BG7="",NA(),BG7)</f>
        <v>2187.0300000000002</v>
      </c>
      <c r="BH6" s="21">
        <f t="shared" si="7"/>
        <v>3705.81</v>
      </c>
      <c r="BI6" s="21">
        <f t="shared" si="7"/>
        <v>3182.82</v>
      </c>
      <c r="BJ6" s="21">
        <f t="shared" si="7"/>
        <v>3107.9</v>
      </c>
      <c r="BK6" s="21">
        <f t="shared" si="7"/>
        <v>713.28</v>
      </c>
      <c r="BL6" s="21">
        <f t="shared" si="7"/>
        <v>673.08</v>
      </c>
      <c r="BM6" s="21">
        <f t="shared" si="7"/>
        <v>746.98</v>
      </c>
      <c r="BN6" s="21">
        <f t="shared" si="7"/>
        <v>904.55</v>
      </c>
      <c r="BO6" s="21">
        <f t="shared" si="7"/>
        <v>1850.4</v>
      </c>
      <c r="BP6" s="20" t="str">
        <f>IF(BP7="","",IF(BP7="-","【-】","【"&amp;SUBSTITUTE(TEXT(BP7,"#,##0.00"),"-","△")&amp;"】"))</f>
        <v>【809.19】</v>
      </c>
      <c r="BQ6" s="21">
        <f>IF(BQ7="",NA(),BQ7)</f>
        <v>16.38</v>
      </c>
      <c r="BR6" s="21">
        <f t="shared" ref="BR6:BZ6" si="8">IF(BR7="",NA(),BR7)</f>
        <v>16.600000000000001</v>
      </c>
      <c r="BS6" s="21">
        <f t="shared" si="8"/>
        <v>9.3000000000000007</v>
      </c>
      <c r="BT6" s="21">
        <f t="shared" si="8"/>
        <v>16.899999999999999</v>
      </c>
      <c r="BU6" s="21">
        <f t="shared" si="8"/>
        <v>14.63</v>
      </c>
      <c r="BV6" s="21">
        <f t="shared" si="8"/>
        <v>40.75</v>
      </c>
      <c r="BW6" s="21">
        <f t="shared" si="8"/>
        <v>42.44</v>
      </c>
      <c r="BX6" s="21">
        <f t="shared" si="8"/>
        <v>40.49</v>
      </c>
      <c r="BY6" s="21">
        <f t="shared" si="8"/>
        <v>39.69</v>
      </c>
      <c r="BZ6" s="21">
        <f t="shared" si="8"/>
        <v>24.74</v>
      </c>
      <c r="CA6" s="20" t="str">
        <f>IF(CA7="","",IF(CA7="-","【-】","【"&amp;SUBSTITUTE(TEXT(CA7,"#,##0.00"),"-","△")&amp;"】"))</f>
        <v>【57.02】</v>
      </c>
      <c r="CB6" s="21">
        <f>IF(CB7="",NA(),CB7)</f>
        <v>320.08999999999997</v>
      </c>
      <c r="CC6" s="21">
        <f t="shared" ref="CC6:CK6" si="9">IF(CC7="",NA(),CC7)</f>
        <v>316.81</v>
      </c>
      <c r="CD6" s="21">
        <f t="shared" si="9"/>
        <v>509.55</v>
      </c>
      <c r="CE6" s="21">
        <f t="shared" si="9"/>
        <v>313.35000000000002</v>
      </c>
      <c r="CF6" s="21">
        <f t="shared" si="9"/>
        <v>369.91</v>
      </c>
      <c r="CG6" s="21">
        <f t="shared" si="9"/>
        <v>311.70999999999998</v>
      </c>
      <c r="CH6" s="21">
        <f t="shared" si="9"/>
        <v>284.54000000000002</v>
      </c>
      <c r="CI6" s="21">
        <f t="shared" si="9"/>
        <v>274.54000000000002</v>
      </c>
      <c r="CJ6" s="21">
        <f t="shared" si="9"/>
        <v>253.17</v>
      </c>
      <c r="CK6" s="21">
        <f t="shared" si="9"/>
        <v>321.39999999999998</v>
      </c>
      <c r="CL6" s="20" t="str">
        <f>IF(CL7="","",IF(CL7="-","【-】","【"&amp;SUBSTITUTE(TEXT(CL7,"#,##0.00"),"-","△")&amp;"】"))</f>
        <v>【273.68】</v>
      </c>
      <c r="CM6" s="21">
        <f>IF(CM7="",NA(),CM7)</f>
        <v>10.79</v>
      </c>
      <c r="CN6" s="21">
        <f t="shared" ref="CN6:CV6" si="10">IF(CN7="",NA(),CN7)</f>
        <v>11.9</v>
      </c>
      <c r="CO6" s="21">
        <f t="shared" si="10"/>
        <v>11.75</v>
      </c>
      <c r="CP6" s="21">
        <f t="shared" si="10"/>
        <v>11.27</v>
      </c>
      <c r="CQ6" s="21">
        <f t="shared" si="10"/>
        <v>11.59</v>
      </c>
      <c r="CR6" s="21">
        <f t="shared" si="10"/>
        <v>43.38</v>
      </c>
      <c r="CS6" s="21">
        <f t="shared" si="10"/>
        <v>42.33</v>
      </c>
      <c r="CT6" s="21">
        <f t="shared" si="10"/>
        <v>41.66</v>
      </c>
      <c r="CU6" s="21">
        <f t="shared" si="10"/>
        <v>36.369999999999997</v>
      </c>
      <c r="CV6" s="21">
        <f t="shared" si="10"/>
        <v>32.11</v>
      </c>
      <c r="CW6" s="20" t="str">
        <f>IF(CW7="","",IF(CW7="-","【-】","【"&amp;SUBSTITUTE(TEXT(CW7,"#,##0.00"),"-","△")&amp;"】"))</f>
        <v>【52.55】</v>
      </c>
      <c r="CX6" s="21">
        <f>IF(CX7="",NA(),CX7)</f>
        <v>38.76</v>
      </c>
      <c r="CY6" s="21">
        <f t="shared" ref="CY6:DG6" si="11">IF(CY7="",NA(),CY7)</f>
        <v>38.9</v>
      </c>
      <c r="CZ6" s="21">
        <f t="shared" si="11"/>
        <v>37.159999999999997</v>
      </c>
      <c r="DA6" s="21">
        <f t="shared" si="11"/>
        <v>41.73</v>
      </c>
      <c r="DB6" s="21">
        <f t="shared" si="11"/>
        <v>40.83</v>
      </c>
      <c r="DC6" s="21">
        <f t="shared" si="11"/>
        <v>62.02</v>
      </c>
      <c r="DD6" s="21">
        <f t="shared" si="11"/>
        <v>62.5</v>
      </c>
      <c r="DE6" s="21">
        <f t="shared" si="11"/>
        <v>58.77</v>
      </c>
      <c r="DF6" s="21">
        <f t="shared" si="11"/>
        <v>59.58</v>
      </c>
      <c r="DG6" s="21">
        <f t="shared" si="11"/>
        <v>71.680000000000007</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0">
        <f t="shared" si="14"/>
        <v>0</v>
      </c>
      <c r="EO6" s="20" t="str">
        <f>IF(EO7="","",IF(EO7="-","【-】","【"&amp;SUBSTITUTE(TEXT(EO7,"#,##0.00"),"-","△")&amp;"】"))</f>
        <v>【0.02】</v>
      </c>
    </row>
    <row r="7" spans="1:145" s="22" customFormat="1" x14ac:dyDescent="0.15">
      <c r="A7" s="14"/>
      <c r="B7" s="23">
        <v>2022</v>
      </c>
      <c r="C7" s="23">
        <v>473821</v>
      </c>
      <c r="D7" s="23">
        <v>47</v>
      </c>
      <c r="E7" s="23">
        <v>17</v>
      </c>
      <c r="F7" s="23">
        <v>5</v>
      </c>
      <c r="G7" s="23">
        <v>0</v>
      </c>
      <c r="H7" s="23" t="s">
        <v>98</v>
      </c>
      <c r="I7" s="23" t="s">
        <v>99</v>
      </c>
      <c r="J7" s="23" t="s">
        <v>100</v>
      </c>
      <c r="K7" s="23" t="s">
        <v>101</v>
      </c>
      <c r="L7" s="23" t="s">
        <v>102</v>
      </c>
      <c r="M7" s="23" t="s">
        <v>103</v>
      </c>
      <c r="N7" s="24" t="s">
        <v>104</v>
      </c>
      <c r="O7" s="24" t="s">
        <v>105</v>
      </c>
      <c r="P7" s="24">
        <v>60.19</v>
      </c>
      <c r="Q7" s="24">
        <v>100</v>
      </c>
      <c r="R7" s="24">
        <v>938</v>
      </c>
      <c r="S7" s="24">
        <v>1725</v>
      </c>
      <c r="T7" s="24">
        <v>28.9</v>
      </c>
      <c r="U7" s="24">
        <v>59.69</v>
      </c>
      <c r="V7" s="24">
        <v>992</v>
      </c>
      <c r="W7" s="24">
        <v>0.49</v>
      </c>
      <c r="X7" s="24">
        <v>2024.49</v>
      </c>
      <c r="Y7" s="24">
        <v>56.34</v>
      </c>
      <c r="Z7" s="24">
        <v>50.51</v>
      </c>
      <c r="AA7" s="24">
        <v>35.549999999999997</v>
      </c>
      <c r="AB7" s="24">
        <v>46.37</v>
      </c>
      <c r="AC7" s="24">
        <v>39.119999999999997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2620.8000000000002</v>
      </c>
      <c r="BG7" s="24">
        <v>2187.0300000000002</v>
      </c>
      <c r="BH7" s="24">
        <v>3705.81</v>
      </c>
      <c r="BI7" s="24">
        <v>3182.82</v>
      </c>
      <c r="BJ7" s="24">
        <v>3107.9</v>
      </c>
      <c r="BK7" s="24">
        <v>713.28</v>
      </c>
      <c r="BL7" s="24">
        <v>673.08</v>
      </c>
      <c r="BM7" s="24">
        <v>746.98</v>
      </c>
      <c r="BN7" s="24">
        <v>904.55</v>
      </c>
      <c r="BO7" s="24">
        <v>1850.4</v>
      </c>
      <c r="BP7" s="24">
        <v>809.19</v>
      </c>
      <c r="BQ7" s="24">
        <v>16.38</v>
      </c>
      <c r="BR7" s="24">
        <v>16.600000000000001</v>
      </c>
      <c r="BS7" s="24">
        <v>9.3000000000000007</v>
      </c>
      <c r="BT7" s="24">
        <v>16.899999999999999</v>
      </c>
      <c r="BU7" s="24">
        <v>14.63</v>
      </c>
      <c r="BV7" s="24">
        <v>40.75</v>
      </c>
      <c r="BW7" s="24">
        <v>42.44</v>
      </c>
      <c r="BX7" s="24">
        <v>40.49</v>
      </c>
      <c r="BY7" s="24">
        <v>39.69</v>
      </c>
      <c r="BZ7" s="24">
        <v>24.74</v>
      </c>
      <c r="CA7" s="24">
        <v>57.02</v>
      </c>
      <c r="CB7" s="24">
        <v>320.08999999999997</v>
      </c>
      <c r="CC7" s="24">
        <v>316.81</v>
      </c>
      <c r="CD7" s="24">
        <v>509.55</v>
      </c>
      <c r="CE7" s="24">
        <v>313.35000000000002</v>
      </c>
      <c r="CF7" s="24">
        <v>369.91</v>
      </c>
      <c r="CG7" s="24">
        <v>311.70999999999998</v>
      </c>
      <c r="CH7" s="24">
        <v>284.54000000000002</v>
      </c>
      <c r="CI7" s="24">
        <v>274.54000000000002</v>
      </c>
      <c r="CJ7" s="24">
        <v>253.17</v>
      </c>
      <c r="CK7" s="24">
        <v>321.39999999999998</v>
      </c>
      <c r="CL7" s="24">
        <v>273.68</v>
      </c>
      <c r="CM7" s="24">
        <v>10.79</v>
      </c>
      <c r="CN7" s="24">
        <v>11.9</v>
      </c>
      <c r="CO7" s="24">
        <v>11.75</v>
      </c>
      <c r="CP7" s="24">
        <v>11.27</v>
      </c>
      <c r="CQ7" s="24">
        <v>11.59</v>
      </c>
      <c r="CR7" s="24">
        <v>43.38</v>
      </c>
      <c r="CS7" s="24">
        <v>42.33</v>
      </c>
      <c r="CT7" s="24">
        <v>41.66</v>
      </c>
      <c r="CU7" s="24">
        <v>36.369999999999997</v>
      </c>
      <c r="CV7" s="24">
        <v>32.11</v>
      </c>
      <c r="CW7" s="24">
        <v>52.55</v>
      </c>
      <c r="CX7" s="24">
        <v>38.76</v>
      </c>
      <c r="CY7" s="24">
        <v>38.9</v>
      </c>
      <c r="CZ7" s="24">
        <v>37.159999999999997</v>
      </c>
      <c r="DA7" s="24">
        <v>41.73</v>
      </c>
      <c r="DB7" s="24">
        <v>40.83</v>
      </c>
      <c r="DC7" s="24">
        <v>62.02</v>
      </c>
      <c r="DD7" s="24">
        <v>62.5</v>
      </c>
      <c r="DE7" s="24">
        <v>58.77</v>
      </c>
      <c r="DF7" s="24">
        <v>59.58</v>
      </c>
      <c r="DG7" s="24">
        <v>71.680000000000007</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v>
      </c>
      <c r="EN7" s="24">
        <v>0</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2023-12-12T02:57:03Z</dcterms:created>
  <dcterms:modified xsi:type="dcterms:W3CDTF">2024-02-06T07:15:05Z</dcterms:modified>
  <cp:category/>
</cp:coreProperties>
</file>