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mc:Choice Requires="x15">
      <x15ac:absPath xmlns:x15ac="http://schemas.microsoft.com/office/spreadsheetml/2010/11/ac" url="D:\依頼\公営企業に係る経営比較分析表（令和４年度決算）の分析等について\"/>
    </mc:Choice>
  </mc:AlternateContent>
  <xr:revisionPtr revIDLastSave="0" documentId="13_ncr:1_{552C212E-0F6F-4B80-A6C2-A7F93EF0A516}" xr6:coauthVersionLast="47" xr6:coauthVersionMax="47" xr10:uidLastSave="{00000000-0000-0000-0000-000000000000}"/>
  <workbookProtection workbookAlgorithmName="SHA-512" workbookHashValue="2JV+JlqJSxGADn2uq4gXtoJbGH9moRUwI/Ak+h30EzzkHDHdr7F0CqbY9UhmmQJySUjz3KMEiu1dckoej5qUVw==" workbookSaltValue="tbG6FHitNIMvNjLhnbIPvg=="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<sst xmlns="http://schemas.openxmlformats.org/spreadsheetml/2006/main" count="236" uniqueCount="122">
  <si>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</si>
  <si>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</si>
  <si>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</si>
  <si>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</si>
  <si>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</si>
  <si>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</si>
  <si>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</si>
  <si>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</si>
  <si>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</si>
  <si>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</si>
  <si>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</si>
  <si>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</si>
  <si>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</si>
  <si>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</si>
  <si>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</si>
  <si>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</si>
  <si>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</si>
  <si>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</si>
  <si>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</si>
  <si>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</si>
  <si>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</si>
  <si>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</si>
  <si>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</si>
  <si>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</si>
  <si>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</si>
  <si>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</si>
  <si>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</si>
  <si>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</si>
  <si>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</si>
  <si>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</si>
  <si>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</si>
  <si>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</si>
  <si>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</si>
  <si>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</si>
  <si>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</si>
  <si>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</si>
  <si>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</si>
  <si>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</si>
  <si>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</si>
  <si>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</si>
  <si>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</si>
  <si>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</si>
  <si>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</si>
  <si>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</si>
  <si>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</si>
  <si>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</si>
  <si>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</si>
  <si>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</si>
  <si>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</si>
  <si>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</si>
  <si>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</si>
  <si>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</si>
  <si>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</si>
  <si>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</si>
  <si>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</si>
  <si>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</si>
  <si>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</si>
  <si>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</si>
  <si>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</si>
  <si>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</si>
  <si>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</si>
  <si>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</si>
  <si>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</si>
  <si>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</si>
  <si>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</si>
  <si>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</si>
  <si>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</si>
  <si>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</si>
  <si>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</si>
  <si>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</si>
  <si>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</si>
  <si>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</si>
  <si>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</si>
  <si>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</si>
  <si>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</si>
  <si>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</si>
  <si>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</si>
  <si>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</si>
  <si>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</si>
  <si>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</si>
  <si>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</si>
  <si>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</si>
  <si>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</si>
  <si>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</si>
  <si>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</si>
  <si>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</si>
  <si>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</si>
  <si>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</si>
  <si>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</si>
  <si>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</si>
  <si>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</si>
  <si>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</si>
  <si>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</si>
  <si>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</si>
  <si>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</si>
  <si>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</si>
  <si>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</si>
  <si>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</si>
  <si>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</si>
  <si>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粟国村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</si>
  <si>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</si>
  <si>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</si>
  <si>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</si>
  <si>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</si>
  <si>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</si>
  <si>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</si>
  <si>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</si>
  <si>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</si>
  <si>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</si>
  <si>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</si>
  <si>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</si>
  <si>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</si>
  <si>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</si>
  <si>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</si>
  <si>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</si>
  <si>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</si>
  <si>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</si>
  <si>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</si>
  <si>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</si>
  <si>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本施設は、共用開始から20年経過していることから、令和6年度農業集落排水事業計画の策定を実施し。令和9年度以降、農業集落排水処理施設の更新を予定。</t>
    <phoneticPr fontId="4"/>
  </si>
  <si>
    <t>①令和３年度から改善はしたものの、一般会計からの繰入金で賄っているため実質的に赤字状態が続いている。
④近年類似団体より低い数値となっているが、今後は施設更新による地方債発行が見込まれる。料金収入に対して過大にならないよう配慮が必要である。
⑤類似団体の平均値を大きく下回る結果となっている。使用料と経費の両面から回収率を上げる取組をしたいが、料金が３割値上げを予定している為さらに料金の増加は現状、現実的ではないと考える。
⑥公営企業会計システム適用による費用増加の為、令和４～５年度は平均値を超えるものと考えられる。
⑦利用率の低さは施設遊休状態の度合いを表すが、汚水処理量を勘案した適切な施設規模を把握する必要がある。
⑧再度精査した結果、100％から93％に低下したが補助金の再開などを行い再度100％を目指す。</t>
    <rPh sb="1" eb="2">
      <t>レイ</t>
    </rPh>
    <rPh sb="2" eb="3">
      <t>ワ</t>
    </rPh>
    <rPh sb="4" eb="5">
      <t>ネン</t>
    </rPh>
    <rPh sb="5" eb="6">
      <t>ド</t>
    </rPh>
    <rPh sb="17" eb="19">
      <t>イッパン</t>
    </rPh>
    <rPh sb="19" eb="21">
      <t>カイケイ</t>
    </rPh>
    <rPh sb="24" eb="26">
      <t>クリイレ</t>
    </rPh>
    <rPh sb="26" eb="27">
      <t>キン</t>
    </rPh>
    <rPh sb="28" eb="29">
      <t>マカナ</t>
    </rPh>
    <rPh sb="35" eb="38">
      <t>ジッシツテキ</t>
    </rPh>
    <rPh sb="39" eb="41">
      <t>アカジ</t>
    </rPh>
    <rPh sb="41" eb="43">
      <t>ジョウタイ</t>
    </rPh>
    <rPh sb="44" eb="45">
      <t>ツヅ</t>
    </rPh>
    <rPh sb="53" eb="55">
      <t>キンネン</t>
    </rPh>
    <rPh sb="55" eb="57">
      <t>ルイジ</t>
    </rPh>
    <rPh sb="57" eb="59">
      <t>ダンタイ</t>
    </rPh>
    <rPh sb="61" eb="62">
      <t>ヒク</t>
    </rPh>
    <rPh sb="63" eb="65">
      <t>スウチ</t>
    </rPh>
    <rPh sb="73" eb="75">
      <t>コンゴ</t>
    </rPh>
    <rPh sb="76" eb="78">
      <t>シセツ</t>
    </rPh>
    <rPh sb="78" eb="80">
      <t>コウシン</t>
    </rPh>
    <rPh sb="83" eb="86">
      <t>チホウサイ</t>
    </rPh>
    <rPh sb="86" eb="88">
      <t>ハッコウ</t>
    </rPh>
    <rPh sb="89" eb="91">
      <t>ミコ</t>
    </rPh>
    <rPh sb="95" eb="97">
      <t>リョウキン</t>
    </rPh>
    <rPh sb="97" eb="99">
      <t>シュウニュウ</t>
    </rPh>
    <rPh sb="100" eb="101">
      <t>タイ</t>
    </rPh>
    <rPh sb="103" eb="105">
      <t>カダイ</t>
    </rPh>
    <rPh sb="112" eb="114">
      <t>ハイリョ</t>
    </rPh>
    <rPh sb="115" eb="117">
      <t>ヒツヨウ</t>
    </rPh>
    <rPh sb="179" eb="181">
      <t>ネア</t>
    </rPh>
    <rPh sb="183" eb="185">
      <t>ヨテイ</t>
    </rPh>
    <phoneticPr fontId="4"/>
  </si>
  <si>
    <t>　離島という地理的条件から単独運営は難しく、一般会計からの繰入に頼らざるを得ない状況である。繰入額を少しでも削減させるための努力を行っていかなければならないが、令和4～5年度は公営企業会計システム適用による費用が増加してしまった。
　本施設は、平成13年度供用開始、現在20年以上経過している。平成30年度より水道事業の広域化が実施に伴い下水道料金の改定を実施。将来にわたって下水道事業サ－ビスを安定的に提供していくために、財政基盤の強化に努めるとともに、中長期的な視点に立って財政運営を行っていきます。また、広域化・共同化計画の今後の動きに注視する。</t>
    <rPh sb="1" eb="3">
      <t>リトウ</t>
    </rPh>
    <rPh sb="6" eb="9">
      <t>チリテキ</t>
    </rPh>
    <rPh sb="9" eb="11">
      <t>ジョウケン</t>
    </rPh>
    <rPh sb="13" eb="15">
      <t>タンドク</t>
    </rPh>
    <rPh sb="15" eb="17">
      <t>ウンエイ</t>
    </rPh>
    <rPh sb="18" eb="19">
      <t>ムズカ</t>
    </rPh>
    <rPh sb="22" eb="24">
      <t>イッパン</t>
    </rPh>
    <rPh sb="24" eb="26">
      <t>カイケイ</t>
    </rPh>
    <rPh sb="29" eb="31">
      <t>クリイレ</t>
    </rPh>
    <rPh sb="32" eb="33">
      <t>タヨ</t>
    </rPh>
    <rPh sb="37" eb="38">
      <t>エ</t>
    </rPh>
    <rPh sb="40" eb="42">
      <t>ジョウキョウ</t>
    </rPh>
    <rPh sb="46" eb="48">
      <t>クリイレ</t>
    </rPh>
    <rPh sb="48" eb="49">
      <t>ガク</t>
    </rPh>
    <rPh sb="50" eb="51">
      <t>スコ</t>
    </rPh>
    <rPh sb="54" eb="56">
      <t>サクゲン</t>
    </rPh>
    <rPh sb="62" eb="64">
      <t>ドリョク</t>
    </rPh>
    <rPh sb="65" eb="66">
      <t>オコナ</t>
    </rPh>
    <rPh sb="80" eb="82">
      <t>レイワ</t>
    </rPh>
    <rPh sb="85" eb="87">
      <t>ネンド</t>
    </rPh>
    <rPh sb="88" eb="94">
      <t>コウエイキギョウカイケイ</t>
    </rPh>
    <rPh sb="98" eb="100">
      <t>テキヨウ</t>
    </rPh>
    <rPh sb="103" eb="105">
      <t>ヒヨウ</t>
    </rPh>
    <rPh sb="106" eb="108">
      <t>ゾウカ</t>
    </rPh>
    <rPh sb="118" eb="119">
      <t>ホン</t>
    </rPh>
    <rPh sb="119" eb="121">
      <t>シセツ</t>
    </rPh>
    <rPh sb="123" eb="125">
      <t>ヘイセイ</t>
    </rPh>
    <rPh sb="127" eb="128">
      <t>ネン</t>
    </rPh>
    <rPh sb="128" eb="129">
      <t>ド</t>
    </rPh>
    <rPh sb="129" eb="131">
      <t>キョウヨウ</t>
    </rPh>
    <rPh sb="131" eb="133">
      <t>カイシ</t>
    </rPh>
    <rPh sb="134" eb="135">
      <t>ゲン</t>
    </rPh>
    <rPh sb="138" eb="139">
      <t>ネン</t>
    </rPh>
    <rPh sb="139" eb="141">
      <t>イジョウ</t>
    </rPh>
    <rPh sb="148" eb="150">
      <t>ヘイセイ</t>
    </rPh>
    <rPh sb="152" eb="154">
      <t>ネンド</t>
    </rPh>
    <rPh sb="156" eb="158">
      <t>スイドウ</t>
    </rPh>
    <rPh sb="158" eb="160">
      <t>ジギョウ</t>
    </rPh>
    <rPh sb="161" eb="164">
      <t>コウイキカ</t>
    </rPh>
    <rPh sb="165" eb="167">
      <t>ジッシ</t>
    </rPh>
    <rPh sb="168" eb="169">
      <t>トモナ</t>
    </rPh>
    <rPh sb="170" eb="173">
      <t>ゲスイドウ</t>
    </rPh>
    <rPh sb="173" eb="175">
      <t>リョウキン</t>
    </rPh>
    <rPh sb="176" eb="178">
      <t>カイテイ</t>
    </rPh>
    <rPh sb="179" eb="181">
      <t>ジッシ</t>
    </rPh>
    <rPh sb="189" eb="192">
      <t>ゲスイドウ</t>
    </rPh>
    <rPh sb="192" eb="194">
      <t>ジギョウ</t>
    </rPh>
    <rPh sb="199" eb="201">
      <t>アンテイ</t>
    </rPh>
    <rPh sb="201" eb="202">
      <t>テキ</t>
    </rPh>
    <rPh sb="203" eb="205">
      <t>テイキョウ</t>
    </rPh>
    <rPh sb="213" eb="215">
      <t>ザイセイ</t>
    </rPh>
    <rPh sb="215" eb="217">
      <t>キバン</t>
    </rPh>
    <rPh sb="218" eb="220">
      <t>キョウカ</t>
    </rPh>
    <rPh sb="221" eb="222">
      <t>ツト</t>
    </rPh>
    <rPh sb="229" eb="232">
      <t>チュウチョウキ</t>
    </rPh>
    <rPh sb="232" eb="233">
      <t>テキ</t>
    </rPh>
    <rPh sb="234" eb="236">
      <t>シテン</t>
    </rPh>
    <rPh sb="237" eb="238">
      <t>タ</t>
    </rPh>
    <rPh sb="240" eb="242">
      <t>ザイセイ</t>
    </rPh>
    <rPh sb="242" eb="244">
      <t>ウンエイ</t>
    </rPh>
    <rPh sb="245" eb="246">
      <t>オコナ</t>
    </rPh>
    <rPh sb="256" eb="259">
      <t>コウイキカ</t>
    </rPh>
    <rPh sb="260" eb="262">
      <t>キョウドウ</t>
    </rPh>
    <rPh sb="262" eb="263">
      <t>カ</t>
    </rPh>
    <rPh sb="263" eb="265">
      <t>ケイカク</t>
    </rPh>
    <rPh sb="266" eb="268">
      <t>コンゴ</t>
    </rPh>
    <rPh sb="269" eb="270">
      <t>ウゴ</t>
    </rPh>
    <rPh sb="272" eb="274">
      <t>チュウシ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</si>
</sst>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C5-44B9-BB49-5D435B31037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CCC5-44B9-BB49-5D435B31037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54.93</c:v>
                </c:pt>
                <c:pt idx="1">
                  <c:v>54.93</c:v>
                </c:pt>
                <c:pt idx="2">
                  <c:v>54.93</c:v>
                </c:pt>
                <c:pt idx="3">
                  <c:v>54.93</c:v>
                </c:pt>
                <c:pt idx="4">
                  <c:v>54.93</c:v>
                </c:pt>
              </c:numCache>
            </c:numRef>
          </c:val>
          <c:extLst>
            <c:ext xmlns:c16="http://schemas.microsoft.com/office/drawing/2014/chart" uri="{C3380CC4-5D6E-409C-BE32-E72D297353CC}">
              <c16:uniqueId val="{00000000-5667-4142-B76F-59359584872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5667-4142-B76F-59359584872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93.47</c:v>
                </c:pt>
              </c:numCache>
            </c:numRef>
          </c:val>
          <c:extLst>
            <c:ext xmlns:c16="http://schemas.microsoft.com/office/drawing/2014/chart" uri="{C3380CC4-5D6E-409C-BE32-E72D297353CC}">
              <c16:uniqueId val="{00000000-AB13-4E36-91C4-7C395FC39CD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AB13-4E36-91C4-7C395FC39CD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81.27</c:v>
                </c:pt>
                <c:pt idx="1">
                  <c:v>141.63</c:v>
                </c:pt>
                <c:pt idx="2">
                  <c:v>51.7</c:v>
                </c:pt>
                <c:pt idx="3">
                  <c:v>83.8</c:v>
                </c:pt>
                <c:pt idx="4">
                  <c:v>91.35</c:v>
                </c:pt>
              </c:numCache>
            </c:numRef>
          </c:val>
          <c:extLst>
            <c:ext xmlns:c16="http://schemas.microsoft.com/office/drawing/2014/chart" uri="{C3380CC4-5D6E-409C-BE32-E72D297353CC}">
              <c16:uniqueId val="{00000000-46A8-4A38-83CA-113F17DDD75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A8-4A38-83CA-113F17DDD75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04-4B5D-A9BE-8F84CE493A6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04-4B5D-A9BE-8F84CE493A6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74-41A1-8F79-50C7D34F32F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74-41A1-8F79-50C7D34F32F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97-436F-A4BC-1754699C54B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97-436F-A4BC-1754699C54B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09-407D-86CA-760B4AE4249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09-407D-86CA-760B4AE4249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796.48</c:v>
                </c:pt>
                <c:pt idx="1">
                  <c:v>738.86</c:v>
                </c:pt>
                <c:pt idx="2">
                  <c:v>690.29</c:v>
                </c:pt>
                <c:pt idx="3">
                  <c:v>536.72</c:v>
                </c:pt>
                <c:pt idx="4">
                  <c:v>748.73</c:v>
                </c:pt>
              </c:numCache>
            </c:numRef>
          </c:val>
          <c:extLst>
            <c:ext xmlns:c16="http://schemas.microsoft.com/office/drawing/2014/chart" uri="{C3380CC4-5D6E-409C-BE32-E72D297353CC}">
              <c16:uniqueId val="{00000000-61D2-48EA-8672-11460034712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61D2-48EA-8672-11460034712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38.299999999999997</c:v>
                </c:pt>
                <c:pt idx="1">
                  <c:v>69.08</c:v>
                </c:pt>
                <c:pt idx="2">
                  <c:v>31.05</c:v>
                </c:pt>
                <c:pt idx="3">
                  <c:v>53.48</c:v>
                </c:pt>
                <c:pt idx="4">
                  <c:v>21.97</c:v>
                </c:pt>
              </c:numCache>
            </c:numRef>
          </c:val>
          <c:extLst>
            <c:ext xmlns:c16="http://schemas.microsoft.com/office/drawing/2014/chart" uri="{C3380CC4-5D6E-409C-BE32-E72D297353CC}">
              <c16:uniqueId val="{00000000-7809-4206-9B3A-BB591C76D0B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7809-4206-9B3A-BB591C76D0B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200.39</c:v>
                </c:pt>
                <c:pt idx="1">
                  <c:v>108.48</c:v>
                </c:pt>
                <c:pt idx="2">
                  <c:v>227.46</c:v>
                </c:pt>
                <c:pt idx="3">
                  <c:v>150</c:v>
                </c:pt>
                <c:pt idx="4">
                  <c:v>364.27</c:v>
                </c:pt>
              </c:numCache>
            </c:numRef>
          </c:val>
          <c:extLst>
            <c:ext xmlns:c16="http://schemas.microsoft.com/office/drawing/2014/chart" uri="{C3380CC4-5D6E-409C-BE32-E72D297353CC}">
              <c16:uniqueId val="{00000000-5890-4387-BA25-6849E619124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5890-4387-BA25-6849E619124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Q1" zoomScaleNormal="100" workbookViewId="0">
      <selection activeCell="BP88" sqref="BP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粟国村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666</v>
      </c>
      <c r="AM8" s="37"/>
      <c r="AN8" s="37"/>
      <c r="AO8" s="37"/>
      <c r="AP8" s="37"/>
      <c r="AQ8" s="37"/>
      <c r="AR8" s="37"/>
      <c r="AS8" s="37"/>
      <c r="AT8" s="38">
        <f>データ!T6</f>
        <v>7.65</v>
      </c>
      <c r="AU8" s="38"/>
      <c r="AV8" s="38"/>
      <c r="AW8" s="38"/>
      <c r="AX8" s="38"/>
      <c r="AY8" s="38"/>
      <c r="AZ8" s="38"/>
      <c r="BA8" s="38"/>
      <c r="BB8" s="38">
        <f>データ!U6</f>
        <v>87.06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8">
        <f>データ!Q6</f>
        <v>100</v>
      </c>
      <c r="X10" s="38"/>
      <c r="Y10" s="38"/>
      <c r="Z10" s="38"/>
      <c r="AA10" s="38"/>
      <c r="AB10" s="38"/>
      <c r="AC10" s="38"/>
      <c r="AD10" s="37">
        <f>データ!R6</f>
        <v>1122</v>
      </c>
      <c r="AE10" s="37"/>
      <c r="AF10" s="37"/>
      <c r="AG10" s="37"/>
      <c r="AH10" s="37"/>
      <c r="AI10" s="37"/>
      <c r="AJ10" s="37"/>
      <c r="AK10" s="2"/>
      <c r="AL10" s="37">
        <f>データ!V6</f>
        <v>658</v>
      </c>
      <c r="AM10" s="37"/>
      <c r="AN10" s="37"/>
      <c r="AO10" s="37"/>
      <c r="AP10" s="37"/>
      <c r="AQ10" s="37"/>
      <c r="AR10" s="37"/>
      <c r="AS10" s="37"/>
      <c r="AT10" s="38">
        <f>データ!W6</f>
        <v>0.61</v>
      </c>
      <c r="AU10" s="38"/>
      <c r="AV10" s="38"/>
      <c r="AW10" s="38"/>
      <c r="AX10" s="38"/>
      <c r="AY10" s="38"/>
      <c r="AZ10" s="38"/>
      <c r="BA10" s="38"/>
      <c r="BB10" s="38">
        <f>データ!X6</f>
        <v>1078.69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71"/>
      <c r="BN47" s="71"/>
      <c r="BO47" s="71"/>
      <c r="BP47" s="71"/>
      <c r="BQ47" s="71"/>
      <c r="BR47" s="71"/>
      <c r="BS47" s="71"/>
      <c r="BT47" s="71"/>
      <c r="BU47" s="71"/>
      <c r="BV47" s="71"/>
      <c r="BW47" s="71"/>
      <c r="BX47" s="71"/>
      <c r="BY47" s="71"/>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71"/>
      <c r="BN48" s="71"/>
      <c r="BO48" s="71"/>
      <c r="BP48" s="71"/>
      <c r="BQ48" s="71"/>
      <c r="BR48" s="71"/>
      <c r="BS48" s="71"/>
      <c r="BT48" s="71"/>
      <c r="BU48" s="71"/>
      <c r="BV48" s="71"/>
      <c r="BW48" s="71"/>
      <c r="BX48" s="71"/>
      <c r="BY48" s="71"/>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71"/>
      <c r="BN49" s="71"/>
      <c r="BO49" s="71"/>
      <c r="BP49" s="71"/>
      <c r="BQ49" s="71"/>
      <c r="BR49" s="71"/>
      <c r="BS49" s="71"/>
      <c r="BT49" s="71"/>
      <c r="BU49" s="71"/>
      <c r="BV49" s="71"/>
      <c r="BW49" s="71"/>
      <c r="BX49" s="71"/>
      <c r="BY49" s="71"/>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71"/>
      <c r="BN50" s="71"/>
      <c r="BO50" s="71"/>
      <c r="BP50" s="71"/>
      <c r="BQ50" s="71"/>
      <c r="BR50" s="71"/>
      <c r="BS50" s="71"/>
      <c r="BT50" s="71"/>
      <c r="BU50" s="71"/>
      <c r="BV50" s="71"/>
      <c r="BW50" s="71"/>
      <c r="BX50" s="71"/>
      <c r="BY50" s="71"/>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71"/>
      <c r="BN51" s="71"/>
      <c r="BO51" s="71"/>
      <c r="BP51" s="71"/>
      <c r="BQ51" s="71"/>
      <c r="BR51" s="71"/>
      <c r="BS51" s="71"/>
      <c r="BT51" s="71"/>
      <c r="BU51" s="71"/>
      <c r="BV51" s="71"/>
      <c r="BW51" s="71"/>
      <c r="BX51" s="71"/>
      <c r="BY51" s="71"/>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71"/>
      <c r="BN52" s="71"/>
      <c r="BO52" s="71"/>
      <c r="BP52" s="71"/>
      <c r="BQ52" s="71"/>
      <c r="BR52" s="71"/>
      <c r="BS52" s="71"/>
      <c r="BT52" s="71"/>
      <c r="BU52" s="71"/>
      <c r="BV52" s="71"/>
      <c r="BW52" s="71"/>
      <c r="BX52" s="71"/>
      <c r="BY52" s="71"/>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71"/>
      <c r="BN53" s="71"/>
      <c r="BO53" s="71"/>
      <c r="BP53" s="71"/>
      <c r="BQ53" s="71"/>
      <c r="BR53" s="71"/>
      <c r="BS53" s="71"/>
      <c r="BT53" s="71"/>
      <c r="BU53" s="71"/>
      <c r="BV53" s="71"/>
      <c r="BW53" s="71"/>
      <c r="BX53" s="71"/>
      <c r="BY53" s="71"/>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71"/>
      <c r="BN54" s="71"/>
      <c r="BO54" s="71"/>
      <c r="BP54" s="71"/>
      <c r="BQ54" s="71"/>
      <c r="BR54" s="71"/>
      <c r="BS54" s="71"/>
      <c r="BT54" s="71"/>
      <c r="BU54" s="71"/>
      <c r="BV54" s="71"/>
      <c r="BW54" s="71"/>
      <c r="BX54" s="71"/>
      <c r="BY54" s="71"/>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71"/>
      <c r="BN55" s="71"/>
      <c r="BO55" s="71"/>
      <c r="BP55" s="71"/>
      <c r="BQ55" s="71"/>
      <c r="BR55" s="71"/>
      <c r="BS55" s="71"/>
      <c r="BT55" s="71"/>
      <c r="BU55" s="71"/>
      <c r="BV55" s="71"/>
      <c r="BW55" s="71"/>
      <c r="BX55" s="71"/>
      <c r="BY55" s="71"/>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71"/>
      <c r="BN56" s="71"/>
      <c r="BO56" s="71"/>
      <c r="BP56" s="71"/>
      <c r="BQ56" s="71"/>
      <c r="BR56" s="71"/>
      <c r="BS56" s="71"/>
      <c r="BT56" s="71"/>
      <c r="BU56" s="71"/>
      <c r="BV56" s="71"/>
      <c r="BW56" s="71"/>
      <c r="BX56" s="71"/>
      <c r="BY56" s="71"/>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71"/>
      <c r="BN57" s="71"/>
      <c r="BO57" s="71"/>
      <c r="BP57" s="71"/>
      <c r="BQ57" s="71"/>
      <c r="BR57" s="71"/>
      <c r="BS57" s="71"/>
      <c r="BT57" s="71"/>
      <c r="BU57" s="71"/>
      <c r="BV57" s="71"/>
      <c r="BW57" s="71"/>
      <c r="BX57" s="71"/>
      <c r="BY57" s="71"/>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71"/>
      <c r="BN58" s="71"/>
      <c r="BO58" s="71"/>
      <c r="BP58" s="71"/>
      <c r="BQ58" s="71"/>
      <c r="BR58" s="71"/>
      <c r="BS58" s="71"/>
      <c r="BT58" s="71"/>
      <c r="BU58" s="71"/>
      <c r="BV58" s="71"/>
      <c r="BW58" s="71"/>
      <c r="BX58" s="71"/>
      <c r="BY58" s="71"/>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71"/>
      <c r="BN59" s="71"/>
      <c r="BO59" s="71"/>
      <c r="BP59" s="71"/>
      <c r="BQ59" s="71"/>
      <c r="BR59" s="71"/>
      <c r="BS59" s="71"/>
      <c r="BT59" s="71"/>
      <c r="BU59" s="71"/>
      <c r="BV59" s="71"/>
      <c r="BW59" s="71"/>
      <c r="BX59" s="71"/>
      <c r="BY59" s="71"/>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71"/>
      <c r="BN60" s="71"/>
      <c r="BO60" s="71"/>
      <c r="BP60" s="71"/>
      <c r="BQ60" s="71"/>
      <c r="BR60" s="71"/>
      <c r="BS60" s="71"/>
      <c r="BT60" s="71"/>
      <c r="BU60" s="71"/>
      <c r="BV60" s="71"/>
      <c r="BW60" s="71"/>
      <c r="BX60" s="71"/>
      <c r="BY60" s="71"/>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71"/>
      <c r="BN61" s="71"/>
      <c r="BO61" s="71"/>
      <c r="BP61" s="71"/>
      <c r="BQ61" s="71"/>
      <c r="BR61" s="71"/>
      <c r="BS61" s="71"/>
      <c r="BT61" s="71"/>
      <c r="BU61" s="71"/>
      <c r="BV61" s="71"/>
      <c r="BW61" s="71"/>
      <c r="BX61" s="71"/>
      <c r="BY61" s="71"/>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71"/>
      <c r="BN62" s="71"/>
      <c r="BO62" s="71"/>
      <c r="BP62" s="71"/>
      <c r="BQ62" s="71"/>
      <c r="BR62" s="71"/>
      <c r="BS62" s="71"/>
      <c r="BT62" s="71"/>
      <c r="BU62" s="71"/>
      <c r="BV62" s="71"/>
      <c r="BW62" s="71"/>
      <c r="BX62" s="71"/>
      <c r="BY62" s="71"/>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121</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ny+ZRcqtnWOIFJl8TlSh7qpb+oiAxjZIas1uWG+PpmdUYD5Ke41SiikFEpwp7psH/60GrRXXlKPlyNnDQyuGfQ==" saltValue="NOQSyxI2KntA0fZNz1Tks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4" t="s">
        <v>55</v>
      </c>
      <c r="I3" s="75"/>
      <c r="J3" s="75"/>
      <c r="K3" s="75"/>
      <c r="L3" s="75"/>
      <c r="M3" s="75"/>
      <c r="N3" s="75"/>
      <c r="O3" s="75"/>
      <c r="P3" s="75"/>
      <c r="Q3" s="75"/>
      <c r="R3" s="75"/>
      <c r="S3" s="75"/>
      <c r="T3" s="75"/>
      <c r="U3" s="75"/>
      <c r="V3" s="75"/>
      <c r="W3" s="75"/>
      <c r="X3" s="76"/>
      <c r="Y3" s="80" t="s">
        <v>56</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57</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58</v>
      </c>
      <c r="B4" s="16"/>
      <c r="C4" s="16"/>
      <c r="D4" s="16"/>
      <c r="E4" s="16"/>
      <c r="F4" s="16"/>
      <c r="G4" s="16"/>
      <c r="H4" s="77"/>
      <c r="I4" s="78"/>
      <c r="J4" s="78"/>
      <c r="K4" s="78"/>
      <c r="L4" s="78"/>
      <c r="M4" s="78"/>
      <c r="N4" s="78"/>
      <c r="O4" s="78"/>
      <c r="P4" s="78"/>
      <c r="Q4" s="78"/>
      <c r="R4" s="78"/>
      <c r="S4" s="78"/>
      <c r="T4" s="78"/>
      <c r="U4" s="78"/>
      <c r="V4" s="78"/>
      <c r="W4" s="78"/>
      <c r="X4" s="79"/>
      <c r="Y4" s="73" t="s">
        <v>59</v>
      </c>
      <c r="Z4" s="73"/>
      <c r="AA4" s="73"/>
      <c r="AB4" s="73"/>
      <c r="AC4" s="73"/>
      <c r="AD4" s="73"/>
      <c r="AE4" s="73"/>
      <c r="AF4" s="73"/>
      <c r="AG4" s="73"/>
      <c r="AH4" s="73"/>
      <c r="AI4" s="73"/>
      <c r="AJ4" s="73" t="s">
        <v>60</v>
      </c>
      <c r="AK4" s="73"/>
      <c r="AL4" s="73"/>
      <c r="AM4" s="73"/>
      <c r="AN4" s="73"/>
      <c r="AO4" s="73"/>
      <c r="AP4" s="73"/>
      <c r="AQ4" s="73"/>
      <c r="AR4" s="73"/>
      <c r="AS4" s="73"/>
      <c r="AT4" s="73"/>
      <c r="AU4" s="73" t="s">
        <v>61</v>
      </c>
      <c r="AV4" s="73"/>
      <c r="AW4" s="73"/>
      <c r="AX4" s="73"/>
      <c r="AY4" s="73"/>
      <c r="AZ4" s="73"/>
      <c r="BA4" s="73"/>
      <c r="BB4" s="73"/>
      <c r="BC4" s="73"/>
      <c r="BD4" s="73"/>
      <c r="BE4" s="73"/>
      <c r="BF4" s="73" t="s">
        <v>62</v>
      </c>
      <c r="BG4" s="73"/>
      <c r="BH4" s="73"/>
      <c r="BI4" s="73"/>
      <c r="BJ4" s="73"/>
      <c r="BK4" s="73"/>
      <c r="BL4" s="73"/>
      <c r="BM4" s="73"/>
      <c r="BN4" s="73"/>
      <c r="BO4" s="73"/>
      <c r="BP4" s="73"/>
      <c r="BQ4" s="73" t="s">
        <v>63</v>
      </c>
      <c r="BR4" s="73"/>
      <c r="BS4" s="73"/>
      <c r="BT4" s="73"/>
      <c r="BU4" s="73"/>
      <c r="BV4" s="73"/>
      <c r="BW4" s="73"/>
      <c r="BX4" s="73"/>
      <c r="BY4" s="73"/>
      <c r="BZ4" s="73"/>
      <c r="CA4" s="73"/>
      <c r="CB4" s="73" t="s">
        <v>64</v>
      </c>
      <c r="CC4" s="73"/>
      <c r="CD4" s="73"/>
      <c r="CE4" s="73"/>
      <c r="CF4" s="73"/>
      <c r="CG4" s="73"/>
      <c r="CH4" s="73"/>
      <c r="CI4" s="73"/>
      <c r="CJ4" s="73"/>
      <c r="CK4" s="73"/>
      <c r="CL4" s="73"/>
      <c r="CM4" s="73" t="s">
        <v>65</v>
      </c>
      <c r="CN4" s="73"/>
      <c r="CO4" s="73"/>
      <c r="CP4" s="73"/>
      <c r="CQ4" s="73"/>
      <c r="CR4" s="73"/>
      <c r="CS4" s="73"/>
      <c r="CT4" s="73"/>
      <c r="CU4" s="73"/>
      <c r="CV4" s="73"/>
      <c r="CW4" s="73"/>
      <c r="CX4" s="73" t="s">
        <v>66</v>
      </c>
      <c r="CY4" s="73"/>
      <c r="CZ4" s="73"/>
      <c r="DA4" s="73"/>
      <c r="DB4" s="73"/>
      <c r="DC4" s="73"/>
      <c r="DD4" s="73"/>
      <c r="DE4" s="73"/>
      <c r="DF4" s="73"/>
      <c r="DG4" s="73"/>
      <c r="DH4" s="73"/>
      <c r="DI4" s="73" t="s">
        <v>67</v>
      </c>
      <c r="DJ4" s="73"/>
      <c r="DK4" s="73"/>
      <c r="DL4" s="73"/>
      <c r="DM4" s="73"/>
      <c r="DN4" s="73"/>
      <c r="DO4" s="73"/>
      <c r="DP4" s="73"/>
      <c r="DQ4" s="73"/>
      <c r="DR4" s="73"/>
      <c r="DS4" s="73"/>
      <c r="DT4" s="73" t="s">
        <v>68</v>
      </c>
      <c r="DU4" s="73"/>
      <c r="DV4" s="73"/>
      <c r="DW4" s="73"/>
      <c r="DX4" s="73"/>
      <c r="DY4" s="73"/>
      <c r="DZ4" s="73"/>
      <c r="EA4" s="73"/>
      <c r="EB4" s="73"/>
      <c r="EC4" s="73"/>
      <c r="ED4" s="73"/>
      <c r="EE4" s="73" t="s">
        <v>69</v>
      </c>
      <c r="EF4" s="73"/>
      <c r="EG4" s="73"/>
      <c r="EH4" s="73"/>
      <c r="EI4" s="73"/>
      <c r="EJ4" s="73"/>
      <c r="EK4" s="73"/>
      <c r="EL4" s="73"/>
      <c r="EM4" s="73"/>
      <c r="EN4" s="73"/>
      <c r="EO4" s="73"/>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473553</v>
      </c>
      <c r="D6" s="19">
        <f t="shared" si="3"/>
        <v>47</v>
      </c>
      <c r="E6" s="19">
        <f t="shared" si="3"/>
        <v>17</v>
      </c>
      <c r="F6" s="19">
        <f t="shared" si="3"/>
        <v>5</v>
      </c>
      <c r="G6" s="19">
        <f t="shared" si="3"/>
        <v>0</v>
      </c>
      <c r="H6" s="19" t="str">
        <f t="shared" si="3"/>
        <v>沖縄県　粟国村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100</v>
      </c>
      <c r="Q6" s="20">
        <f t="shared" si="3"/>
        <v>100</v>
      </c>
      <c r="R6" s="20">
        <f t="shared" si="3"/>
        <v>1122</v>
      </c>
      <c r="S6" s="20">
        <f t="shared" si="3"/>
        <v>666</v>
      </c>
      <c r="T6" s="20">
        <f t="shared" si="3"/>
        <v>7.65</v>
      </c>
      <c r="U6" s="20">
        <f t="shared" si="3"/>
        <v>87.06</v>
      </c>
      <c r="V6" s="20">
        <f t="shared" si="3"/>
        <v>658</v>
      </c>
      <c r="W6" s="20">
        <f t="shared" si="3"/>
        <v>0.61</v>
      </c>
      <c r="X6" s="20">
        <f t="shared" si="3"/>
        <v>1078.69</v>
      </c>
      <c r="Y6" s="21">
        <f>IF(Y7="",NA(),Y7)</f>
        <v>81.27</v>
      </c>
      <c r="Z6" s="21">
        <f t="shared" ref="Z6:AH6" si="4">IF(Z7="",NA(),Z7)</f>
        <v>141.63</v>
      </c>
      <c r="AA6" s="21">
        <f t="shared" si="4"/>
        <v>51.7</v>
      </c>
      <c r="AB6" s="21">
        <f t="shared" si="4"/>
        <v>83.8</v>
      </c>
      <c r="AC6" s="21">
        <f t="shared" si="4"/>
        <v>91.35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796.48</v>
      </c>
      <c r="BG6" s="21">
        <f t="shared" ref="BG6:BO6" si="7">IF(BG7="",NA(),BG7)</f>
        <v>738.86</v>
      </c>
      <c r="BH6" s="21">
        <f t="shared" si="7"/>
        <v>690.29</v>
      </c>
      <c r="BI6" s="21">
        <f t="shared" si="7"/>
        <v>536.72</v>
      </c>
      <c r="BJ6" s="21">
        <f t="shared" si="7"/>
        <v>748.73</v>
      </c>
      <c r="BK6" s="21">
        <f t="shared" si="7"/>
        <v>789.46</v>
      </c>
      <c r="BL6" s="21">
        <f t="shared" si="7"/>
        <v>826.83</v>
      </c>
      <c r="BM6" s="21">
        <f t="shared" si="7"/>
        <v>867.83</v>
      </c>
      <c r="BN6" s="21">
        <f t="shared" si="7"/>
        <v>791.76</v>
      </c>
      <c r="BO6" s="21">
        <f t="shared" si="7"/>
        <v>900.82</v>
      </c>
      <c r="BP6" s="20" t="str">
        <f>IF(BP7="","",IF(BP7="-","【-】","【"&amp;SUBSTITUTE(TEXT(BP7,"#,##0.00"),"-","△")&amp;"】"))</f>
        <v>【809.19】</v>
      </c>
      <c r="BQ6" s="21">
        <f>IF(BQ7="",NA(),BQ7)</f>
        <v>38.299999999999997</v>
      </c>
      <c r="BR6" s="21">
        <f t="shared" ref="BR6:BZ6" si="8">IF(BR7="",NA(),BR7)</f>
        <v>69.08</v>
      </c>
      <c r="BS6" s="21">
        <f t="shared" si="8"/>
        <v>31.05</v>
      </c>
      <c r="BT6" s="21">
        <f t="shared" si="8"/>
        <v>53.48</v>
      </c>
      <c r="BU6" s="21">
        <f t="shared" si="8"/>
        <v>21.97</v>
      </c>
      <c r="BV6" s="21">
        <f t="shared" si="8"/>
        <v>57.77</v>
      </c>
      <c r="BW6" s="21">
        <f t="shared" si="8"/>
        <v>57.31</v>
      </c>
      <c r="BX6" s="21">
        <f t="shared" si="8"/>
        <v>57.08</v>
      </c>
      <c r="BY6" s="21">
        <f t="shared" si="8"/>
        <v>56.26</v>
      </c>
      <c r="BZ6" s="21">
        <f t="shared" si="8"/>
        <v>52.94</v>
      </c>
      <c r="CA6" s="20" t="str">
        <f>IF(CA7="","",IF(CA7="-","【-】","【"&amp;SUBSTITUTE(TEXT(CA7,"#,##0.00"),"-","△")&amp;"】"))</f>
        <v>【57.02】</v>
      </c>
      <c r="CB6" s="21">
        <f>IF(CB7="",NA(),CB7)</f>
        <v>200.39</v>
      </c>
      <c r="CC6" s="21">
        <f t="shared" ref="CC6:CK6" si="9">IF(CC7="",NA(),CC7)</f>
        <v>108.48</v>
      </c>
      <c r="CD6" s="21">
        <f t="shared" si="9"/>
        <v>227.46</v>
      </c>
      <c r="CE6" s="21">
        <f t="shared" si="9"/>
        <v>150</v>
      </c>
      <c r="CF6" s="21">
        <f t="shared" si="9"/>
        <v>364.27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54.93</v>
      </c>
      <c r="CN6" s="21">
        <f t="shared" ref="CN6:CV6" si="10">IF(CN7="",NA(),CN7)</f>
        <v>54.93</v>
      </c>
      <c r="CO6" s="21">
        <f t="shared" si="10"/>
        <v>54.93</v>
      </c>
      <c r="CP6" s="21">
        <f t="shared" si="10"/>
        <v>54.93</v>
      </c>
      <c r="CQ6" s="21">
        <f t="shared" si="10"/>
        <v>54.93</v>
      </c>
      <c r="CR6" s="21">
        <f t="shared" si="10"/>
        <v>50.68</v>
      </c>
      <c r="CS6" s="21">
        <f t="shared" si="10"/>
        <v>50.14</v>
      </c>
      <c r="CT6" s="21">
        <f t="shared" si="10"/>
        <v>54.83</v>
      </c>
      <c r="CU6" s="21">
        <f t="shared" si="10"/>
        <v>66.53</v>
      </c>
      <c r="CV6" s="21">
        <f t="shared" si="10"/>
        <v>52.35</v>
      </c>
      <c r="CW6" s="20" t="str">
        <f>IF(CW7="","",IF(CW7="-","【-】","【"&amp;SUBSTITUTE(TEXT(CW7,"#,##0.00"),"-","△")&amp;"】"))</f>
        <v>【52.55】</v>
      </c>
      <c r="CX6" s="21">
        <f>IF(CX7="",NA(),CX7)</f>
        <v>100</v>
      </c>
      <c r="CY6" s="21">
        <f t="shared" ref="CY6:DG6" si="11">IF(CY7="",NA(),CY7)</f>
        <v>100</v>
      </c>
      <c r="CZ6" s="21">
        <f t="shared" si="11"/>
        <v>100</v>
      </c>
      <c r="DA6" s="21">
        <f t="shared" si="11"/>
        <v>100</v>
      </c>
      <c r="DB6" s="21">
        <f t="shared" si="11"/>
        <v>93.47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473553</v>
      </c>
      <c r="D7" s="23">
        <v>47</v>
      </c>
      <c r="E7" s="23">
        <v>17</v>
      </c>
      <c r="F7" s="23">
        <v>5</v>
      </c>
      <c r="G7" s="23">
        <v>0</v>
      </c>
      <c r="H7" s="23" t="s">
        <v>99</v>
      </c>
      <c r="I7" s="23" t="s">
        <v>100</v>
      </c>
      <c r="J7" s="23" t="s">
        <v>101</v>
      </c>
      <c r="K7" s="23" t="s">
        <v>102</v>
      </c>
      <c r="L7" s="23" t="s">
        <v>103</v>
      </c>
      <c r="M7" s="23" t="s">
        <v>104</v>
      </c>
      <c r="N7" s="24" t="s">
        <v>105</v>
      </c>
      <c r="O7" s="24" t="s">
        <v>106</v>
      </c>
      <c r="P7" s="24">
        <v>100</v>
      </c>
      <c r="Q7" s="24">
        <v>100</v>
      </c>
      <c r="R7" s="24">
        <v>1122</v>
      </c>
      <c r="S7" s="24">
        <v>666</v>
      </c>
      <c r="T7" s="24">
        <v>7.65</v>
      </c>
      <c r="U7" s="24">
        <v>87.06</v>
      </c>
      <c r="V7" s="24">
        <v>658</v>
      </c>
      <c r="W7" s="24">
        <v>0.61</v>
      </c>
      <c r="X7" s="24">
        <v>1078.69</v>
      </c>
      <c r="Y7" s="24">
        <v>81.27</v>
      </c>
      <c r="Z7" s="24">
        <v>141.63</v>
      </c>
      <c r="AA7" s="24">
        <v>51.7</v>
      </c>
      <c r="AB7" s="24">
        <v>83.8</v>
      </c>
      <c r="AC7" s="24">
        <v>91.35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796.48</v>
      </c>
      <c r="BG7" s="24">
        <v>738.86</v>
      </c>
      <c r="BH7" s="24">
        <v>690.29</v>
      </c>
      <c r="BI7" s="24">
        <v>536.72</v>
      </c>
      <c r="BJ7" s="24">
        <v>748.73</v>
      </c>
      <c r="BK7" s="24">
        <v>789.46</v>
      </c>
      <c r="BL7" s="24">
        <v>826.83</v>
      </c>
      <c r="BM7" s="24">
        <v>867.83</v>
      </c>
      <c r="BN7" s="24">
        <v>791.76</v>
      </c>
      <c r="BO7" s="24">
        <v>900.82</v>
      </c>
      <c r="BP7" s="24">
        <v>809.19</v>
      </c>
      <c r="BQ7" s="24">
        <v>38.299999999999997</v>
      </c>
      <c r="BR7" s="24">
        <v>69.08</v>
      </c>
      <c r="BS7" s="24">
        <v>31.05</v>
      </c>
      <c r="BT7" s="24">
        <v>53.48</v>
      </c>
      <c r="BU7" s="24">
        <v>21.97</v>
      </c>
      <c r="BV7" s="24">
        <v>57.77</v>
      </c>
      <c r="BW7" s="24">
        <v>57.31</v>
      </c>
      <c r="BX7" s="24">
        <v>57.08</v>
      </c>
      <c r="BY7" s="24">
        <v>56.26</v>
      </c>
      <c r="BZ7" s="24">
        <v>52.94</v>
      </c>
      <c r="CA7" s="24">
        <v>57.02</v>
      </c>
      <c r="CB7" s="24">
        <v>200.39</v>
      </c>
      <c r="CC7" s="24">
        <v>108.48</v>
      </c>
      <c r="CD7" s="24">
        <v>227.46</v>
      </c>
      <c r="CE7" s="24">
        <v>150</v>
      </c>
      <c r="CF7" s="24">
        <v>364.27</v>
      </c>
      <c r="CG7" s="24">
        <v>274.35000000000002</v>
      </c>
      <c r="CH7" s="24">
        <v>273.52</v>
      </c>
      <c r="CI7" s="24">
        <v>274.99</v>
      </c>
      <c r="CJ7" s="24">
        <v>282.08999999999997</v>
      </c>
      <c r="CK7" s="24">
        <v>303.27999999999997</v>
      </c>
      <c r="CL7" s="24">
        <v>273.68</v>
      </c>
      <c r="CM7" s="24">
        <v>54.93</v>
      </c>
      <c r="CN7" s="24">
        <v>54.93</v>
      </c>
      <c r="CO7" s="24">
        <v>54.93</v>
      </c>
      <c r="CP7" s="24">
        <v>54.93</v>
      </c>
      <c r="CQ7" s="24">
        <v>54.93</v>
      </c>
      <c r="CR7" s="24">
        <v>50.68</v>
      </c>
      <c r="CS7" s="24">
        <v>50.14</v>
      </c>
      <c r="CT7" s="24">
        <v>54.83</v>
      </c>
      <c r="CU7" s="24">
        <v>66.53</v>
      </c>
      <c r="CV7" s="24">
        <v>52.35</v>
      </c>
      <c r="CW7" s="24">
        <v>52.55</v>
      </c>
      <c r="CX7" s="24">
        <v>100</v>
      </c>
      <c r="CY7" s="24">
        <v>100</v>
      </c>
      <c r="CZ7" s="24">
        <v>100</v>
      </c>
      <c r="DA7" s="24">
        <v>100</v>
      </c>
      <c r="DB7" s="24">
        <v>93.47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117</v>
      </c>
      <c r="F13" t="s">
        <v>116</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LGWAN系PC_15</cp:lastModifiedBy>
  <dcterms:created xsi:type="dcterms:W3CDTF">2023-12-12T02:56:56Z</dcterms:created>
  <dcterms:modified xsi:type="dcterms:W3CDTF">2024-02-13T01:28:12Z</dcterms:modified>
  <cp:category/>
</cp:coreProperties>
</file>