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1係\R5\く_国･県 報告\R6.2.2〆公営企業に係る経営比較分析表（令和４年度決算）の分析等について\提出\"/>
    </mc:Choice>
  </mc:AlternateContent>
  <workbookProtection workbookAlgorithmName="SHA-512" workbookHashValue="5uHjh8iAWmQS6jz6OrMnLkM2DcQYp8ZdPu4t/VM1IEVHdizhLv2YYoyM3ycd08nmMe12NSh27f0QZEhnZugCcw==" workbookSaltValue="F7yaAjLQrDPkRuWqQynK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<sst xmlns="http://schemas.openxmlformats.org/spreadsheetml/2006/main" count="281" uniqueCount="117">
  <si>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</si>
  <si>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</si>
  <si>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</si>
  <si>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</si>
  <si>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</si>
  <si>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</si>
  <si>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</si>
  <si>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</si>
  <si>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</si>
  <si>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</si>
  <si>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</si>
  <si>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</si>
  <si>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</si>
  <si>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</si>
  <si>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</si>
  <si>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</si>
  <si>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</si>
  <si>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</si>
  <si>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</si>
  <si>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</si>
  <si>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</si>
  <si>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</si>
  <si>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</si>
  <si>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</si>
  <si>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</si>
  <si>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</si>
  <si>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</si>
  <si>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</si>
  <si>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</si>
  <si>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</si>
  <si>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</si>
  <si>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</si>
  <si>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</si>
  <si>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</si>
  <si>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</si>
  <si>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</si>
  <si>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</si>
  <si>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</si>
  <si>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</si>
  <si>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</si>
  <si>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</si>
  <si>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</si>
  <si>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</si>
  <si>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</si>
  <si>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</si>
  <si>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</si>
  <si>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</si>
  <si>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</si>
  <si>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</si>
  <si>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</si>
  <si>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</si>
  <si>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</si>
  <si>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</si>
  <si>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</si>
  <si>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</si>
  <si>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</si>
  <si>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</si>
  <si>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</si>
  <si>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</si>
  <si>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</si>
  <si>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</si>
  <si>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</si>
  <si>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</si>
  <si>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</si>
  <si>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</si>
  <si>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</si>
  <si>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</si>
  <si>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</si>
  <si>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</si>
  <si>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</si>
  <si>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</si>
  <si>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</si>
  <si>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</si>
  <si>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</si>
  <si>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</si>
  <si>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</si>
  <si>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</si>
  <si>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</si>
  <si>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</si>
  <si>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</si>
  <si>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</si>
  <si>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</si>
  <si>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</si>
  <si>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</si>
  <si>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</si>
  <si>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</si>
  <si>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</si>
  <si>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</si>
  <si>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</si>
  <si>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</si>
  <si>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</si>
  <si>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</si>
  <si>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</si>
  <si>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</si>
  <si>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</si>
  <si>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</si>
  <si>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</si>
  <si>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</si>
  <si>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</si>
  <si>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</si>
  <si>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</si>
  <si>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</si>
  <si>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</si>
  <si>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</si>
  <si>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</si>
  <si>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</si>
  <si>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</si>
  <si>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</si>
  <si>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</si>
  <si>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</si>
  <si>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</si>
  <si>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</si>
  <si>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</si>
  <si>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</si>
  <si>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①有形固定資産減価償却率：供用開始の昭和60年から35年以上経過しており、老朽化に備え改築(更新・長寿命化)等を検討する必要があります。</t>
    <rPh sb="1" eb="3">
      <t>ユウケイ</t>
    </rPh>
    <rPh sb="3" eb="5">
      <t>コテイ</t>
    </rPh>
    <rPh sb="5" eb="7">
      <t>シサン</t>
    </rPh>
    <rPh sb="7" eb="9">
      <t>ゲンカ</t>
    </rPh>
    <rPh sb="9" eb="11">
      <t>ショウキャク</t>
    </rPh>
    <rPh sb="11" eb="12">
      <t>リツ</t>
    </rPh>
    <rPh sb="13" eb="15">
      <t>キョウヨウ</t>
    </rPh>
    <rPh sb="15" eb="17">
      <t>カイシ</t>
    </rPh>
    <rPh sb="18" eb="20">
      <t>ショウワ</t>
    </rPh>
    <rPh sb="22" eb="23">
      <t>ネン</t>
    </rPh>
    <rPh sb="27" eb="28">
      <t>ネン</t>
    </rPh>
    <rPh sb="28" eb="30">
      <t>イジョウ</t>
    </rPh>
    <rPh sb="30" eb="32">
      <t>ケイカ</t>
    </rPh>
    <rPh sb="37" eb="40">
      <t>ロウキュウカ</t>
    </rPh>
    <rPh sb="41" eb="42">
      <t>ソナ</t>
    </rPh>
    <rPh sb="43" eb="45">
      <t>カイチク</t>
    </rPh>
    <rPh sb="46" eb="48">
      <t>コウシン</t>
    </rPh>
    <rPh sb="49" eb="52">
      <t>チョウジュミョウ</t>
    </rPh>
    <rPh sb="52" eb="53">
      <t>カ</t>
    </rPh>
    <rPh sb="54" eb="55">
      <t>トウ</t>
    </rPh>
    <rPh sb="56" eb="58">
      <t>ケントウ</t>
    </rPh>
    <rPh sb="60" eb="62">
      <t>ヒツヨウ</t>
    </rPh>
    <phoneticPr fontId="4"/>
  </si>
  <si>
    <t>①経常収支比率：110.28％で黒字を示していますが一般会計からの繰入れにより事業を運営している状況です。R5.6検針分から料金改定(1㎥あたり3円増)を行いましたが、引続き改定増を計画的に行う必要があります。　　　　　　　　　　　　　　　　　②累積欠損金比率：0％で経営は健全です。　　　③流動比率：29.43％で債務に対する支払能力が低い状況です。現金化できる資産の余裕がないため下水道使用料の改定や水洗率向上を目指す必要があります。　　　　　　　　　　　　　　　　　　　　④企業債残高対事業規模比率：前年度よりわずかに減少したが、使用料収入に対する企業債残高の割合が大きくなっていることを示しており、今後経営の改善を行う必要があります。　　　　　　　　　　⑤経費回収率：78.11％となっており、使用料で経費を賄えていません。前年度に比べ汚水処理費の増が要因です。使用料改定を行い安定した回収率を保つ必要があります。　　　　　　　　　　　　　　⑥汚水処理原価：前年度に比べ増となっているが、類似団体平均値を比べると下回っているので効率的な汚水処理がされていると思われる。　　　　　　⑧水洗化率：100％に近づくため接続補助の活用を促す等、水洗化率の向上に努めます。</t>
    <rPh sb="1" eb="3">
      <t>ケイジョウ</t>
    </rPh>
    <rPh sb="3" eb="5">
      <t>シュウシ</t>
    </rPh>
    <rPh sb="5" eb="7">
      <t>ヒリツ</t>
    </rPh>
    <rPh sb="16" eb="18">
      <t>クロジ</t>
    </rPh>
    <rPh sb="19" eb="20">
      <t>シメ</t>
    </rPh>
    <rPh sb="26" eb="30">
      <t>イッパンカイケイ</t>
    </rPh>
    <rPh sb="33" eb="35">
      <t>クリイ</t>
    </rPh>
    <rPh sb="39" eb="41">
      <t>ジギョウ</t>
    </rPh>
    <rPh sb="42" eb="44">
      <t>ウンエイ</t>
    </rPh>
    <rPh sb="48" eb="50">
      <t>ジョウキョウ</t>
    </rPh>
    <rPh sb="57" eb="59">
      <t>ケンシン</t>
    </rPh>
    <rPh sb="59" eb="60">
      <t>ブン</t>
    </rPh>
    <rPh sb="62" eb="64">
      <t>リョウキン</t>
    </rPh>
    <rPh sb="64" eb="66">
      <t>カイテイ</t>
    </rPh>
    <rPh sb="73" eb="74">
      <t>エン</t>
    </rPh>
    <rPh sb="74" eb="75">
      <t>ゾウ</t>
    </rPh>
    <rPh sb="77" eb="78">
      <t>オコナ</t>
    </rPh>
    <rPh sb="84" eb="86">
      <t>ヒキツヅ</t>
    </rPh>
    <rPh sb="87" eb="89">
      <t>カイテイ</t>
    </rPh>
    <rPh sb="89" eb="90">
      <t>ゾウ</t>
    </rPh>
    <rPh sb="91" eb="94">
      <t>ケイカクテキ</t>
    </rPh>
    <rPh sb="95" eb="96">
      <t>オコナ</t>
    </rPh>
    <rPh sb="97" eb="99">
      <t>ヒツヨウ</t>
    </rPh>
    <rPh sb="123" eb="125">
      <t>ルイセキ</t>
    </rPh>
    <rPh sb="125" eb="128">
      <t>ケッソンキン</t>
    </rPh>
    <rPh sb="128" eb="130">
      <t>ヒリツ</t>
    </rPh>
    <rPh sb="134" eb="136">
      <t>ケイエイ</t>
    </rPh>
    <rPh sb="137" eb="139">
      <t>ケンゼン</t>
    </rPh>
    <rPh sb="146" eb="148">
      <t>リュウドウ</t>
    </rPh>
    <rPh sb="148" eb="150">
      <t>ヒリツ</t>
    </rPh>
    <rPh sb="158" eb="160">
      <t>サイム</t>
    </rPh>
    <rPh sb="161" eb="162">
      <t>タイ</t>
    </rPh>
    <rPh sb="164" eb="166">
      <t>シハラ</t>
    </rPh>
    <rPh sb="166" eb="168">
      <t>ノウリョク</t>
    </rPh>
    <rPh sb="169" eb="170">
      <t>ヒク</t>
    </rPh>
    <rPh sb="171" eb="173">
      <t>ジョウキョウ</t>
    </rPh>
    <rPh sb="176" eb="178">
      <t>ゲンキン</t>
    </rPh>
    <rPh sb="178" eb="179">
      <t>カ</t>
    </rPh>
    <rPh sb="182" eb="184">
      <t>シサン</t>
    </rPh>
    <rPh sb="185" eb="187">
      <t>ヨユウ</t>
    </rPh>
    <rPh sb="192" eb="195">
      <t>ゲスイドウ</t>
    </rPh>
    <rPh sb="195" eb="198">
      <t>シヨウリョウ</t>
    </rPh>
    <rPh sb="199" eb="201">
      <t>カイテイ</t>
    </rPh>
    <rPh sb="202" eb="204">
      <t>スイセン</t>
    </rPh>
    <rPh sb="204" eb="205">
      <t>リツ</t>
    </rPh>
    <rPh sb="205" eb="207">
      <t>コウジョウ</t>
    </rPh>
    <rPh sb="208" eb="210">
      <t>メザ</t>
    </rPh>
    <rPh sb="211" eb="213">
      <t>ヒツヨウ</t>
    </rPh>
    <rPh sb="240" eb="243">
      <t>キギョウサイ</t>
    </rPh>
    <rPh sb="243" eb="245">
      <t>ザンダカ</t>
    </rPh>
    <rPh sb="245" eb="246">
      <t>タイ</t>
    </rPh>
    <rPh sb="246" eb="248">
      <t>ジギョウ</t>
    </rPh>
    <rPh sb="248" eb="250">
      <t>キボ</t>
    </rPh>
    <rPh sb="250" eb="252">
      <t>ヒリツ</t>
    </rPh>
    <rPh sb="253" eb="256">
      <t>ゼンネンド</t>
    </rPh>
    <rPh sb="262" eb="264">
      <t>ゲンショウ</t>
    </rPh>
    <rPh sb="268" eb="271">
      <t>シヨウリョウ</t>
    </rPh>
    <rPh sb="271" eb="273">
      <t>シュウニュウ</t>
    </rPh>
    <rPh sb="274" eb="275">
      <t>タイ</t>
    </rPh>
    <rPh sb="277" eb="280">
      <t>キギョウサイ</t>
    </rPh>
    <rPh sb="280" eb="282">
      <t>ザンダカ</t>
    </rPh>
    <rPh sb="283" eb="285">
      <t>ワリアイ</t>
    </rPh>
    <rPh sb="286" eb="287">
      <t>オオ</t>
    </rPh>
    <rPh sb="297" eb="298">
      <t>シメ</t>
    </rPh>
    <rPh sb="303" eb="305">
      <t>コンゴ</t>
    </rPh>
    <rPh sb="305" eb="307">
      <t>ケイエイ</t>
    </rPh>
    <rPh sb="308" eb="310">
      <t>カイゼン</t>
    </rPh>
    <rPh sb="311" eb="312">
      <t>オコナ</t>
    </rPh>
    <rPh sb="313" eb="315">
      <t>ヒツヨウ</t>
    </rPh>
    <rPh sb="332" eb="334">
      <t>ケイヒ</t>
    </rPh>
    <rPh sb="334" eb="337">
      <t>カイシュウリツ</t>
    </rPh>
    <rPh sb="351" eb="353">
      <t>シヨウ</t>
    </rPh>
    <rPh sb="353" eb="354">
      <t>リョウ</t>
    </rPh>
    <rPh sb="355" eb="357">
      <t>ケイヒ</t>
    </rPh>
    <rPh sb="358" eb="359">
      <t>マカナ</t>
    </rPh>
    <rPh sb="366" eb="369">
      <t>ゼンネンド</t>
    </rPh>
    <rPh sb="370" eb="371">
      <t>クラ</t>
    </rPh>
    <rPh sb="372" eb="374">
      <t>オスイ</t>
    </rPh>
    <rPh sb="380" eb="382">
      <t>ヨウイン</t>
    </rPh>
    <rPh sb="385" eb="388">
      <t>シヨウリョウ</t>
    </rPh>
    <rPh sb="388" eb="390">
      <t>カイテイ</t>
    </rPh>
    <rPh sb="391" eb="392">
      <t>オコナ</t>
    </rPh>
    <rPh sb="393" eb="395">
      <t>アンテイ</t>
    </rPh>
    <rPh sb="397" eb="400">
      <t>カイシュウリツ</t>
    </rPh>
    <rPh sb="401" eb="402">
      <t>タモ</t>
    </rPh>
    <rPh sb="403" eb="405">
      <t>ヒツヨウ</t>
    </rPh>
    <rPh sb="426" eb="428">
      <t>オスイ</t>
    </rPh>
    <rPh sb="428" eb="430">
      <t>ショリ</t>
    </rPh>
    <rPh sb="430" eb="432">
      <t>ゲンカ</t>
    </rPh>
    <rPh sb="433" eb="436">
      <t>ゼンネンド</t>
    </rPh>
    <rPh sb="437" eb="438">
      <t>クラ</t>
    </rPh>
    <rPh sb="439" eb="440">
      <t>ゾウ</t>
    </rPh>
    <rPh sb="448" eb="450">
      <t>ルイジ</t>
    </rPh>
    <rPh sb="450" eb="452">
      <t>ダンタイ</t>
    </rPh>
    <rPh sb="452" eb="455">
      <t>ヘイキンチ</t>
    </rPh>
    <rPh sb="456" eb="457">
      <t>クラ</t>
    </rPh>
    <rPh sb="460" eb="462">
      <t>シタマワ</t>
    </rPh>
    <rPh sb="468" eb="471">
      <t>コウリツテキ</t>
    </rPh>
    <rPh sb="472" eb="474">
      <t>オスイ</t>
    </rPh>
    <rPh sb="474" eb="476">
      <t>ショリ</t>
    </rPh>
    <rPh sb="483" eb="484">
      <t>オモ</t>
    </rPh>
    <rPh sb="495" eb="498">
      <t>スイセンカ</t>
    </rPh>
    <rPh sb="498" eb="499">
      <t>リツ</t>
    </rPh>
    <rPh sb="505" eb="506">
      <t>チカ</t>
    </rPh>
    <rPh sb="510" eb="512">
      <t>セツゾク</t>
    </rPh>
    <rPh sb="512" eb="514">
      <t>ホジョ</t>
    </rPh>
    <rPh sb="515" eb="517">
      <t>カツヨウ</t>
    </rPh>
    <rPh sb="518" eb="519">
      <t>ウナガ</t>
    </rPh>
    <rPh sb="520" eb="521">
      <t>トウ</t>
    </rPh>
    <rPh sb="522" eb="524">
      <t>スイセン</t>
    </rPh>
    <rPh sb="524" eb="525">
      <t>カ</t>
    </rPh>
    <rPh sb="525" eb="526">
      <t>リツ</t>
    </rPh>
    <rPh sb="527" eb="529">
      <t>コウジョウ</t>
    </rPh>
    <rPh sb="530" eb="531">
      <t>ツト</t>
    </rPh>
    <phoneticPr fontId="4"/>
  </si>
  <si>
    <t>経常収支比率は100％を上回っていますが、一般会計からの繰入れにより事業を運営している状況です。また、今後は管渠の老朽化に備え改築(更新・長寿命化)等を検討する必要があります。令和2年度に策定した経営戦略に基づき経営改善に取り組んでいるところですが、令和6年度は経営戦略の改定予定があり使用料改定の見直し等を行い経費回収率向上に向け取り組んでいきます。</t>
    <rPh sb="0" eb="6">
      <t>ケイジョウシュウシヒリツ</t>
    </rPh>
    <rPh sb="12" eb="14">
      <t>ウワマワ</t>
    </rPh>
    <rPh sb="21" eb="23">
      <t>イッパン</t>
    </rPh>
    <rPh sb="23" eb="25">
      <t>カイケイ</t>
    </rPh>
    <rPh sb="28" eb="30">
      <t>クリイ</t>
    </rPh>
    <rPh sb="34" eb="36">
      <t>ジギョウ</t>
    </rPh>
    <rPh sb="37" eb="39">
      <t>ウンエイ</t>
    </rPh>
    <rPh sb="43" eb="45">
      <t>ジョウキョウ</t>
    </rPh>
    <rPh sb="51" eb="53">
      <t>コンゴ</t>
    </rPh>
    <rPh sb="54" eb="56">
      <t>カンキョ</t>
    </rPh>
    <rPh sb="57" eb="60">
      <t>ロウキュウカ</t>
    </rPh>
    <rPh sb="61" eb="62">
      <t>ソナ</t>
    </rPh>
    <rPh sb="63" eb="65">
      <t>カイチク</t>
    </rPh>
    <rPh sb="88" eb="90">
      <t>レイワ</t>
    </rPh>
    <rPh sb="91" eb="93">
      <t>ネンド</t>
    </rPh>
    <rPh sb="94" eb="96">
      <t>サクテイ</t>
    </rPh>
    <rPh sb="98" eb="100">
      <t>ケイエイ</t>
    </rPh>
    <rPh sb="100" eb="102">
      <t>センリャク</t>
    </rPh>
    <rPh sb="103" eb="104">
      <t>モト</t>
    </rPh>
    <rPh sb="106" eb="108">
      <t>ケイエイ</t>
    </rPh>
    <rPh sb="108" eb="110">
      <t>カイゼン</t>
    </rPh>
    <rPh sb="111" eb="112">
      <t>ト</t>
    </rPh>
    <rPh sb="113" eb="114">
      <t>ク</t>
    </rPh>
    <rPh sb="125" eb="127">
      <t>レイワ</t>
    </rPh>
    <rPh sb="128" eb="130">
      <t>ネンド</t>
    </rPh>
    <rPh sb="131" eb="133">
      <t>ケイエイ</t>
    </rPh>
    <rPh sb="133" eb="135">
      <t>センリャク</t>
    </rPh>
    <rPh sb="136" eb="138">
      <t>カイテイ</t>
    </rPh>
    <rPh sb="138" eb="140">
      <t>ヨテイ</t>
    </rPh>
    <rPh sb="143" eb="146">
      <t>シヨウリョウ</t>
    </rPh>
    <rPh sb="146" eb="148">
      <t>カイテイ</t>
    </rPh>
    <rPh sb="149" eb="151">
      <t>ミナオ</t>
    </rPh>
    <rPh sb="152" eb="153">
      <t>トウ</t>
    </rPh>
    <rPh sb="154" eb="155">
      <t>オコナ</t>
    </rPh>
    <rPh sb="156" eb="158">
      <t>ケイヒ</t>
    </rPh>
    <rPh sb="158" eb="161">
      <t>カイシュウリツ</t>
    </rPh>
    <rPh sb="161" eb="163">
      <t>コウジョウ</t>
    </rPh>
    <rPh sb="164" eb="165">
      <t>ム</t>
    </rPh>
    <rPh sb="166" eb="167">
      <t>ト</t>
    </rPh>
    <rPh sb="168" eb="16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</si>
</sst>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F4-43E4-AE37-6A0FBAD8688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0F4-43E4-AE37-6A0FBAD8688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8-46CC-B1C3-A29926D8B9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A8-46CC-B1C3-A29926D8B9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85.52</c:v>
                </c:pt>
                <c:pt idx="3">
                  <c:v>85.73</c:v>
                </c:pt>
                <c:pt idx="4">
                  <c:v>85.91</c:v>
                </c:pt>
              </c:numCache>
            </c:numRef>
          </c:val>
          <c:extLst>
            <c:ext xmlns:c16="http://schemas.microsoft.com/office/drawing/2014/chart" uri="{C3380CC4-5D6E-409C-BE32-E72D297353CC}">
              <c16:uniqueId val="{00000000-8A8B-4774-B46E-566B875A06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85.02</c:v>
                </c:pt>
                <c:pt idx="3">
                  <c:v>78.91</c:v>
                </c:pt>
                <c:pt idx="4">
                  <c:v>73.37</c:v>
                </c:pt>
              </c:numCache>
            </c:numRef>
          </c:val>
          <c:smooth val="0"/>
          <c:extLst>
            <c:ext xmlns:c16="http://schemas.microsoft.com/office/drawing/2014/chart" uri="{C3380CC4-5D6E-409C-BE32-E72D297353CC}">
              <c16:uniqueId val="{00000001-8A8B-4774-B46E-566B875A06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109.16</c:v>
                </c:pt>
                <c:pt idx="3">
                  <c:v>109.45</c:v>
                </c:pt>
                <c:pt idx="4">
                  <c:v>110.28</c:v>
                </c:pt>
              </c:numCache>
            </c:numRef>
          </c:val>
          <c:extLst>
            <c:ext xmlns:c16="http://schemas.microsoft.com/office/drawing/2014/chart" uri="{C3380CC4-5D6E-409C-BE32-E72D297353CC}">
              <c16:uniqueId val="{00000000-F65B-4404-95AB-D7795E923E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112.36</c:v>
                </c:pt>
                <c:pt idx="3">
                  <c:v>112.65</c:v>
                </c:pt>
                <c:pt idx="4">
                  <c:v>110.56</c:v>
                </c:pt>
              </c:numCache>
            </c:numRef>
          </c:val>
          <c:smooth val="0"/>
          <c:extLst>
            <c:ext xmlns:c16="http://schemas.microsoft.com/office/drawing/2014/chart" uri="{C3380CC4-5D6E-409C-BE32-E72D297353CC}">
              <c16:uniqueId val="{00000001-F65B-4404-95AB-D7795E923E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2.84</c:v>
                </c:pt>
                <c:pt idx="3">
                  <c:v>5.57</c:v>
                </c:pt>
                <c:pt idx="4">
                  <c:v>8.27</c:v>
                </c:pt>
              </c:numCache>
            </c:numRef>
          </c:val>
          <c:extLst>
            <c:ext xmlns:c16="http://schemas.microsoft.com/office/drawing/2014/chart" uri="{C3380CC4-5D6E-409C-BE32-E72D297353CC}">
              <c16:uniqueId val="{00000000-84F1-458B-93F3-40EB768EDB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3.29</c:v>
                </c:pt>
                <c:pt idx="3">
                  <c:v>6.91</c:v>
                </c:pt>
                <c:pt idx="4">
                  <c:v>8.0500000000000007</c:v>
                </c:pt>
              </c:numCache>
            </c:numRef>
          </c:val>
          <c:smooth val="0"/>
          <c:extLst>
            <c:ext xmlns:c16="http://schemas.microsoft.com/office/drawing/2014/chart" uri="{C3380CC4-5D6E-409C-BE32-E72D297353CC}">
              <c16:uniqueId val="{00000001-84F1-458B-93F3-40EB768EDB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8A-46DD-9CFF-493255F917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98A-46DD-9CFF-493255F917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E8-41AC-8F40-B0C6A60147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c:v>1.34</c:v>
                </c:pt>
              </c:numCache>
            </c:numRef>
          </c:val>
          <c:smooth val="0"/>
          <c:extLst>
            <c:ext xmlns:c16="http://schemas.microsoft.com/office/drawing/2014/chart" uri="{C3380CC4-5D6E-409C-BE32-E72D297353CC}">
              <c16:uniqueId val="{00000001-8DE8-41AC-8F40-B0C6A60147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37.909999999999997</c:v>
                </c:pt>
                <c:pt idx="3">
                  <c:v>23.05</c:v>
                </c:pt>
                <c:pt idx="4">
                  <c:v>29.43</c:v>
                </c:pt>
              </c:numCache>
            </c:numRef>
          </c:val>
          <c:extLst>
            <c:ext xmlns:c16="http://schemas.microsoft.com/office/drawing/2014/chart" uri="{C3380CC4-5D6E-409C-BE32-E72D297353CC}">
              <c16:uniqueId val="{00000000-568D-46BD-9129-15E271F588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31.15</c:v>
                </c:pt>
                <c:pt idx="3">
                  <c:v>155.27000000000001</c:v>
                </c:pt>
                <c:pt idx="4">
                  <c:v>228</c:v>
                </c:pt>
              </c:numCache>
            </c:numRef>
          </c:val>
          <c:smooth val="0"/>
          <c:extLst>
            <c:ext xmlns:c16="http://schemas.microsoft.com/office/drawing/2014/chart" uri="{C3380CC4-5D6E-409C-BE32-E72D297353CC}">
              <c16:uniqueId val="{00000001-568D-46BD-9129-15E271F588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1453.94</c:v>
                </c:pt>
                <c:pt idx="3">
                  <c:v>1381.17</c:v>
                </c:pt>
                <c:pt idx="4">
                  <c:v>1333.11</c:v>
                </c:pt>
              </c:numCache>
            </c:numRef>
          </c:val>
          <c:extLst>
            <c:ext xmlns:c16="http://schemas.microsoft.com/office/drawing/2014/chart" uri="{C3380CC4-5D6E-409C-BE32-E72D297353CC}">
              <c16:uniqueId val="{00000000-B8D7-48DA-AD80-32590C26C9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1058.75</c:v>
                </c:pt>
                <c:pt idx="3">
                  <c:v>1106.02</c:v>
                </c:pt>
                <c:pt idx="4">
                  <c:v>1660.47</c:v>
                </c:pt>
              </c:numCache>
            </c:numRef>
          </c:val>
          <c:smooth val="0"/>
          <c:extLst>
            <c:ext xmlns:c16="http://schemas.microsoft.com/office/drawing/2014/chart" uri="{C3380CC4-5D6E-409C-BE32-E72D297353CC}">
              <c16:uniqueId val="{00000001-B8D7-48DA-AD80-32590C26C9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65.58</c:v>
                </c:pt>
                <c:pt idx="3">
                  <c:v>126.82</c:v>
                </c:pt>
                <c:pt idx="4">
                  <c:v>78.11</c:v>
                </c:pt>
              </c:numCache>
            </c:numRef>
          </c:val>
          <c:extLst>
            <c:ext xmlns:c16="http://schemas.microsoft.com/office/drawing/2014/chart" uri="{C3380CC4-5D6E-409C-BE32-E72D297353CC}">
              <c16:uniqueId val="{00000000-F972-4E35-9026-B5D2A1C812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67.760000000000005</c:v>
                </c:pt>
                <c:pt idx="3">
                  <c:v>93.28</c:v>
                </c:pt>
                <c:pt idx="4">
                  <c:v>78.319999999999993</c:v>
                </c:pt>
              </c:numCache>
            </c:numRef>
          </c:val>
          <c:smooth val="0"/>
          <c:extLst>
            <c:ext xmlns:c16="http://schemas.microsoft.com/office/drawing/2014/chart" uri="{C3380CC4-5D6E-409C-BE32-E72D297353CC}">
              <c16:uniqueId val="{00000001-F972-4E35-9026-B5D2A1C812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119.07</c:v>
                </c:pt>
                <c:pt idx="3">
                  <c:v>60.18</c:v>
                </c:pt>
                <c:pt idx="4">
                  <c:v>98.19</c:v>
                </c:pt>
              </c:numCache>
            </c:numRef>
          </c:val>
          <c:extLst>
            <c:ext xmlns:c16="http://schemas.microsoft.com/office/drawing/2014/chart" uri="{C3380CC4-5D6E-409C-BE32-E72D297353CC}">
              <c16:uniqueId val="{00000000-CF13-4B8D-A4B3-789E13FCFD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131.37</c:v>
                </c:pt>
                <c:pt idx="3">
                  <c:v>110.34</c:v>
                </c:pt>
                <c:pt idx="4">
                  <c:v>134.15</c:v>
                </c:pt>
              </c:numCache>
            </c:numRef>
          </c:val>
          <c:smooth val="0"/>
          <c:extLst>
            <c:ext xmlns:c16="http://schemas.microsoft.com/office/drawing/2014/chart" uri="{C3380CC4-5D6E-409C-BE32-E72D297353CC}">
              <c16:uniqueId val="{00000001-CF13-4B8D-A4B3-789E13FCFD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沖縄県　南風原町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Ca</v>
      </c>
      <c r="X8" s="65"/>
      <c r="Y8" s="65"/>
      <c r="Z8" s="65"/>
      <c r="AA8" s="65"/>
      <c r="AB8" s="65"/>
      <c r="AC8" s="65"/>
      <c r="AD8" s="66" t="str">
        <f>データ!$M$6</f>
        <v>非設置</v>
      </c>
      <c r="AE8" s="66"/>
      <c r="AF8" s="66"/>
      <c r="AG8" s="66"/>
      <c r="AH8" s="66"/>
      <c r="AI8" s="66"/>
      <c r="AJ8" s="66"/>
      <c r="AK8" s="3"/>
      <c r="AL8" s="45">
        <f>データ!S6</f>
        <v>40642</v>
      </c>
      <c r="AM8" s="45"/>
      <c r="AN8" s="45"/>
      <c r="AO8" s="45"/>
      <c r="AP8" s="45"/>
      <c r="AQ8" s="45"/>
      <c r="AR8" s="45"/>
      <c r="AS8" s="45"/>
      <c r="AT8" s="46">
        <f>データ!T6</f>
        <v>10.76</v>
      </c>
      <c r="AU8" s="46"/>
      <c r="AV8" s="46"/>
      <c r="AW8" s="46"/>
      <c r="AX8" s="46"/>
      <c r="AY8" s="46"/>
      <c r="AZ8" s="46"/>
      <c r="BA8" s="46"/>
      <c r="BB8" s="46">
        <f>データ!U6</f>
        <v>3777.14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70.150000000000006</v>
      </c>
      <c r="J10" s="46"/>
      <c r="K10" s="46"/>
      <c r="L10" s="46"/>
      <c r="M10" s="46"/>
      <c r="N10" s="46"/>
      <c r="O10" s="46"/>
      <c r="P10" s="46">
        <f>データ!P6</f>
        <v>69.75</v>
      </c>
      <c r="Q10" s="46"/>
      <c r="R10" s="46"/>
      <c r="S10" s="46"/>
      <c r="T10" s="46"/>
      <c r="U10" s="46"/>
      <c r="V10" s="46"/>
      <c r="W10" s="46">
        <f>データ!Q6</f>
        <v>100</v>
      </c>
      <c r="X10" s="46"/>
      <c r="Y10" s="46"/>
      <c r="Z10" s="46"/>
      <c r="AA10" s="46"/>
      <c r="AB10" s="46"/>
      <c r="AC10" s="46"/>
      <c r="AD10" s="45">
        <f>データ!R6</f>
        <v>1342</v>
      </c>
      <c r="AE10" s="45"/>
      <c r="AF10" s="45"/>
      <c r="AG10" s="45"/>
      <c r="AH10" s="45"/>
      <c r="AI10" s="45"/>
      <c r="AJ10" s="45"/>
      <c r="AK10" s="2"/>
      <c r="AL10" s="45">
        <f>データ!V6</f>
        <v>28206</v>
      </c>
      <c r="AM10" s="45"/>
      <c r="AN10" s="45"/>
      <c r="AO10" s="45"/>
      <c r="AP10" s="45"/>
      <c r="AQ10" s="45"/>
      <c r="AR10" s="45"/>
      <c r="AS10" s="45"/>
      <c r="AT10" s="46">
        <f>データ!W6</f>
        <v>3.69</v>
      </c>
      <c r="AU10" s="46"/>
      <c r="AV10" s="46"/>
      <c r="AW10" s="46"/>
      <c r="AX10" s="46"/>
      <c r="AY10" s="46"/>
      <c r="AZ10" s="46"/>
      <c r="BA10" s="46"/>
      <c r="BB10" s="46">
        <f>データ!X6</f>
        <v>7643.9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TPEytVBKEJ8T46l+izmc2KJPOLVUtlN09vc+mv8CZids4G5u4fLH0YwbtfyrsuZkiFTnhDXgSCqd2M4FoR2w==" saltValue="+P7QUyMLB3R9PihQ4xVG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473502</v>
      </c>
      <c r="D6" s="19">
        <f t="shared" si="3"/>
        <v>46</v>
      </c>
      <c r="E6" s="19">
        <f t="shared" si="3"/>
        <v>17</v>
      </c>
      <c r="F6" s="19">
        <f t="shared" si="3"/>
        <v>1</v>
      </c>
      <c r="G6" s="19">
        <f t="shared" si="3"/>
        <v>0</v>
      </c>
      <c r="H6" s="19" t="str">
        <f t="shared" si="3"/>
        <v>沖縄県　南風原町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70.150000000000006</v>
      </c>
      <c r="P6" s="20">
        <f t="shared" si="3"/>
        <v>69.75</v>
      </c>
      <c r="Q6" s="20">
        <f t="shared" si="3"/>
        <v>100</v>
      </c>
      <c r="R6" s="20">
        <f t="shared" si="3"/>
        <v>1342</v>
      </c>
      <c r="S6" s="20">
        <f t="shared" si="3"/>
        <v>40642</v>
      </c>
      <c r="T6" s="20">
        <f t="shared" si="3"/>
        <v>10.76</v>
      </c>
      <c r="U6" s="20">
        <f t="shared" si="3"/>
        <v>3777.14</v>
      </c>
      <c r="V6" s="20">
        <f t="shared" si="3"/>
        <v>28206</v>
      </c>
      <c r="W6" s="20">
        <f t="shared" si="3"/>
        <v>3.69</v>
      </c>
      <c r="X6" s="20">
        <f t="shared" si="3"/>
        <v>7643.9</v>
      </c>
      <c r="Y6" s="21" t="str">
        <f>IF(Y7="",NA(),Y7)</f>
        <v>-</v>
      </c>
      <c r="Z6" s="21" t="str">
        <f t="shared" ref="Z6:AH6" si="4">IF(Z7="",NA(),Z7)</f>
        <v>-</v>
      </c>
      <c r="AA6" s="21">
        <f t="shared" si="4"/>
        <v>109.16</v>
      </c>
      <c r="AB6" s="21">
        <f t="shared" si="4"/>
        <v>109.45</v>
      </c>
      <c r="AC6" s="21">
        <f t="shared" si="4"/>
        <v>110.28</v>
      </c>
      <c r="AD6" s="21" t="str">
        <f t="shared" si="4"/>
        <v>-</v>
      </c>
      <c r="AE6" s="21" t="str">
        <f t="shared" si="4"/>
        <v>-</v>
      </c>
      <c r="AF6" s="21">
        <f t="shared" si="4"/>
        <v>112.36</v>
      </c>
      <c r="AG6" s="21">
        <f t="shared" si="4"/>
        <v>112.65</v>
      </c>
      <c r="AH6" s="21">
        <f t="shared" si="4"/>
        <v>110.56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1">
        <f t="shared" si="5"/>
        <v>1.34</v>
      </c>
      <c r="AT6" s="20" t="str">
        <f>IF(AT7="","",IF(AT7="-","【-】","【"&amp;SUBSTITUTE(TEXT(AT7,"#,##0.00"),"-","△")&amp;"】"))</f>
        <v>【3.15】</v>
      </c>
      <c r="AU6" s="21" t="str">
        <f>IF(AU7="",NA(),AU7)</f>
        <v>-</v>
      </c>
      <c r="AV6" s="21" t="str">
        <f t="shared" ref="AV6:BD6" si="6">IF(AV7="",NA(),AV7)</f>
        <v>-</v>
      </c>
      <c r="AW6" s="21">
        <f t="shared" si="6"/>
        <v>37.909999999999997</v>
      </c>
      <c r="AX6" s="21">
        <f t="shared" si="6"/>
        <v>23.05</v>
      </c>
      <c r="AY6" s="21">
        <f t="shared" si="6"/>
        <v>29.43</v>
      </c>
      <c r="AZ6" s="21" t="str">
        <f t="shared" si="6"/>
        <v>-</v>
      </c>
      <c r="BA6" s="21" t="str">
        <f t="shared" si="6"/>
        <v>-</v>
      </c>
      <c r="BB6" s="21">
        <f t="shared" si="6"/>
        <v>31.15</v>
      </c>
      <c r="BC6" s="21">
        <f t="shared" si="6"/>
        <v>155.27000000000001</v>
      </c>
      <c r="BD6" s="21">
        <f t="shared" si="6"/>
        <v>228</v>
      </c>
      <c r="BE6" s="20" t="str">
        <f>IF(BE7="","",IF(BE7="-","【-】","【"&amp;SUBSTITUTE(TEXT(BE7,"#,##0.00"),"-","△")&amp;"】"))</f>
        <v>【73.44】</v>
      </c>
      <c r="BF6" s="21" t="str">
        <f>IF(BF7="",NA(),BF7)</f>
        <v>-</v>
      </c>
      <c r="BG6" s="21" t="str">
        <f t="shared" ref="BG6:BO6" si="7">IF(BG7="",NA(),BG7)</f>
        <v>-</v>
      </c>
      <c r="BH6" s="21">
        <f t="shared" si="7"/>
        <v>1453.94</v>
      </c>
      <c r="BI6" s="21">
        <f t="shared" si="7"/>
        <v>1381.17</v>
      </c>
      <c r="BJ6" s="21">
        <f t="shared" si="7"/>
        <v>1333.11</v>
      </c>
      <c r="BK6" s="21" t="str">
        <f t="shared" si="7"/>
        <v>-</v>
      </c>
      <c r="BL6" s="21" t="str">
        <f t="shared" si="7"/>
        <v>-</v>
      </c>
      <c r="BM6" s="21">
        <f t="shared" si="7"/>
        <v>1058.75</v>
      </c>
      <c r="BN6" s="21">
        <f t="shared" si="7"/>
        <v>1106.02</v>
      </c>
      <c r="BO6" s="21">
        <f t="shared" si="7"/>
        <v>1660.47</v>
      </c>
      <c r="BP6" s="20" t="str">
        <f>IF(BP7="","",IF(BP7="-","【-】","【"&amp;SUBSTITUTE(TEXT(BP7,"#,##0.00"),"-","△")&amp;"】"))</f>
        <v>【652.82】</v>
      </c>
      <c r="BQ6" s="21" t="str">
        <f>IF(BQ7="",NA(),BQ7)</f>
        <v>-</v>
      </c>
      <c r="BR6" s="21" t="str">
        <f t="shared" ref="BR6:BZ6" si="8">IF(BR7="",NA(),BR7)</f>
        <v>-</v>
      </c>
      <c r="BS6" s="21">
        <f t="shared" si="8"/>
        <v>65.58</v>
      </c>
      <c r="BT6" s="21">
        <f t="shared" si="8"/>
        <v>126.82</v>
      </c>
      <c r="BU6" s="21">
        <f t="shared" si="8"/>
        <v>78.11</v>
      </c>
      <c r="BV6" s="21" t="str">
        <f t="shared" si="8"/>
        <v>-</v>
      </c>
      <c r="BW6" s="21" t="str">
        <f t="shared" si="8"/>
        <v>-</v>
      </c>
      <c r="BX6" s="21">
        <f t="shared" si="8"/>
        <v>67.760000000000005</v>
      </c>
      <c r="BY6" s="21">
        <f t="shared" si="8"/>
        <v>93.28</v>
      </c>
      <c r="BZ6" s="21">
        <f t="shared" si="8"/>
        <v>78.319999999999993</v>
      </c>
      <c r="CA6" s="20" t="str">
        <f>IF(CA7="","",IF(CA7="-","【-】","【"&amp;SUBSTITUTE(TEXT(CA7,"#,##0.00"),"-","△")&amp;"】"))</f>
        <v>【97.61】</v>
      </c>
      <c r="CB6" s="21" t="str">
        <f>IF(CB7="",NA(),CB7)</f>
        <v>-</v>
      </c>
      <c r="CC6" s="21" t="str">
        <f t="shared" ref="CC6:CK6" si="9">IF(CC7="",NA(),CC7)</f>
        <v>-</v>
      </c>
      <c r="CD6" s="21">
        <f t="shared" si="9"/>
        <v>119.07</v>
      </c>
      <c r="CE6" s="21">
        <f t="shared" si="9"/>
        <v>60.18</v>
      </c>
      <c r="CF6" s="21">
        <f t="shared" si="9"/>
        <v>98.19</v>
      </c>
      <c r="CG6" s="21" t="str">
        <f t="shared" si="9"/>
        <v>-</v>
      </c>
      <c r="CH6" s="21" t="str">
        <f t="shared" si="9"/>
        <v>-</v>
      </c>
      <c r="CI6" s="21">
        <f t="shared" si="9"/>
        <v>131.37</v>
      </c>
      <c r="CJ6" s="21">
        <f t="shared" si="9"/>
        <v>110.34</v>
      </c>
      <c r="CK6" s="21">
        <f t="shared" si="9"/>
        <v>134.15</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t="str">
        <f t="shared" ref="CY6:DG6" si="11">IF(CY7="",NA(),CY7)</f>
        <v>-</v>
      </c>
      <c r="CZ6" s="21">
        <f t="shared" si="11"/>
        <v>85.52</v>
      </c>
      <c r="DA6" s="21">
        <f t="shared" si="11"/>
        <v>85.73</v>
      </c>
      <c r="DB6" s="21">
        <f t="shared" si="11"/>
        <v>85.91</v>
      </c>
      <c r="DC6" s="21" t="str">
        <f t="shared" si="11"/>
        <v>-</v>
      </c>
      <c r="DD6" s="21" t="str">
        <f t="shared" si="11"/>
        <v>-</v>
      </c>
      <c r="DE6" s="21">
        <f t="shared" si="11"/>
        <v>85.02</v>
      </c>
      <c r="DF6" s="21">
        <f t="shared" si="11"/>
        <v>78.91</v>
      </c>
      <c r="DG6" s="21">
        <f t="shared" si="11"/>
        <v>73.37</v>
      </c>
      <c r="DH6" s="20" t="str">
        <f>IF(DH7="","",IF(DH7="-","【-】","【"&amp;SUBSTITUTE(TEXT(DH7,"#,##0.00"),"-","△")&amp;"】"))</f>
        <v>【95.82】</v>
      </c>
      <c r="DI6" s="21" t="str">
        <f>IF(DI7="",NA(),DI7)</f>
        <v>-</v>
      </c>
      <c r="DJ6" s="21" t="str">
        <f t="shared" ref="DJ6:DR6" si="12">IF(DJ7="",NA(),DJ7)</f>
        <v>-</v>
      </c>
      <c r="DK6" s="21">
        <f t="shared" si="12"/>
        <v>2.84</v>
      </c>
      <c r="DL6" s="21">
        <f t="shared" si="12"/>
        <v>5.57</v>
      </c>
      <c r="DM6" s="21">
        <f t="shared" si="12"/>
        <v>8.27</v>
      </c>
      <c r="DN6" s="21" t="str">
        <f t="shared" si="12"/>
        <v>-</v>
      </c>
      <c r="DO6" s="21" t="str">
        <f t="shared" si="12"/>
        <v>-</v>
      </c>
      <c r="DP6" s="21">
        <f t="shared" si="12"/>
        <v>3.29</v>
      </c>
      <c r="DQ6" s="21">
        <f t="shared" si="12"/>
        <v>6.91</v>
      </c>
      <c r="DR6" s="21">
        <f t="shared" si="12"/>
        <v>8.0500000000000007</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【0.23】</v>
      </c>
    </row>
    <row r="7" spans="1:148" s="22" customFormat="1" x14ac:dyDescent="0.15">
      <c r="A7" s="14"/>
      <c r="B7" s="23">
        <v>2022</v>
      </c>
      <c r="C7" s="23">
        <v>473502</v>
      </c>
      <c r="D7" s="23">
        <v>46</v>
      </c>
      <c r="E7" s="23">
        <v>17</v>
      </c>
      <c r="F7" s="23">
        <v>1</v>
      </c>
      <c r="G7" s="23">
        <v>0</v>
      </c>
      <c r="H7" s="23" t="s">
        <v>96</v>
      </c>
      <c r="I7" s="23" t="s">
        <v>97</v>
      </c>
      <c r="J7" s="23" t="s">
        <v>98</v>
      </c>
      <c r="K7" s="23" t="s">
        <v>99</v>
      </c>
      <c r="L7" s="23" t="s">
        <v>100</v>
      </c>
      <c r="M7" s="23" t="s">
        <v>101</v>
      </c>
      <c r="N7" s="24" t="s">
        <v>102</v>
      </c>
      <c r="O7" s="24">
        <v>70.150000000000006</v>
      </c>
      <c r="P7" s="24">
        <v>69.75</v>
      </c>
      <c r="Q7" s="24">
        <v>100</v>
      </c>
      <c r="R7" s="24">
        <v>1342</v>
      </c>
      <c r="S7" s="24">
        <v>40642</v>
      </c>
      <c r="T7" s="24">
        <v>10.76</v>
      </c>
      <c r="U7" s="24">
        <v>3777.14</v>
      </c>
      <c r="V7" s="24">
        <v>28206</v>
      </c>
      <c r="W7" s="24">
        <v>3.69</v>
      </c>
      <c r="X7" s="24">
        <v>7643.9</v>
      </c>
      <c r="Y7" s="24" t="s">
        <v>102</v>
      </c>
      <c r="Z7" s="24" t="s">
        <v>102</v>
      </c>
      <c r="AA7" s="24">
        <v>109.16</v>
      </c>
      <c r="AB7" s="24">
        <v>109.45</v>
      </c>
      <c r="AC7" s="24">
        <v>110.28</v>
      </c>
      <c r="AD7" s="24" t="s">
        <v>102</v>
      </c>
      <c r="AE7" s="24" t="s">
        <v>102</v>
      </c>
      <c r="AF7" s="24">
        <v>112.36</v>
      </c>
      <c r="AG7" s="24">
        <v>112.65</v>
      </c>
      <c r="AH7" s="24">
        <v>110.56</v>
      </c>
      <c r="AI7" s="24">
        <v>106.11</v>
      </c>
      <c r="AJ7" s="24" t="s">
        <v>102</v>
      </c>
      <c r="AK7" s="24" t="s">
        <v>102</v>
      </c>
      <c r="AL7" s="24">
        <v>0</v>
      </c>
      <c r="AM7" s="24">
        <v>0</v>
      </c>
      <c r="AN7" s="24">
        <v>0</v>
      </c>
      <c r="AO7" s="24" t="s">
        <v>102</v>
      </c>
      <c r="AP7" s="24" t="s">
        <v>102</v>
      </c>
      <c r="AQ7" s="24">
        <v>0</v>
      </c>
      <c r="AR7" s="24">
        <v>0</v>
      </c>
      <c r="AS7" s="24">
        <v>1.34</v>
      </c>
      <c r="AT7" s="24">
        <v>3.15</v>
      </c>
      <c r="AU7" s="24" t="s">
        <v>102</v>
      </c>
      <c r="AV7" s="24" t="s">
        <v>102</v>
      </c>
      <c r="AW7" s="24">
        <v>37.909999999999997</v>
      </c>
      <c r="AX7" s="24">
        <v>23.05</v>
      </c>
      <c r="AY7" s="24">
        <v>29.43</v>
      </c>
      <c r="AZ7" s="24" t="s">
        <v>102</v>
      </c>
      <c r="BA7" s="24" t="s">
        <v>102</v>
      </c>
      <c r="BB7" s="24">
        <v>31.15</v>
      </c>
      <c r="BC7" s="24">
        <v>155.27000000000001</v>
      </c>
      <c r="BD7" s="24">
        <v>228</v>
      </c>
      <c r="BE7" s="24">
        <v>73.44</v>
      </c>
      <c r="BF7" s="24" t="s">
        <v>102</v>
      </c>
      <c r="BG7" s="24" t="s">
        <v>102</v>
      </c>
      <c r="BH7" s="24">
        <v>1453.94</v>
      </c>
      <c r="BI7" s="24">
        <v>1381.17</v>
      </c>
      <c r="BJ7" s="24">
        <v>1333.11</v>
      </c>
      <c r="BK7" s="24" t="s">
        <v>102</v>
      </c>
      <c r="BL7" s="24" t="s">
        <v>102</v>
      </c>
      <c r="BM7" s="24">
        <v>1058.75</v>
      </c>
      <c r="BN7" s="24">
        <v>1106.02</v>
      </c>
      <c r="BO7" s="24">
        <v>1660.47</v>
      </c>
      <c r="BP7" s="24">
        <v>652.82000000000005</v>
      </c>
      <c r="BQ7" s="24" t="s">
        <v>102</v>
      </c>
      <c r="BR7" s="24" t="s">
        <v>102</v>
      </c>
      <c r="BS7" s="24">
        <v>65.58</v>
      </c>
      <c r="BT7" s="24">
        <v>126.82</v>
      </c>
      <c r="BU7" s="24">
        <v>78.11</v>
      </c>
      <c r="BV7" s="24" t="s">
        <v>102</v>
      </c>
      <c r="BW7" s="24" t="s">
        <v>102</v>
      </c>
      <c r="BX7" s="24">
        <v>67.760000000000005</v>
      </c>
      <c r="BY7" s="24">
        <v>93.28</v>
      </c>
      <c r="BZ7" s="24">
        <v>78.319999999999993</v>
      </c>
      <c r="CA7" s="24">
        <v>97.61</v>
      </c>
      <c r="CB7" s="24" t="s">
        <v>102</v>
      </c>
      <c r="CC7" s="24" t="s">
        <v>102</v>
      </c>
      <c r="CD7" s="24">
        <v>119.07</v>
      </c>
      <c r="CE7" s="24">
        <v>60.18</v>
      </c>
      <c r="CF7" s="24">
        <v>98.19</v>
      </c>
      <c r="CG7" s="24" t="s">
        <v>102</v>
      </c>
      <c r="CH7" s="24" t="s">
        <v>102</v>
      </c>
      <c r="CI7" s="24">
        <v>131.37</v>
      </c>
      <c r="CJ7" s="24">
        <v>110.34</v>
      </c>
      <c r="CK7" s="24">
        <v>134.15</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t="s">
        <v>102</v>
      </c>
      <c r="CZ7" s="24">
        <v>85.52</v>
      </c>
      <c r="DA7" s="24">
        <v>85.73</v>
      </c>
      <c r="DB7" s="24">
        <v>85.91</v>
      </c>
      <c r="DC7" s="24" t="s">
        <v>102</v>
      </c>
      <c r="DD7" s="24" t="s">
        <v>102</v>
      </c>
      <c r="DE7" s="24">
        <v>85.02</v>
      </c>
      <c r="DF7" s="24">
        <v>78.91</v>
      </c>
      <c r="DG7" s="24">
        <v>73.37</v>
      </c>
      <c r="DH7" s="24">
        <v>95.82</v>
      </c>
      <c r="DI7" s="24" t="s">
        <v>102</v>
      </c>
      <c r="DJ7" s="24" t="s">
        <v>102</v>
      </c>
      <c r="DK7" s="24">
        <v>2.84</v>
      </c>
      <c r="DL7" s="24">
        <v>5.57</v>
      </c>
      <c r="DM7" s="24">
        <v>8.27</v>
      </c>
      <c r="DN7" s="24" t="s">
        <v>102</v>
      </c>
      <c r="DO7" s="24" t="s">
        <v>102</v>
      </c>
      <c r="DP7" s="24">
        <v>3.29</v>
      </c>
      <c r="DQ7" s="24">
        <v>6.91</v>
      </c>
      <c r="DR7" s="24">
        <v>8.0500000000000007</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桃原 勇之</cp:lastModifiedBy>
  <cp:lastPrinted>2024-02-09T05:10:25Z</cp:lastPrinted>
  <dcterms:created xsi:type="dcterms:W3CDTF">2023-12-12T00:52:41Z</dcterms:created>
  <dcterms:modified xsi:type="dcterms:W3CDTF">2024-02-09T05:14:42Z</dcterms:modified>
  <cp:category/>
</cp:coreProperties>
</file>