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iyakoj.local\public\01.共有（情報）\01.宮古島市役所\13.環境衛生局\06.下水道課\01201上地\下水道課（R4.4.1から）\09決算関係\06経営比較分析表\R5\実際回答\"/>
    </mc:Choice>
  </mc:AlternateContent>
  <xr:revisionPtr revIDLastSave="0" documentId="13_ncr:1_{9BA02AC6-2FBA-405F-BE55-95062E9694CC}" xr6:coauthVersionLast="36" xr6:coauthVersionMax="36" xr10:uidLastSave="{00000000-0000-0000-0000-000000000000}"/>
  <workbookProtection workbookAlgorithmName="SHA-512" workbookHashValue="DKH27f/HVRlLuNbGKMAn4dNM1Y2FtvmqYTvOLEXXD9Dp/d9gNymmDhUPU664DL1SdcYoyI0ZnMuo7ZcCQL7VaA==" workbookSaltValue="KnDeZfQdPFT9iLXkxRMOM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AL8" i="4" s="1"/>
  <c r="R6" i="5"/>
  <c r="Q6" i="5"/>
  <c r="P6" i="5"/>
  <c r="P10" i="4" s="1"/>
  <c r="O6" i="5"/>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AT10" i="4"/>
  <c r="AD10" i="4"/>
  <c r="W10" i="4"/>
  <c r="I10" i="4"/>
  <c r="B10" i="4"/>
  <c r="BB8" i="4"/>
  <c r="AT8" i="4"/>
  <c r="AD8" i="4"/>
  <c r="W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<sst xmlns="http://schemas.openxmlformats.org/spreadsheetml/2006/main" count="275" uniqueCount="117">
  <si>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</si>
  <si>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</si>
  <si>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</si>
  <si>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</si>
  <si>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</si>
  <si>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</si>
  <si>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</si>
  <si>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</si>
  <si>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</si>
  <si>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</si>
  <si>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</si>
  <si>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</si>
  <si>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</si>
  <si>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</si>
  <si>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</si>
  <si>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</si>
  <si>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</si>
  <si>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</si>
  <si>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</si>
  <si>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</si>
  <si>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</si>
  <si>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</si>
  <si>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</si>
  <si>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</si>
  <si>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</si>
  <si>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</si>
  <si>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</si>
  <si>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</si>
  <si>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</si>
  <si>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</si>
  <si>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</si>
  <si>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</si>
  <si>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</si>
  <si>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</si>
  <si>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</si>
  <si>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</si>
  <si>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</si>
  <si>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</si>
  <si>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</si>
  <si>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</si>
  <si>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</si>
  <si>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</si>
  <si>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</si>
  <si>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</si>
  <si>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</si>
  <si>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</si>
  <si>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</si>
  <si>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</si>
  <si>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</si>
  <si>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</si>
  <si>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</si>
  <si>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</si>
  <si>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</si>
  <si>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</si>
  <si>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</si>
  <si>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</si>
  <si>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</si>
  <si>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</si>
  <si>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</si>
  <si>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</si>
  <si>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</si>
  <si>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</si>
  <si>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</si>
  <si>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</si>
  <si>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</si>
  <si>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</si>
  <si>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</si>
  <si>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</si>
  <si>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</si>
  <si>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</si>
  <si>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</si>
  <si>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</si>
  <si>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</si>
  <si>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</si>
  <si>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</si>
  <si>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</si>
  <si>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</si>
  <si>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</si>
  <si>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</si>
  <si>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</si>
  <si>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</si>
  <si>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</si>
  <si>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</si>
  <si>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</si>
  <si>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</si>
  <si>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</si>
  <si>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</si>
  <si>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</si>
  <si>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</si>
  <si>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</si>
  <si>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</si>
  <si>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</si>
  <si>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</si>
  <si>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</si>
  <si>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</si>
  <si>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</si>
  <si>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</si>
  <si>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</si>
  <si>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</si>
  <si>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</si>
  <si>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</si>
  <si>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</si>
  <si>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</si>
  <si>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</si>
  <si>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</si>
  <si>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</si>
  <si>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</si>
  <si>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</si>
  <si>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</si>
  <si>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</si>
  <si>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</si>
  <si>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</si>
  <si>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</si>
  <si>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</si>
  <si>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当該指標は100％以上で単年度収支が黒字であることを示しますが、本セグメントでは当該指標は100.76となっており、数値的には問題ありません。しかしながら、漁業集落排水使用料などの純粋な企業収益で、それらの経費がどれだけ賄えているかを示す指標である⑤の経費回収率については、20.47％と類団平均の38.74％より18.27ポイントも下回っており、一般会計からの収入である「他会計繰入金」への依存度が高い状況も示されています。令和6年度以降、審議会等により漁業集落排水使用料の適正化について検討して参ります。
③短期的な債務に対する支払能力を表す流動比率については、類団平均と比較して20.35ポイント差となっており、これは12.71ポイントだった昨年度よりは経営が安定化したことを示しております。しかし、これは①と⑤との比較と同様、多額の「他会計繰入金」による現金資産の増加がもたらしていることによる数値の上昇であり、⑤の経費回収率の向上を図り、一般会計への負担を減らしていった上でなければ、改善したとは言えません。
⑥汚水処理原価については、昨年度と比較して40.89ポイントも増加しており、修繕費等に起因してではありますが、効率的な事業運営がなされなかったことを示しております。今後は年度によって大きく増減しないよう、予算措置及び執行について、平準化を図って参ります。</t>
    <rPh sb="90" eb="92">
      <t>ギョギョウ</t>
    </rPh>
    <rPh sb="240" eb="242">
      <t>ギョギョウ</t>
    </rPh>
    <rPh sb="442" eb="444">
      <t>フタン</t>
    </rPh>
    <rPh sb="574" eb="576">
      <t>ヨサン</t>
    </rPh>
    <rPh sb="576" eb="578">
      <t>ソチ</t>
    </rPh>
    <rPh sb="578" eb="579">
      <t>オヨ</t>
    </rPh>
    <rPh sb="580" eb="582">
      <t>シッコウ</t>
    </rPh>
    <phoneticPr fontId="4"/>
  </si>
  <si>
    <t>①本セグメントの有形固定資産原価償却率は11.42％と低い現状となっておりますが、これは減価償却費及び累計額の積算開始を法適開始時の令和2年度からとしていることによるものであり、実際には漁業集落排水事業開始の平成5年度から29年間が経過しているため、各処理場等については一部老朽化が著しい状態となっております。漁業集落の事業部門と連携し、施設更新等の補助メニューやタイミング等、随時調整して参ります。
③管渠老朽化率の分子は「法定耐用年数を経過した下管渠延長」であり、管渠の耐用年数は50年であるため、漁業集落排水事業開始後29年である本市には、まだ対象となる管渠はありません。</t>
    <rPh sb="93" eb="95">
      <t>ギョギョウ</t>
    </rPh>
    <rPh sb="155" eb="157">
      <t>ギョギョウ</t>
    </rPh>
    <rPh sb="251" eb="253">
      <t>ギョギョウ</t>
    </rPh>
    <rPh sb="253" eb="255">
      <t>シュウラク</t>
    </rPh>
    <rPh sb="255" eb="257">
      <t>ハイスイ</t>
    </rPh>
    <phoneticPr fontId="4"/>
  </si>
  <si>
    <t>　何よりも20.47％と極めて低い経費回収率の改善が喫緊の課題です。経費が収益により不足する分については、他会計負担金により賄われることとなるため、早急に改善策を講じる必要があります。令和6年度以降、審議会等により漁業集落排水使用料の適正化について検討して参ります。</t>
    <rPh sb="12" eb="13">
      <t>キワ</t>
    </rPh>
    <rPh sb="23" eb="25">
      <t>カイゼン</t>
    </rPh>
    <rPh sb="79" eb="80">
      <t>サク</t>
    </rPh>
    <rPh sb="81" eb="82">
      <t>コウ</t>
    </rPh>
    <rPh sb="107" eb="109">
      <t>ギョギョウ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</si>
</sst>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AC-4EDE-B1DB-AE67F60FBB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92AC-4EDE-B1DB-AE67F60FBB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26.25</c:v>
                </c:pt>
                <c:pt idx="3">
                  <c:v>28.06</c:v>
                </c:pt>
                <c:pt idx="4">
                  <c:v>24.86</c:v>
                </c:pt>
              </c:numCache>
            </c:numRef>
          </c:val>
          <c:extLst>
            <c:ext xmlns:c16="http://schemas.microsoft.com/office/drawing/2014/chart" uri="{C3380CC4-5D6E-409C-BE32-E72D297353CC}">
              <c16:uniqueId val="{00000000-6AAF-42C3-BDCF-03B4F7CEB3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6AAF-42C3-BDCF-03B4F7CEB3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35.5</c:v>
                </c:pt>
                <c:pt idx="3">
                  <c:v>36.5</c:v>
                </c:pt>
                <c:pt idx="4">
                  <c:v>35.28</c:v>
                </c:pt>
              </c:numCache>
            </c:numRef>
          </c:val>
          <c:extLst>
            <c:ext xmlns:c16="http://schemas.microsoft.com/office/drawing/2014/chart" uri="{C3380CC4-5D6E-409C-BE32-E72D297353CC}">
              <c16:uniqueId val="{00000000-FB29-451D-A009-7573C6AE5A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FB29-451D-A009-7573C6AE5A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99.97</c:v>
                </c:pt>
                <c:pt idx="3">
                  <c:v>99.74</c:v>
                </c:pt>
                <c:pt idx="4">
                  <c:v>100.76</c:v>
                </c:pt>
              </c:numCache>
            </c:numRef>
          </c:val>
          <c:extLst>
            <c:ext xmlns:c16="http://schemas.microsoft.com/office/drawing/2014/chart" uri="{C3380CC4-5D6E-409C-BE32-E72D297353CC}">
              <c16:uniqueId val="{00000000-0B6F-45A5-B361-13092CBE95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0B6F-45A5-B361-13092CBE95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3.96</c:v>
                </c:pt>
                <c:pt idx="3">
                  <c:v>7.61</c:v>
                </c:pt>
                <c:pt idx="4">
                  <c:v>11.42</c:v>
                </c:pt>
              </c:numCache>
            </c:numRef>
          </c:val>
          <c:extLst>
            <c:ext xmlns:c16="http://schemas.microsoft.com/office/drawing/2014/chart" uri="{C3380CC4-5D6E-409C-BE32-E72D297353CC}">
              <c16:uniqueId val="{00000000-3168-4D04-94CA-19C55E7A30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3168-4D04-94CA-19C55E7A30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3C-491A-B1C3-BC8BDB781E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63C-491A-B1C3-BC8BDB781E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0.49</c:v>
                </c:pt>
                <c:pt idx="3">
                  <c:v>11.8</c:v>
                </c:pt>
                <c:pt idx="4" formatCode="#,##0.00;&quot;△&quot;#,##0.00">
                  <c:v>0</c:v>
                </c:pt>
              </c:numCache>
            </c:numRef>
          </c:val>
          <c:extLst>
            <c:ext xmlns:c16="http://schemas.microsoft.com/office/drawing/2014/chart" uri="{C3380CC4-5D6E-409C-BE32-E72D297353CC}">
              <c16:uniqueId val="{00000000-2F1F-4DB1-9F87-5641E6959A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2F1F-4DB1-9F87-5641E6959A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55.84</c:v>
                </c:pt>
                <c:pt idx="3">
                  <c:v>72.37</c:v>
                </c:pt>
                <c:pt idx="4">
                  <c:v>81.99</c:v>
                </c:pt>
              </c:numCache>
            </c:numRef>
          </c:val>
          <c:extLst>
            <c:ext xmlns:c16="http://schemas.microsoft.com/office/drawing/2014/chart" uri="{C3380CC4-5D6E-409C-BE32-E72D297353CC}">
              <c16:uniqueId val="{00000000-339A-4BE7-9273-87F5DC89B7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339A-4BE7-9273-87F5DC89B7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601-4A0B-B989-4CD259C0A4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C601-4A0B-B989-4CD259C0A4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22.28</c:v>
                </c:pt>
                <c:pt idx="3">
                  <c:v>22.69</c:v>
                </c:pt>
                <c:pt idx="4">
                  <c:v>20.47</c:v>
                </c:pt>
              </c:numCache>
            </c:numRef>
          </c:val>
          <c:extLst>
            <c:ext xmlns:c16="http://schemas.microsoft.com/office/drawing/2014/chart" uri="{C3380CC4-5D6E-409C-BE32-E72D297353CC}">
              <c16:uniqueId val="{00000000-5524-4013-8B49-1325917215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5524-4013-8B49-1325917215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240.04</c:v>
                </c:pt>
                <c:pt idx="3">
                  <c:v>238.41</c:v>
                </c:pt>
                <c:pt idx="4">
                  <c:v>279.3</c:v>
                </c:pt>
              </c:numCache>
            </c:numRef>
          </c:val>
          <c:extLst>
            <c:ext xmlns:c16="http://schemas.microsoft.com/office/drawing/2014/chart" uri="{C3380CC4-5D6E-409C-BE32-E72D297353CC}">
              <c16:uniqueId val="{00000000-6A6D-4348-9F83-F2AF6426D3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6A6D-4348-9F83-F2AF6426D3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宮古島市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55562</v>
      </c>
      <c r="AM8" s="37"/>
      <c r="AN8" s="37"/>
      <c r="AO8" s="37"/>
      <c r="AP8" s="37"/>
      <c r="AQ8" s="37"/>
      <c r="AR8" s="37"/>
      <c r="AS8" s="37"/>
      <c r="AT8" s="38">
        <f>データ!T6</f>
        <v>203.9</v>
      </c>
      <c r="AU8" s="38"/>
      <c r="AV8" s="38"/>
      <c r="AW8" s="38"/>
      <c r="AX8" s="38"/>
      <c r="AY8" s="38"/>
      <c r="AZ8" s="38"/>
      <c r="BA8" s="38"/>
      <c r="BB8" s="38">
        <f>データ!U6</f>
        <v>272.5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97.15</v>
      </c>
      <c r="J10" s="38"/>
      <c r="K10" s="38"/>
      <c r="L10" s="38"/>
      <c r="M10" s="38"/>
      <c r="N10" s="38"/>
      <c r="O10" s="38"/>
      <c r="P10" s="38">
        <f>データ!P6</f>
        <v>2.99</v>
      </c>
      <c r="Q10" s="38"/>
      <c r="R10" s="38"/>
      <c r="S10" s="38"/>
      <c r="T10" s="38"/>
      <c r="U10" s="38"/>
      <c r="V10" s="38"/>
      <c r="W10" s="38">
        <f>データ!Q6</f>
        <v>100</v>
      </c>
      <c r="X10" s="38"/>
      <c r="Y10" s="38"/>
      <c r="Z10" s="38"/>
      <c r="AA10" s="38"/>
      <c r="AB10" s="38"/>
      <c r="AC10" s="38"/>
      <c r="AD10" s="37">
        <f>データ!R6</f>
        <v>972</v>
      </c>
      <c r="AE10" s="37"/>
      <c r="AF10" s="37"/>
      <c r="AG10" s="37"/>
      <c r="AH10" s="37"/>
      <c r="AI10" s="37"/>
      <c r="AJ10" s="37"/>
      <c r="AK10" s="2"/>
      <c r="AL10" s="37">
        <f>データ!V6</f>
        <v>1641</v>
      </c>
      <c r="AM10" s="37"/>
      <c r="AN10" s="37"/>
      <c r="AO10" s="37"/>
      <c r="AP10" s="37"/>
      <c r="AQ10" s="37"/>
      <c r="AR10" s="37"/>
      <c r="AS10" s="37"/>
      <c r="AT10" s="38">
        <f>データ!W6</f>
        <v>0.78</v>
      </c>
      <c r="AU10" s="38"/>
      <c r="AV10" s="38"/>
      <c r="AW10" s="38"/>
      <c r="AX10" s="38"/>
      <c r="AY10" s="38"/>
      <c r="AZ10" s="38"/>
      <c r="BA10" s="38"/>
      <c r="BB10" s="38">
        <f>データ!X6</f>
        <v>2103.85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eOEcQoMYUrWzeeQc1/c1RLeA/EiUrvCdK0HAYT+ipShRo3E13RfBlDaZsOLBV8owImzBI9HClPIkYSxHVpV8Aw==" saltValue="6loAexkWJ/q7mZIx2Wvl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472140</v>
      </c>
      <c r="D6" s="19">
        <f t="shared" si="3"/>
        <v>46</v>
      </c>
      <c r="E6" s="19">
        <f t="shared" si="3"/>
        <v>17</v>
      </c>
      <c r="F6" s="19">
        <f t="shared" si="3"/>
        <v>6</v>
      </c>
      <c r="G6" s="19">
        <f t="shared" si="3"/>
        <v>0</v>
      </c>
      <c r="H6" s="19" t="str">
        <f t="shared" si="3"/>
        <v>沖縄県　宮古島市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97.15</v>
      </c>
      <c r="P6" s="20">
        <f t="shared" si="3"/>
        <v>2.99</v>
      </c>
      <c r="Q6" s="20">
        <f t="shared" si="3"/>
        <v>100</v>
      </c>
      <c r="R6" s="20">
        <f t="shared" si="3"/>
        <v>972</v>
      </c>
      <c r="S6" s="20">
        <f t="shared" si="3"/>
        <v>55562</v>
      </c>
      <c r="T6" s="20">
        <f t="shared" si="3"/>
        <v>203.9</v>
      </c>
      <c r="U6" s="20">
        <f t="shared" si="3"/>
        <v>272.5</v>
      </c>
      <c r="V6" s="20">
        <f t="shared" si="3"/>
        <v>1641</v>
      </c>
      <c r="W6" s="20">
        <f t="shared" si="3"/>
        <v>0.78</v>
      </c>
      <c r="X6" s="20">
        <f t="shared" si="3"/>
        <v>2103.85</v>
      </c>
      <c r="Y6" s="21" t="str">
        <f>IF(Y7="",NA(),Y7)</f>
        <v>-</v>
      </c>
      <c r="Z6" s="21" t="str">
        <f t="shared" ref="Z6:AH6" si="4">IF(Z7="",NA(),Z7)</f>
        <v>-</v>
      </c>
      <c r="AA6" s="21">
        <f t="shared" si="4"/>
        <v>99.97</v>
      </c>
      <c r="AB6" s="21">
        <f t="shared" si="4"/>
        <v>99.74</v>
      </c>
      <c r="AC6" s="21">
        <f t="shared" si="4"/>
        <v>100.76</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0.49</v>
      </c>
      <c r="AM6" s="21">
        <f t="shared" si="5"/>
        <v>11.8</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55.84</v>
      </c>
      <c r="AX6" s="21">
        <f t="shared" si="6"/>
        <v>72.37</v>
      </c>
      <c r="AY6" s="21">
        <f t="shared" si="6"/>
        <v>81.99</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22.28</v>
      </c>
      <c r="BT6" s="21">
        <f t="shared" si="8"/>
        <v>22.69</v>
      </c>
      <c r="BU6" s="21">
        <f t="shared" si="8"/>
        <v>20.47</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240.04</v>
      </c>
      <c r="CE6" s="21">
        <f t="shared" si="9"/>
        <v>238.41</v>
      </c>
      <c r="CF6" s="21">
        <f t="shared" si="9"/>
        <v>279.3</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26.25</v>
      </c>
      <c r="CP6" s="21">
        <f t="shared" si="10"/>
        <v>28.06</v>
      </c>
      <c r="CQ6" s="21">
        <f t="shared" si="10"/>
        <v>24.86</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35.5</v>
      </c>
      <c r="DA6" s="21">
        <f t="shared" si="11"/>
        <v>36.5</v>
      </c>
      <c r="DB6" s="21">
        <f t="shared" si="11"/>
        <v>35.28</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3.96</v>
      </c>
      <c r="DL6" s="21">
        <f t="shared" si="12"/>
        <v>7.61</v>
      </c>
      <c r="DM6" s="21">
        <f t="shared" si="12"/>
        <v>11.42</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472140</v>
      </c>
      <c r="D7" s="23">
        <v>46</v>
      </c>
      <c r="E7" s="23">
        <v>17</v>
      </c>
      <c r="F7" s="23">
        <v>6</v>
      </c>
      <c r="G7" s="23">
        <v>0</v>
      </c>
      <c r="H7" s="23" t="s">
        <v>96</v>
      </c>
      <c r="I7" s="23" t="s">
        <v>97</v>
      </c>
      <c r="J7" s="23" t="s">
        <v>98</v>
      </c>
      <c r="K7" s="23" t="s">
        <v>99</v>
      </c>
      <c r="L7" s="23" t="s">
        <v>100</v>
      </c>
      <c r="M7" s="23" t="s">
        <v>101</v>
      </c>
      <c r="N7" s="24" t="s">
        <v>102</v>
      </c>
      <c r="O7" s="24">
        <v>97.15</v>
      </c>
      <c r="P7" s="24">
        <v>2.99</v>
      </c>
      <c r="Q7" s="24">
        <v>100</v>
      </c>
      <c r="R7" s="24">
        <v>972</v>
      </c>
      <c r="S7" s="24">
        <v>55562</v>
      </c>
      <c r="T7" s="24">
        <v>203.9</v>
      </c>
      <c r="U7" s="24">
        <v>272.5</v>
      </c>
      <c r="V7" s="24">
        <v>1641</v>
      </c>
      <c r="W7" s="24">
        <v>0.78</v>
      </c>
      <c r="X7" s="24">
        <v>2103.85</v>
      </c>
      <c r="Y7" s="24" t="s">
        <v>102</v>
      </c>
      <c r="Z7" s="24" t="s">
        <v>102</v>
      </c>
      <c r="AA7" s="24">
        <v>99.97</v>
      </c>
      <c r="AB7" s="24">
        <v>99.74</v>
      </c>
      <c r="AC7" s="24">
        <v>100.76</v>
      </c>
      <c r="AD7" s="24" t="s">
        <v>102</v>
      </c>
      <c r="AE7" s="24" t="s">
        <v>102</v>
      </c>
      <c r="AF7" s="24">
        <v>101.18</v>
      </c>
      <c r="AG7" s="24">
        <v>99.89</v>
      </c>
      <c r="AH7" s="24">
        <v>104.12</v>
      </c>
      <c r="AI7" s="24">
        <v>101.46</v>
      </c>
      <c r="AJ7" s="24" t="s">
        <v>102</v>
      </c>
      <c r="AK7" s="24" t="s">
        <v>102</v>
      </c>
      <c r="AL7" s="24">
        <v>0.49</v>
      </c>
      <c r="AM7" s="24">
        <v>11.8</v>
      </c>
      <c r="AN7" s="24">
        <v>0</v>
      </c>
      <c r="AO7" s="24" t="s">
        <v>102</v>
      </c>
      <c r="AP7" s="24" t="s">
        <v>102</v>
      </c>
      <c r="AQ7" s="24">
        <v>140.63</v>
      </c>
      <c r="AR7" s="24">
        <v>163.84</v>
      </c>
      <c r="AS7" s="24">
        <v>176.46</v>
      </c>
      <c r="AT7" s="24">
        <v>104.91</v>
      </c>
      <c r="AU7" s="24" t="s">
        <v>102</v>
      </c>
      <c r="AV7" s="24" t="s">
        <v>102</v>
      </c>
      <c r="AW7" s="24">
        <v>55.84</v>
      </c>
      <c r="AX7" s="24">
        <v>72.37</v>
      </c>
      <c r="AY7" s="24">
        <v>81.99</v>
      </c>
      <c r="AZ7" s="24" t="s">
        <v>102</v>
      </c>
      <c r="BA7" s="24" t="s">
        <v>102</v>
      </c>
      <c r="BB7" s="24">
        <v>56.53</v>
      </c>
      <c r="BC7" s="24">
        <v>59.66</v>
      </c>
      <c r="BD7" s="24">
        <v>61.64</v>
      </c>
      <c r="BE7" s="24">
        <v>61.34</v>
      </c>
      <c r="BF7" s="24" t="s">
        <v>102</v>
      </c>
      <c r="BG7" s="24" t="s">
        <v>102</v>
      </c>
      <c r="BH7" s="24">
        <v>0</v>
      </c>
      <c r="BI7" s="24">
        <v>0</v>
      </c>
      <c r="BJ7" s="24">
        <v>0</v>
      </c>
      <c r="BK7" s="24" t="s">
        <v>102</v>
      </c>
      <c r="BL7" s="24" t="s">
        <v>102</v>
      </c>
      <c r="BM7" s="24">
        <v>1095.52</v>
      </c>
      <c r="BN7" s="24">
        <v>1056.55</v>
      </c>
      <c r="BO7" s="24">
        <v>1278.54</v>
      </c>
      <c r="BP7" s="24">
        <v>1078.44</v>
      </c>
      <c r="BQ7" s="24" t="s">
        <v>102</v>
      </c>
      <c r="BR7" s="24" t="s">
        <v>102</v>
      </c>
      <c r="BS7" s="24">
        <v>22.28</v>
      </c>
      <c r="BT7" s="24">
        <v>22.69</v>
      </c>
      <c r="BU7" s="24">
        <v>20.47</v>
      </c>
      <c r="BV7" s="24" t="s">
        <v>102</v>
      </c>
      <c r="BW7" s="24" t="s">
        <v>102</v>
      </c>
      <c r="BX7" s="24">
        <v>39.64</v>
      </c>
      <c r="BY7" s="24">
        <v>40</v>
      </c>
      <c r="BZ7" s="24">
        <v>38.74</v>
      </c>
      <c r="CA7" s="24">
        <v>41.91</v>
      </c>
      <c r="CB7" s="24" t="s">
        <v>102</v>
      </c>
      <c r="CC7" s="24" t="s">
        <v>102</v>
      </c>
      <c r="CD7" s="24">
        <v>240.04</v>
      </c>
      <c r="CE7" s="24">
        <v>238.41</v>
      </c>
      <c r="CF7" s="24">
        <v>279.3</v>
      </c>
      <c r="CG7" s="24" t="s">
        <v>102</v>
      </c>
      <c r="CH7" s="24" t="s">
        <v>102</v>
      </c>
      <c r="CI7" s="24">
        <v>449.72</v>
      </c>
      <c r="CJ7" s="24">
        <v>437.27</v>
      </c>
      <c r="CK7" s="24">
        <v>456.72</v>
      </c>
      <c r="CL7" s="24">
        <v>420.17</v>
      </c>
      <c r="CM7" s="24" t="s">
        <v>102</v>
      </c>
      <c r="CN7" s="24" t="s">
        <v>102</v>
      </c>
      <c r="CO7" s="24">
        <v>26.25</v>
      </c>
      <c r="CP7" s="24">
        <v>28.06</v>
      </c>
      <c r="CQ7" s="24">
        <v>24.86</v>
      </c>
      <c r="CR7" s="24" t="s">
        <v>102</v>
      </c>
      <c r="CS7" s="24" t="s">
        <v>102</v>
      </c>
      <c r="CT7" s="24">
        <v>30.19</v>
      </c>
      <c r="CU7" s="24">
        <v>28.77</v>
      </c>
      <c r="CV7" s="24">
        <v>26.22</v>
      </c>
      <c r="CW7" s="24">
        <v>29.92</v>
      </c>
      <c r="CX7" s="24" t="s">
        <v>102</v>
      </c>
      <c r="CY7" s="24" t="s">
        <v>102</v>
      </c>
      <c r="CZ7" s="24">
        <v>35.5</v>
      </c>
      <c r="DA7" s="24">
        <v>36.5</v>
      </c>
      <c r="DB7" s="24">
        <v>35.28</v>
      </c>
      <c r="DC7" s="24" t="s">
        <v>102</v>
      </c>
      <c r="DD7" s="24" t="s">
        <v>102</v>
      </c>
      <c r="DE7" s="24">
        <v>79.09</v>
      </c>
      <c r="DF7" s="24">
        <v>78.900000000000006</v>
      </c>
      <c r="DG7" s="24">
        <v>78.03</v>
      </c>
      <c r="DH7" s="24">
        <v>80.39</v>
      </c>
      <c r="DI7" s="24" t="s">
        <v>102</v>
      </c>
      <c r="DJ7" s="24" t="s">
        <v>102</v>
      </c>
      <c r="DK7" s="24">
        <v>3.96</v>
      </c>
      <c r="DL7" s="24">
        <v>7.61</v>
      </c>
      <c r="DM7" s="24">
        <v>11.42</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上地　聡</cp:lastModifiedBy>
  <cp:lastPrinted>2024-01-17T09:29:00Z</cp:lastPrinted>
  <dcterms:created xsi:type="dcterms:W3CDTF">2023-12-12T01:05:56Z</dcterms:created>
  <dcterms:modified xsi:type="dcterms:W3CDTF">2024-01-17T09:52:12Z</dcterms:modified>
  <cp:category/>
</cp:coreProperties>
</file>