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C:\Users\01290\Desktop\みほ\"/>
    </mc:Choice>
  </mc:AlternateContent>
  <xr:revisionPtr revIDLastSave="0" documentId="13_ncr:1_{79EA2E39-EB69-4661-A969-C31B40756046}" xr6:coauthVersionLast="36" xr6:coauthVersionMax="36" xr10:uidLastSave="{00000000-0000-0000-0000-000000000000}"/>
  <workbookProtection workbookAlgorithmName="SHA-512" workbookHashValue="VefJYXVFBG8FfQsqOGIUt/pqPJtZfdhp8aU0OmMRaSXiBLSp0IlhoQ2Ul+hhkbgAqLfEXOghmvMt2+MdudZHRg==" workbookSaltValue="+OY4nyv/mYajH4JB59a/qw=="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AL8" i="4" s="1"/>
  <c r="Q6" i="5"/>
  <c r="W10" i="4" s="1"/>
  <c r="P6" i="5"/>
  <c r="P10" i="4" s="1"/>
  <c r="O6" i="5"/>
  <c r="I10" i="4" s="1"/>
  <c r="N6" i="5"/>
  <c r="B10" i="4" s="1"/>
  <c r="M6" i="5"/>
  <c r="L6" i="5"/>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H85" i="4"/>
  <c r="E85" i="4"/>
  <c r="BB10" i="4"/>
  <c r="AT10" i="4"/>
  <c r="AL10" i="4"/>
  <c r="BB8" i="4"/>
  <c r="AT8" i="4"/>
  <c r="AD8" i="4"/>
  <c r="W8" i="4"/>
  <c r="P8" i="4"/>
  <c r="B8" i="4"/>
</calcChain>
</file>

<file path=xl/sharedStrings.xml><?xml version="1.0" encoding="utf-8"?>
<sst xmlns="http://schemas.openxmlformats.org/spreadsheetml/2006/main" count="228" uniqueCount="115">
  <si>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</si>
  <si>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</si>
  <si>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</si>
  <si>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</si>
  <si>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</si>
  <si>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</si>
  <si>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</si>
  <si>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</si>
  <si>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</si>
  <si>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</si>
  <si>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</si>
  <si>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</si>
  <si>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</si>
  <si>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</si>
  <si>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</si>
  <si>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</si>
  <si>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</si>
  <si>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</si>
  <si>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</si>
  <si>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</si>
  <si>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</si>
  <si>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</si>
  <si>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</si>
  <si>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</si>
  <si>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</si>
  <si>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</si>
  <si>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</si>
  <si>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</si>
  <si>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</si>
  <si>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</si>
  <si>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</si>
  <si>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</si>
  <si>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</si>
  <si>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</si>
  <si>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</si>
  <si>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</si>
  <si>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</si>
  <si>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</si>
  <si>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</si>
  <si>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</si>
  <si>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</si>
  <si>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</si>
  <si>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</si>
  <si>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</si>
  <si>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</si>
  <si>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</si>
  <si>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</si>
  <si>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</si>
  <si>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</si>
  <si>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</si>
  <si>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</si>
  <si>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</si>
  <si>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</si>
  <si>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</si>
  <si>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</si>
  <si>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</si>
  <si>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</si>
  <si>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</si>
  <si>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</si>
  <si>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</si>
  <si>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</si>
  <si>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</si>
  <si>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</si>
  <si>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</si>
  <si>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</si>
  <si>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</si>
  <si>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</si>
  <si>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</si>
  <si>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</si>
  <si>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</si>
  <si>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</si>
  <si>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</si>
  <si>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</si>
  <si>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</si>
  <si>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</si>
  <si>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</si>
  <si>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</si>
  <si>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</si>
  <si>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</si>
  <si>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</si>
  <si>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</si>
  <si>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</si>
  <si>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</si>
  <si>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</si>
  <si>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</si>
  <si>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</si>
  <si>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</si>
  <si>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</si>
  <si>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</si>
  <si>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</si>
  <si>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</si>
  <si>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</si>
  <si>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</si>
  <si>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宮古島市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</si>
  <si>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</si>
  <si>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</si>
  <si>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</si>
  <si>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</si>
  <si>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</si>
  <si>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</si>
  <si>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</si>
  <si>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</si>
  <si>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</si>
  <si>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</si>
  <si>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</si>
  <si>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</si>
  <si>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</si>
  <si>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</si>
  <si>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</si>
  <si>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</si>
  <si>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</si>
  <si>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</si>
  <si>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経営の健全性・効率性については、単年度黒字を続け、概ね健全な経営状況と判断できるが、近年のリゾート開発等による水需要の増加に伴う水源開発、浄水施設の増設等に併せ、老朽化した施設整備･管路の更新を行う必要があり、多額の経費が見込まれることから財源確保が課題となる。　　　　　　　　　　    また施設更新計画や経営計画の見直しを行い、経費の削減と、収益の確保に努め、効率的・効果的な企業経営に努める必要がある。</t>
    <phoneticPr fontId="4"/>
  </si>
  <si>
    <t>①有形固定資産減価償却率は、施設更新に伴う有形固定資産増のため、前年度を下回った。　　　　　　　　　　　　　　　　②管路経年化率は今後、法定耐用年数を超える管路が増大することが予測されることから、計画的に管路の更新が必要である。　　　　　　　　　　　　　　　　　　　　　③管路更新率は前年度より増。類似団体・全国平均値を下回っており、今後老朽管路を計画的に更新する必要がある。</t>
    <rPh sb="14" eb="16">
      <t>シセツ</t>
    </rPh>
    <rPh sb="16" eb="18">
      <t>コウシン</t>
    </rPh>
    <rPh sb="19" eb="20">
      <t>トモナ</t>
    </rPh>
    <rPh sb="21" eb="23">
      <t>ユウケイ</t>
    </rPh>
    <rPh sb="23" eb="27">
      <t>コテイシサン</t>
    </rPh>
    <rPh sb="27" eb="28">
      <t>ゾウ</t>
    </rPh>
    <rPh sb="32" eb="35">
      <t>ゼンネンド</t>
    </rPh>
    <rPh sb="36" eb="38">
      <t>シタマワ</t>
    </rPh>
    <rPh sb="142" eb="145">
      <t>ゼンネンド</t>
    </rPh>
    <rPh sb="147" eb="148">
      <t>ゾウ</t>
    </rPh>
    <rPh sb="154" eb="156">
      <t>ゼンコク</t>
    </rPh>
    <phoneticPr fontId="4"/>
  </si>
  <si>
    <t>①経常収支比率は、単年度収支が100%以上と全国及び類似団体平均値を上回っており健全な経営状況である。今後の施設投資等に係る資金を確保するため、更なる軽費節減に取り組む必要がある。                                                                            ②累積欠損金比率については、累積欠損金は発生しておらず、健全な経営状況である。　　　　　　　　　　　　　③流動比率は、100%を上回っており支払能力は健全であるが、類似団体平均値と比較して、下回っている状況になっており、単年度の支払い能力を高めるためにも経営改善を進めていく必要がある。　　　　　　　　　　　　　　　　　　④企業債残高対給水収益比率は、施設更新等のため前年度より増。　　　　　　　　　　　　　　　　　　　⑤料金回収率は、全国平均値を上回っており、経営に必要な経費を料金で賄えている状況である。　　　　　　　　　　　　　　　　　　　　　　　　　　⑥給水原価は、全国平均及び類似団体平均値を上回っており、費用の削減が必要である。　　　　　　　　　　　　　　　　　　⑦施設利用率は、類似団体及び全国平均より上回っており有効に活用されている。　　　　　　　　　　　　　　　　⑧有収率は、前年度より増。全国平均を下回っているので今後も配・給水管の更新及び漏水防止対策等に取り組み、有収率向上を図る必要がある。</t>
    <rPh sb="34" eb="35">
      <t>ウエ</t>
    </rPh>
    <rPh sb="342" eb="344">
      <t>シセツ</t>
    </rPh>
    <rPh sb="344" eb="346">
      <t>コウシン</t>
    </rPh>
    <rPh sb="346" eb="347">
      <t>トウ</t>
    </rPh>
    <rPh sb="355" eb="356">
      <t>ゾウ</t>
    </rPh>
    <rPh sb="516" eb="517">
      <t>オヨ</t>
    </rPh>
    <rPh sb="568" eb="569">
      <t>ゾウ</t>
    </rPh>
    <rPh sb="570" eb="572">
      <t>ゼンコク</t>
    </rPh>
    <rPh sb="572" eb="574">
      <t>ヘイキン</t>
    </rPh>
    <rPh sb="575" eb="577">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</si>
</sst>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0.15</c:v>
                </c:pt>
                <c:pt idx="1">
                  <c:v>0.48</c:v>
                </c:pt>
                <c:pt idx="2">
                  <c:v>0.87</c:v>
                </c:pt>
                <c:pt idx="3">
                  <c:v>0.09</c:v>
                </c:pt>
                <c:pt idx="4">
                  <c:v>0.25</c:v>
                </c:pt>
              </c:numCache>
            </c:numRef>
          </c:val>
          <c:extLst>
            <c:ext xmlns:c16="http://schemas.microsoft.com/office/drawing/2014/chart" uri="{C3380CC4-5D6E-409C-BE32-E72D297353CC}">
              <c16:uniqueId val="{00000000-FAB3-4427-A73F-B6EC8CBC9E5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FAB3-4427-A73F-B6EC8CBC9E5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71.89</c:v>
                </c:pt>
                <c:pt idx="1">
                  <c:v>72.73</c:v>
                </c:pt>
                <c:pt idx="2">
                  <c:v>70.61</c:v>
                </c:pt>
                <c:pt idx="3">
                  <c:v>68.55</c:v>
                </c:pt>
                <c:pt idx="4">
                  <c:v>70.430000000000007</c:v>
                </c:pt>
              </c:numCache>
            </c:numRef>
          </c:val>
          <c:extLst>
            <c:ext xmlns:c16="http://schemas.microsoft.com/office/drawing/2014/chart" uri="{C3380CC4-5D6E-409C-BE32-E72D297353CC}">
              <c16:uniqueId val="{00000000-3386-490B-AA31-C4ACAB10F16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3386-490B-AA31-C4ACAB10F16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84.34</c:v>
                </c:pt>
                <c:pt idx="1">
                  <c:v>86.07</c:v>
                </c:pt>
                <c:pt idx="2">
                  <c:v>85.43</c:v>
                </c:pt>
                <c:pt idx="3">
                  <c:v>87.91</c:v>
                </c:pt>
                <c:pt idx="4">
                  <c:v>88.12</c:v>
                </c:pt>
              </c:numCache>
            </c:numRef>
          </c:val>
          <c:extLst>
            <c:ext xmlns:c16="http://schemas.microsoft.com/office/drawing/2014/chart" uri="{C3380CC4-5D6E-409C-BE32-E72D297353CC}">
              <c16:uniqueId val="{00000000-A8EA-46B1-B65D-E6A64D278BB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A8EA-46B1-B65D-E6A64D278BB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115.42</c:v>
                </c:pt>
                <c:pt idx="1">
                  <c:v>112.53</c:v>
                </c:pt>
                <c:pt idx="2">
                  <c:v>108.39</c:v>
                </c:pt>
                <c:pt idx="3">
                  <c:v>106.9</c:v>
                </c:pt>
                <c:pt idx="4">
                  <c:v>122.62</c:v>
                </c:pt>
              </c:numCache>
            </c:numRef>
          </c:val>
          <c:extLst>
            <c:ext xmlns:c16="http://schemas.microsoft.com/office/drawing/2014/chart" uri="{C3380CC4-5D6E-409C-BE32-E72D297353CC}">
              <c16:uniqueId val="{00000000-69AF-4478-8FD3-248945026EB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69AF-4478-8FD3-248945026EB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55.97</c:v>
                </c:pt>
                <c:pt idx="1">
                  <c:v>57.16</c:v>
                </c:pt>
                <c:pt idx="2">
                  <c:v>57.76</c:v>
                </c:pt>
                <c:pt idx="3">
                  <c:v>59.17</c:v>
                </c:pt>
                <c:pt idx="4">
                  <c:v>58.42</c:v>
                </c:pt>
              </c:numCache>
            </c:numRef>
          </c:val>
          <c:extLst>
            <c:ext xmlns:c16="http://schemas.microsoft.com/office/drawing/2014/chart" uri="{C3380CC4-5D6E-409C-BE32-E72D297353CC}">
              <c16:uniqueId val="{00000000-8B6C-4AA2-A6B2-9C93348B9FD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8B6C-4AA2-A6B2-9C93348B9FD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C2A-4139-9619-7960228989C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7C2A-4139-9619-7960228989C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2B2-4171-8D2A-E66E1728DE3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D2B2-4171-8D2A-E66E1728DE3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167.71</c:v>
                </c:pt>
                <c:pt idx="1">
                  <c:v>174</c:v>
                </c:pt>
                <c:pt idx="2">
                  <c:v>171.71</c:v>
                </c:pt>
                <c:pt idx="3">
                  <c:v>182.76</c:v>
                </c:pt>
                <c:pt idx="4">
                  <c:v>180.43</c:v>
                </c:pt>
              </c:numCache>
            </c:numRef>
          </c:val>
          <c:extLst>
            <c:ext xmlns:c16="http://schemas.microsoft.com/office/drawing/2014/chart" uri="{C3380CC4-5D6E-409C-BE32-E72D297353CC}">
              <c16:uniqueId val="{00000000-0B35-4240-9C9E-C9A735FF07D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0B35-4240-9C9E-C9A735FF07D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225.54</c:v>
                </c:pt>
                <c:pt idx="1">
                  <c:v>208.49</c:v>
                </c:pt>
                <c:pt idx="2">
                  <c:v>224.67</c:v>
                </c:pt>
                <c:pt idx="3">
                  <c:v>214.16</c:v>
                </c:pt>
                <c:pt idx="4">
                  <c:v>221.41</c:v>
                </c:pt>
              </c:numCache>
            </c:numRef>
          </c:val>
          <c:extLst>
            <c:ext xmlns:c16="http://schemas.microsoft.com/office/drawing/2014/chart" uri="{C3380CC4-5D6E-409C-BE32-E72D297353CC}">
              <c16:uniqueId val="{00000000-3DC8-4A43-9E36-F6A19A98CD1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3DC8-4A43-9E36-F6A19A98CD1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113.45</c:v>
                </c:pt>
                <c:pt idx="1">
                  <c:v>108.68</c:v>
                </c:pt>
                <c:pt idx="2">
                  <c:v>102.9</c:v>
                </c:pt>
                <c:pt idx="3">
                  <c:v>102.38</c:v>
                </c:pt>
                <c:pt idx="4">
                  <c:v>110.43</c:v>
                </c:pt>
              </c:numCache>
            </c:numRef>
          </c:val>
          <c:extLst>
            <c:ext xmlns:c16="http://schemas.microsoft.com/office/drawing/2014/chart" uri="{C3380CC4-5D6E-409C-BE32-E72D297353CC}">
              <c16:uniqueId val="{00000000-A473-4412-BCF0-6B16B25E09A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A473-4412-BCF0-6B16B25E09A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198.73</c:v>
                </c:pt>
                <c:pt idx="1">
                  <c:v>209.2</c:v>
                </c:pt>
                <c:pt idx="2">
                  <c:v>214.67</c:v>
                </c:pt>
                <c:pt idx="3">
                  <c:v>216.36</c:v>
                </c:pt>
                <c:pt idx="4">
                  <c:v>185.95</c:v>
                </c:pt>
              </c:numCache>
            </c:numRef>
          </c:val>
          <c:extLst>
            <c:ext xmlns:c16="http://schemas.microsoft.com/office/drawing/2014/chart" uri="{C3380CC4-5D6E-409C-BE32-E72D297353CC}">
              <c16:uniqueId val="{00000000-141F-4E17-831C-9F46C8BC83B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141F-4E17-831C-9F46C8BC83B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5"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沖縄県　宮古島市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3"/>
      <c r="D7" s="63"/>
      <c r="E7" s="63"/>
      <c r="F7" s="63"/>
      <c r="G7" s="63"/>
      <c r="H7" s="63"/>
      <c r="I7" s="62" t="s">
        <v>2</v>
      </c>
      <c r="J7" s="63"/>
      <c r="K7" s="63"/>
      <c r="L7" s="63"/>
      <c r="M7" s="63"/>
      <c r="N7" s="63"/>
      <c r="O7" s="64"/>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2" t="s">
        <v>7</v>
      </c>
      <c r="AU7" s="63"/>
      <c r="AV7" s="63"/>
      <c r="AW7" s="63"/>
      <c r="AX7" s="63"/>
      <c r="AY7" s="63"/>
      <c r="AZ7" s="63"/>
      <c r="BA7" s="63"/>
      <c r="BB7" s="65" t="s">
        <v>8</v>
      </c>
      <c r="BC7" s="65"/>
      <c r="BD7" s="65"/>
      <c r="BE7" s="65"/>
      <c r="BF7" s="65"/>
      <c r="BG7" s="65"/>
      <c r="BH7" s="65"/>
      <c r="BI7" s="65"/>
      <c r="BJ7" s="3"/>
      <c r="BK7" s="3"/>
      <c r="BL7" s="70" t="s">
        <v>9</v>
      </c>
      <c r="BM7" s="71"/>
      <c r="BN7" s="71"/>
      <c r="BO7" s="71"/>
      <c r="BP7" s="71"/>
      <c r="BQ7" s="71"/>
      <c r="BR7" s="71"/>
      <c r="BS7" s="71"/>
      <c r="BT7" s="71"/>
      <c r="BU7" s="71"/>
      <c r="BV7" s="71"/>
      <c r="BW7" s="71"/>
      <c r="BX7" s="71"/>
      <c r="BY7" s="72"/>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A4</v>
      </c>
      <c r="X8" s="76"/>
      <c r="Y8" s="76"/>
      <c r="Z8" s="76"/>
      <c r="AA8" s="76"/>
      <c r="AB8" s="76"/>
      <c r="AC8" s="76"/>
      <c r="AD8" s="76" t="str">
        <f>データ!$M$6</f>
        <v>非設置</v>
      </c>
      <c r="AE8" s="76"/>
      <c r="AF8" s="76"/>
      <c r="AG8" s="76"/>
      <c r="AH8" s="76"/>
      <c r="AI8" s="76"/>
      <c r="AJ8" s="76"/>
      <c r="AK8" s="2"/>
      <c r="AL8" s="59">
        <f>データ!$R$6</f>
        <v>55562</v>
      </c>
      <c r="AM8" s="59"/>
      <c r="AN8" s="59"/>
      <c r="AO8" s="59"/>
      <c r="AP8" s="59"/>
      <c r="AQ8" s="59"/>
      <c r="AR8" s="59"/>
      <c r="AS8" s="59"/>
      <c r="AT8" s="56">
        <f>データ!$S$6</f>
        <v>203.9</v>
      </c>
      <c r="AU8" s="57"/>
      <c r="AV8" s="57"/>
      <c r="AW8" s="57"/>
      <c r="AX8" s="57"/>
      <c r="AY8" s="57"/>
      <c r="AZ8" s="57"/>
      <c r="BA8" s="57"/>
      <c r="BB8" s="46">
        <f>データ!$T$6</f>
        <v>272.5</v>
      </c>
      <c r="BC8" s="46"/>
      <c r="BD8" s="46"/>
      <c r="BE8" s="46"/>
      <c r="BF8" s="46"/>
      <c r="BG8" s="46"/>
      <c r="BH8" s="46"/>
      <c r="BI8" s="46"/>
      <c r="BJ8" s="3"/>
      <c r="BK8" s="3"/>
      <c r="BL8" s="77" t="s">
        <v>10</v>
      </c>
      <c r="BM8" s="78"/>
      <c r="BN8" s="60" t="s">
        <v>11</v>
      </c>
      <c r="BO8" s="60"/>
      <c r="BP8" s="60"/>
      <c r="BQ8" s="60"/>
      <c r="BR8" s="60"/>
      <c r="BS8" s="60"/>
      <c r="BT8" s="60"/>
      <c r="BU8" s="60"/>
      <c r="BV8" s="60"/>
      <c r="BW8" s="60"/>
      <c r="BX8" s="60"/>
      <c r="BY8" s="61"/>
    </row>
    <row r="9" spans="1:78" ht="18.75" customHeight="1" x14ac:dyDescent="0.15">
      <c r="A9" s="2"/>
      <c r="B9" s="62" t="s">
        <v>12</v>
      </c>
      <c r="C9" s="63"/>
      <c r="D9" s="63"/>
      <c r="E9" s="63"/>
      <c r="F9" s="63"/>
      <c r="G9" s="63"/>
      <c r="H9" s="63"/>
      <c r="I9" s="62" t="s">
        <v>13</v>
      </c>
      <c r="J9" s="63"/>
      <c r="K9" s="63"/>
      <c r="L9" s="63"/>
      <c r="M9" s="63"/>
      <c r="N9" s="63"/>
      <c r="O9" s="64"/>
      <c r="P9" s="65" t="s">
        <v>14</v>
      </c>
      <c r="Q9" s="65"/>
      <c r="R9" s="65"/>
      <c r="S9" s="65"/>
      <c r="T9" s="65"/>
      <c r="U9" s="65"/>
      <c r="V9" s="65"/>
      <c r="W9" s="65" t="s">
        <v>15</v>
      </c>
      <c r="X9" s="65"/>
      <c r="Y9" s="65"/>
      <c r="Z9" s="65"/>
      <c r="AA9" s="65"/>
      <c r="AB9" s="65"/>
      <c r="AC9" s="65"/>
      <c r="AD9" s="2"/>
      <c r="AE9" s="2"/>
      <c r="AF9" s="2"/>
      <c r="AG9" s="2"/>
      <c r="AH9" s="2"/>
      <c r="AI9" s="2"/>
      <c r="AJ9" s="2"/>
      <c r="AK9" s="2"/>
      <c r="AL9" s="65" t="s">
        <v>16</v>
      </c>
      <c r="AM9" s="65"/>
      <c r="AN9" s="65"/>
      <c r="AO9" s="65"/>
      <c r="AP9" s="65"/>
      <c r="AQ9" s="65"/>
      <c r="AR9" s="65"/>
      <c r="AS9" s="65"/>
      <c r="AT9" s="62" t="s">
        <v>17</v>
      </c>
      <c r="AU9" s="63"/>
      <c r="AV9" s="63"/>
      <c r="AW9" s="63"/>
      <c r="AX9" s="63"/>
      <c r="AY9" s="63"/>
      <c r="AZ9" s="63"/>
      <c r="BA9" s="63"/>
      <c r="BB9" s="65" t="s">
        <v>18</v>
      </c>
      <c r="BC9" s="65"/>
      <c r="BD9" s="65"/>
      <c r="BE9" s="65"/>
      <c r="BF9" s="65"/>
      <c r="BG9" s="65"/>
      <c r="BH9" s="65"/>
      <c r="BI9" s="65"/>
      <c r="BJ9" s="3"/>
      <c r="BK9" s="3"/>
      <c r="BL9" s="66" t="s">
        <v>19</v>
      </c>
      <c r="BM9" s="67"/>
      <c r="BN9" s="68" t="s">
        <v>20</v>
      </c>
      <c r="BO9" s="68"/>
      <c r="BP9" s="68"/>
      <c r="BQ9" s="68"/>
      <c r="BR9" s="68"/>
      <c r="BS9" s="68"/>
      <c r="BT9" s="68"/>
      <c r="BU9" s="68"/>
      <c r="BV9" s="68"/>
      <c r="BW9" s="68"/>
      <c r="BX9" s="68"/>
      <c r="BY9" s="69"/>
    </row>
    <row r="10" spans="1:78" ht="18.75" customHeight="1" x14ac:dyDescent="0.15">
      <c r="A10" s="2"/>
      <c r="B10" s="56" t="str">
        <f>データ!$N$6</f>
        <v>-</v>
      </c>
      <c r="C10" s="57"/>
      <c r="D10" s="57"/>
      <c r="E10" s="57"/>
      <c r="F10" s="57"/>
      <c r="G10" s="57"/>
      <c r="H10" s="57"/>
      <c r="I10" s="56">
        <f>データ!$O$6</f>
        <v>71.47</v>
      </c>
      <c r="J10" s="57"/>
      <c r="K10" s="57"/>
      <c r="L10" s="57"/>
      <c r="M10" s="57"/>
      <c r="N10" s="57"/>
      <c r="O10" s="58"/>
      <c r="P10" s="46">
        <f>データ!$P$6</f>
        <v>99.89</v>
      </c>
      <c r="Q10" s="46"/>
      <c r="R10" s="46"/>
      <c r="S10" s="46"/>
      <c r="T10" s="46"/>
      <c r="U10" s="46"/>
      <c r="V10" s="46"/>
      <c r="W10" s="59">
        <f>データ!$Q$6</f>
        <v>3623</v>
      </c>
      <c r="X10" s="59"/>
      <c r="Y10" s="59"/>
      <c r="Z10" s="59"/>
      <c r="AA10" s="59"/>
      <c r="AB10" s="59"/>
      <c r="AC10" s="59"/>
      <c r="AD10" s="2"/>
      <c r="AE10" s="2"/>
      <c r="AF10" s="2"/>
      <c r="AG10" s="2"/>
      <c r="AH10" s="2"/>
      <c r="AI10" s="2"/>
      <c r="AJ10" s="2"/>
      <c r="AK10" s="2"/>
      <c r="AL10" s="59">
        <f>データ!$U$6</f>
        <v>54903</v>
      </c>
      <c r="AM10" s="59"/>
      <c r="AN10" s="59"/>
      <c r="AO10" s="59"/>
      <c r="AP10" s="59"/>
      <c r="AQ10" s="59"/>
      <c r="AR10" s="59"/>
      <c r="AS10" s="59"/>
      <c r="AT10" s="56">
        <f>データ!$V$6</f>
        <v>204.2</v>
      </c>
      <c r="AU10" s="57"/>
      <c r="AV10" s="57"/>
      <c r="AW10" s="57"/>
      <c r="AX10" s="57"/>
      <c r="AY10" s="57"/>
      <c r="AZ10" s="57"/>
      <c r="BA10" s="57"/>
      <c r="BB10" s="46">
        <f>データ!$W$6</f>
        <v>268.87</v>
      </c>
      <c r="BC10" s="46"/>
      <c r="BD10" s="46"/>
      <c r="BE10" s="46"/>
      <c r="BF10" s="46"/>
      <c r="BG10" s="46"/>
      <c r="BH10" s="46"/>
      <c r="BI10" s="46"/>
      <c r="BJ10" s="2"/>
      <c r="BK10" s="2"/>
      <c r="BL10" s="47" t="s">
        <v>21</v>
      </c>
      <c r="BM10" s="48"/>
      <c r="BN10" s="49" t="s">
        <v>22</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4" t="s">
        <v>25</v>
      </c>
      <c r="BM14" s="35"/>
      <c r="BN14" s="35"/>
      <c r="BO14" s="35"/>
      <c r="BP14" s="35"/>
      <c r="BQ14" s="35"/>
      <c r="BR14" s="35"/>
      <c r="BS14" s="35"/>
      <c r="BT14" s="35"/>
      <c r="BU14" s="35"/>
      <c r="BV14" s="35"/>
      <c r="BW14" s="35"/>
      <c r="BX14" s="35"/>
      <c r="BY14" s="35"/>
      <c r="BZ14" s="36"/>
    </row>
    <row r="15" spans="1:78" ht="13.5" customHeight="1" x14ac:dyDescent="0.15">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37"/>
      <c r="BM15" s="38"/>
      <c r="BN15" s="38"/>
      <c r="BO15" s="38"/>
      <c r="BP15" s="38"/>
      <c r="BQ15" s="38"/>
      <c r="BR15" s="38"/>
      <c r="BS15" s="38"/>
      <c r="BT15" s="38"/>
      <c r="BU15" s="38"/>
      <c r="BV15" s="38"/>
      <c r="BW15" s="38"/>
      <c r="BX15" s="38"/>
      <c r="BY15" s="38"/>
      <c r="BZ15" s="39"/>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114</v>
      </c>
      <c r="BM16" s="32"/>
      <c r="BN16" s="32"/>
      <c r="BO16" s="32"/>
      <c r="BP16" s="32"/>
      <c r="BQ16" s="32"/>
      <c r="BR16" s="32"/>
      <c r="BS16" s="32"/>
      <c r="BT16" s="32"/>
      <c r="BU16" s="32"/>
      <c r="BV16" s="32"/>
      <c r="BW16" s="32"/>
      <c r="BX16" s="32"/>
      <c r="BY16" s="32"/>
      <c r="BZ16" s="3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32"/>
      <c r="BN17" s="32"/>
      <c r="BO17" s="32"/>
      <c r="BP17" s="32"/>
      <c r="BQ17" s="32"/>
      <c r="BR17" s="32"/>
      <c r="BS17" s="32"/>
      <c r="BT17" s="32"/>
      <c r="BU17" s="32"/>
      <c r="BV17" s="32"/>
      <c r="BW17" s="32"/>
      <c r="BX17" s="32"/>
      <c r="BY17" s="32"/>
      <c r="BZ17" s="3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32"/>
      <c r="BN18" s="32"/>
      <c r="BO18" s="32"/>
      <c r="BP18" s="32"/>
      <c r="BQ18" s="32"/>
      <c r="BR18" s="32"/>
      <c r="BS18" s="32"/>
      <c r="BT18" s="32"/>
      <c r="BU18" s="32"/>
      <c r="BV18" s="32"/>
      <c r="BW18" s="32"/>
      <c r="BX18" s="32"/>
      <c r="BY18" s="32"/>
      <c r="BZ18" s="3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32"/>
      <c r="BN19" s="32"/>
      <c r="BO19" s="32"/>
      <c r="BP19" s="32"/>
      <c r="BQ19" s="32"/>
      <c r="BR19" s="32"/>
      <c r="BS19" s="32"/>
      <c r="BT19" s="32"/>
      <c r="BU19" s="32"/>
      <c r="BV19" s="32"/>
      <c r="BW19" s="32"/>
      <c r="BX19" s="32"/>
      <c r="BY19" s="32"/>
      <c r="BZ19" s="3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32"/>
      <c r="BN20" s="32"/>
      <c r="BO20" s="32"/>
      <c r="BP20" s="32"/>
      <c r="BQ20" s="32"/>
      <c r="BR20" s="32"/>
      <c r="BS20" s="32"/>
      <c r="BT20" s="32"/>
      <c r="BU20" s="32"/>
      <c r="BV20" s="32"/>
      <c r="BW20" s="32"/>
      <c r="BX20" s="32"/>
      <c r="BY20" s="32"/>
      <c r="BZ20" s="3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32"/>
      <c r="BN21" s="32"/>
      <c r="BO21" s="32"/>
      <c r="BP21" s="32"/>
      <c r="BQ21" s="32"/>
      <c r="BR21" s="32"/>
      <c r="BS21" s="32"/>
      <c r="BT21" s="32"/>
      <c r="BU21" s="32"/>
      <c r="BV21" s="32"/>
      <c r="BW21" s="32"/>
      <c r="BX21" s="32"/>
      <c r="BY21" s="32"/>
      <c r="BZ21" s="3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32"/>
      <c r="BN22" s="32"/>
      <c r="BO22" s="32"/>
      <c r="BP22" s="32"/>
      <c r="BQ22" s="32"/>
      <c r="BR22" s="32"/>
      <c r="BS22" s="32"/>
      <c r="BT22" s="32"/>
      <c r="BU22" s="32"/>
      <c r="BV22" s="32"/>
      <c r="BW22" s="32"/>
      <c r="BX22" s="32"/>
      <c r="BY22" s="32"/>
      <c r="BZ22" s="3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32"/>
      <c r="BN23" s="32"/>
      <c r="BO23" s="32"/>
      <c r="BP23" s="32"/>
      <c r="BQ23" s="32"/>
      <c r="BR23" s="32"/>
      <c r="BS23" s="32"/>
      <c r="BT23" s="32"/>
      <c r="BU23" s="32"/>
      <c r="BV23" s="32"/>
      <c r="BW23" s="32"/>
      <c r="BX23" s="32"/>
      <c r="BY23" s="32"/>
      <c r="BZ23" s="3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32"/>
      <c r="BN24" s="32"/>
      <c r="BO24" s="32"/>
      <c r="BP24" s="32"/>
      <c r="BQ24" s="32"/>
      <c r="BR24" s="32"/>
      <c r="BS24" s="32"/>
      <c r="BT24" s="32"/>
      <c r="BU24" s="32"/>
      <c r="BV24" s="32"/>
      <c r="BW24" s="32"/>
      <c r="BX24" s="32"/>
      <c r="BY24" s="32"/>
      <c r="BZ24" s="3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32"/>
      <c r="BN25" s="32"/>
      <c r="BO25" s="32"/>
      <c r="BP25" s="32"/>
      <c r="BQ25" s="32"/>
      <c r="BR25" s="32"/>
      <c r="BS25" s="32"/>
      <c r="BT25" s="32"/>
      <c r="BU25" s="32"/>
      <c r="BV25" s="32"/>
      <c r="BW25" s="32"/>
      <c r="BX25" s="32"/>
      <c r="BY25" s="32"/>
      <c r="BZ25" s="3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32"/>
      <c r="BN26" s="32"/>
      <c r="BO26" s="32"/>
      <c r="BP26" s="32"/>
      <c r="BQ26" s="32"/>
      <c r="BR26" s="32"/>
      <c r="BS26" s="32"/>
      <c r="BT26" s="32"/>
      <c r="BU26" s="32"/>
      <c r="BV26" s="32"/>
      <c r="BW26" s="32"/>
      <c r="BX26" s="32"/>
      <c r="BY26" s="32"/>
      <c r="BZ26" s="3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32"/>
      <c r="BN27" s="32"/>
      <c r="BO27" s="32"/>
      <c r="BP27" s="32"/>
      <c r="BQ27" s="32"/>
      <c r="BR27" s="32"/>
      <c r="BS27" s="32"/>
      <c r="BT27" s="32"/>
      <c r="BU27" s="32"/>
      <c r="BV27" s="32"/>
      <c r="BW27" s="32"/>
      <c r="BX27" s="32"/>
      <c r="BY27" s="32"/>
      <c r="BZ27" s="3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32"/>
      <c r="BN28" s="32"/>
      <c r="BO28" s="32"/>
      <c r="BP28" s="32"/>
      <c r="BQ28" s="32"/>
      <c r="BR28" s="32"/>
      <c r="BS28" s="32"/>
      <c r="BT28" s="32"/>
      <c r="BU28" s="32"/>
      <c r="BV28" s="32"/>
      <c r="BW28" s="32"/>
      <c r="BX28" s="32"/>
      <c r="BY28" s="32"/>
      <c r="BZ28" s="3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32"/>
      <c r="BN29" s="32"/>
      <c r="BO29" s="32"/>
      <c r="BP29" s="32"/>
      <c r="BQ29" s="32"/>
      <c r="BR29" s="32"/>
      <c r="BS29" s="32"/>
      <c r="BT29" s="32"/>
      <c r="BU29" s="32"/>
      <c r="BV29" s="32"/>
      <c r="BW29" s="32"/>
      <c r="BX29" s="32"/>
      <c r="BY29" s="32"/>
      <c r="BZ29" s="3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32"/>
      <c r="BN30" s="32"/>
      <c r="BO30" s="32"/>
      <c r="BP30" s="32"/>
      <c r="BQ30" s="32"/>
      <c r="BR30" s="32"/>
      <c r="BS30" s="32"/>
      <c r="BT30" s="32"/>
      <c r="BU30" s="32"/>
      <c r="BV30" s="32"/>
      <c r="BW30" s="32"/>
      <c r="BX30" s="32"/>
      <c r="BY30" s="32"/>
      <c r="BZ30" s="3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32"/>
      <c r="BN31" s="32"/>
      <c r="BO31" s="32"/>
      <c r="BP31" s="32"/>
      <c r="BQ31" s="32"/>
      <c r="BR31" s="32"/>
      <c r="BS31" s="32"/>
      <c r="BT31" s="32"/>
      <c r="BU31" s="32"/>
      <c r="BV31" s="32"/>
      <c r="BW31" s="32"/>
      <c r="BX31" s="32"/>
      <c r="BY31" s="32"/>
      <c r="BZ31" s="3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32"/>
      <c r="BN32" s="32"/>
      <c r="BO32" s="32"/>
      <c r="BP32" s="32"/>
      <c r="BQ32" s="32"/>
      <c r="BR32" s="32"/>
      <c r="BS32" s="32"/>
      <c r="BT32" s="32"/>
      <c r="BU32" s="32"/>
      <c r="BV32" s="32"/>
      <c r="BW32" s="32"/>
      <c r="BX32" s="32"/>
      <c r="BY32" s="32"/>
      <c r="BZ32" s="3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32"/>
      <c r="BN33" s="32"/>
      <c r="BO33" s="32"/>
      <c r="BP33" s="32"/>
      <c r="BQ33" s="32"/>
      <c r="BR33" s="32"/>
      <c r="BS33" s="32"/>
      <c r="BT33" s="32"/>
      <c r="BU33" s="32"/>
      <c r="BV33" s="32"/>
      <c r="BW33" s="32"/>
      <c r="BX33" s="32"/>
      <c r="BY33" s="32"/>
      <c r="BZ33" s="3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32"/>
      <c r="BN34" s="32"/>
      <c r="BO34" s="32"/>
      <c r="BP34" s="32"/>
      <c r="BQ34" s="32"/>
      <c r="BR34" s="32"/>
      <c r="BS34" s="32"/>
      <c r="BT34" s="32"/>
      <c r="BU34" s="32"/>
      <c r="BV34" s="32"/>
      <c r="BW34" s="32"/>
      <c r="BX34" s="32"/>
      <c r="BY34" s="32"/>
      <c r="BZ34" s="3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32"/>
      <c r="BN35" s="32"/>
      <c r="BO35" s="32"/>
      <c r="BP35" s="32"/>
      <c r="BQ35" s="32"/>
      <c r="BR35" s="32"/>
      <c r="BS35" s="32"/>
      <c r="BT35" s="32"/>
      <c r="BU35" s="32"/>
      <c r="BV35" s="32"/>
      <c r="BW35" s="32"/>
      <c r="BX35" s="32"/>
      <c r="BY35" s="32"/>
      <c r="BZ35" s="3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32"/>
      <c r="BN36" s="32"/>
      <c r="BO36" s="32"/>
      <c r="BP36" s="32"/>
      <c r="BQ36" s="32"/>
      <c r="BR36" s="32"/>
      <c r="BS36" s="32"/>
      <c r="BT36" s="32"/>
      <c r="BU36" s="32"/>
      <c r="BV36" s="32"/>
      <c r="BW36" s="32"/>
      <c r="BX36" s="32"/>
      <c r="BY36" s="32"/>
      <c r="BZ36" s="3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32"/>
      <c r="BN37" s="32"/>
      <c r="BO37" s="32"/>
      <c r="BP37" s="32"/>
      <c r="BQ37" s="32"/>
      <c r="BR37" s="32"/>
      <c r="BS37" s="32"/>
      <c r="BT37" s="32"/>
      <c r="BU37" s="32"/>
      <c r="BV37" s="32"/>
      <c r="BW37" s="32"/>
      <c r="BX37" s="32"/>
      <c r="BY37" s="32"/>
      <c r="BZ37" s="3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32"/>
      <c r="BN38" s="32"/>
      <c r="BO38" s="32"/>
      <c r="BP38" s="32"/>
      <c r="BQ38" s="32"/>
      <c r="BR38" s="32"/>
      <c r="BS38" s="32"/>
      <c r="BT38" s="32"/>
      <c r="BU38" s="32"/>
      <c r="BV38" s="32"/>
      <c r="BW38" s="32"/>
      <c r="BX38" s="32"/>
      <c r="BY38" s="32"/>
      <c r="BZ38" s="3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32"/>
      <c r="BN39" s="32"/>
      <c r="BO39" s="32"/>
      <c r="BP39" s="32"/>
      <c r="BQ39" s="32"/>
      <c r="BR39" s="32"/>
      <c r="BS39" s="32"/>
      <c r="BT39" s="32"/>
      <c r="BU39" s="32"/>
      <c r="BV39" s="32"/>
      <c r="BW39" s="32"/>
      <c r="BX39" s="32"/>
      <c r="BY39" s="32"/>
      <c r="BZ39" s="3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32"/>
      <c r="BN40" s="32"/>
      <c r="BO40" s="32"/>
      <c r="BP40" s="32"/>
      <c r="BQ40" s="32"/>
      <c r="BR40" s="32"/>
      <c r="BS40" s="32"/>
      <c r="BT40" s="32"/>
      <c r="BU40" s="32"/>
      <c r="BV40" s="32"/>
      <c r="BW40" s="32"/>
      <c r="BX40" s="32"/>
      <c r="BY40" s="32"/>
      <c r="BZ40" s="3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32"/>
      <c r="BN41" s="32"/>
      <c r="BO41" s="32"/>
      <c r="BP41" s="32"/>
      <c r="BQ41" s="32"/>
      <c r="BR41" s="32"/>
      <c r="BS41" s="32"/>
      <c r="BT41" s="32"/>
      <c r="BU41" s="32"/>
      <c r="BV41" s="32"/>
      <c r="BW41" s="32"/>
      <c r="BX41" s="32"/>
      <c r="BY41" s="32"/>
      <c r="BZ41" s="3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32"/>
      <c r="BN42" s="32"/>
      <c r="BO42" s="32"/>
      <c r="BP42" s="32"/>
      <c r="BQ42" s="32"/>
      <c r="BR42" s="32"/>
      <c r="BS42" s="32"/>
      <c r="BT42" s="32"/>
      <c r="BU42" s="32"/>
      <c r="BV42" s="32"/>
      <c r="BW42" s="32"/>
      <c r="BX42" s="32"/>
      <c r="BY42" s="32"/>
      <c r="BZ42" s="3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32"/>
      <c r="BN43" s="32"/>
      <c r="BO43" s="32"/>
      <c r="BP43" s="32"/>
      <c r="BQ43" s="32"/>
      <c r="BR43" s="32"/>
      <c r="BS43" s="32"/>
      <c r="BT43" s="32"/>
      <c r="BU43" s="32"/>
      <c r="BV43" s="32"/>
      <c r="BW43" s="32"/>
      <c r="BX43" s="32"/>
      <c r="BY43" s="32"/>
      <c r="BZ43" s="3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4" t="s">
        <v>26</v>
      </c>
      <c r="BM45" s="35"/>
      <c r="BN45" s="35"/>
      <c r="BO45" s="35"/>
      <c r="BP45" s="35"/>
      <c r="BQ45" s="35"/>
      <c r="BR45" s="35"/>
      <c r="BS45" s="35"/>
      <c r="BT45" s="35"/>
      <c r="BU45" s="35"/>
      <c r="BV45" s="35"/>
      <c r="BW45" s="35"/>
      <c r="BX45" s="35"/>
      <c r="BY45" s="35"/>
      <c r="BZ45" s="36"/>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7"/>
      <c r="BM46" s="38"/>
      <c r="BN46" s="38"/>
      <c r="BO46" s="38"/>
      <c r="BP46" s="38"/>
      <c r="BQ46" s="38"/>
      <c r="BR46" s="38"/>
      <c r="BS46" s="38"/>
      <c r="BT46" s="38"/>
      <c r="BU46" s="38"/>
      <c r="BV46" s="38"/>
      <c r="BW46" s="38"/>
      <c r="BX46" s="38"/>
      <c r="BY46" s="38"/>
      <c r="BZ46" s="39"/>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113</v>
      </c>
      <c r="BM47" s="32"/>
      <c r="BN47" s="32"/>
      <c r="BO47" s="32"/>
      <c r="BP47" s="32"/>
      <c r="BQ47" s="32"/>
      <c r="BR47" s="32"/>
      <c r="BS47" s="32"/>
      <c r="BT47" s="32"/>
      <c r="BU47" s="32"/>
      <c r="BV47" s="32"/>
      <c r="BW47" s="32"/>
      <c r="BX47" s="32"/>
      <c r="BY47" s="32"/>
      <c r="BZ47" s="3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x14ac:dyDescent="0.15">
      <c r="A60" s="2"/>
      <c r="B60" s="40" t="s">
        <v>27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31"/>
      <c r="BM60" s="32"/>
      <c r="BN60" s="32"/>
      <c r="BO60" s="32"/>
      <c r="BP60" s="32"/>
      <c r="BQ60" s="32"/>
      <c r="BR60" s="32"/>
      <c r="BS60" s="32"/>
      <c r="BT60" s="32"/>
      <c r="BU60" s="32"/>
      <c r="BV60" s="32"/>
      <c r="BW60" s="32"/>
      <c r="BX60" s="32"/>
      <c r="BY60" s="32"/>
      <c r="BZ60" s="33"/>
    </row>
    <row r="61" spans="1:78" ht="13.5" customHeight="1" x14ac:dyDescent="0.15">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31"/>
      <c r="BM61" s="32"/>
      <c r="BN61" s="32"/>
      <c r="BO61" s="32"/>
      <c r="BP61" s="32"/>
      <c r="BQ61" s="32"/>
      <c r="BR61" s="32"/>
      <c r="BS61" s="32"/>
      <c r="BT61" s="32"/>
      <c r="BU61" s="32"/>
      <c r="BV61" s="32"/>
      <c r="BW61" s="32"/>
      <c r="BX61" s="32"/>
      <c r="BY61" s="32"/>
      <c r="BZ61" s="3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4" t="s">
        <v>28</v>
      </c>
      <c r="BM64" s="35"/>
      <c r="BN64" s="35"/>
      <c r="BO64" s="35"/>
      <c r="BP64" s="35"/>
      <c r="BQ64" s="35"/>
      <c r="BR64" s="35"/>
      <c r="BS64" s="35"/>
      <c r="BT64" s="35"/>
      <c r="BU64" s="35"/>
      <c r="BV64" s="35"/>
      <c r="BW64" s="35"/>
      <c r="BX64" s="35"/>
      <c r="BY64" s="35"/>
      <c r="BZ64" s="36"/>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7"/>
      <c r="BM65" s="38"/>
      <c r="BN65" s="38"/>
      <c r="BO65" s="38"/>
      <c r="BP65" s="38"/>
      <c r="BQ65" s="38"/>
      <c r="BR65" s="38"/>
      <c r="BS65" s="38"/>
      <c r="BT65" s="38"/>
      <c r="BU65" s="38"/>
      <c r="BV65" s="38"/>
      <c r="BW65" s="38"/>
      <c r="BX65" s="38"/>
      <c r="BY65" s="38"/>
      <c r="BZ65" s="39"/>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112</v>
      </c>
      <c r="BM66" s="32"/>
      <c r="BN66" s="32"/>
      <c r="BO66" s="32"/>
      <c r="BP66" s="32"/>
      <c r="BQ66" s="32"/>
      <c r="BR66" s="32"/>
      <c r="BS66" s="32"/>
      <c r="BT66" s="32"/>
      <c r="BU66" s="32"/>
      <c r="BV66" s="32"/>
      <c r="BW66" s="32"/>
      <c r="BX66" s="32"/>
      <c r="BY66" s="32"/>
      <c r="BZ66" s="3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3"/>
      <c r="BM82" s="44"/>
      <c r="BN82" s="44"/>
      <c r="BO82" s="44"/>
      <c r="BP82" s="44"/>
      <c r="BQ82" s="44"/>
      <c r="BR82" s="44"/>
      <c r="BS82" s="44"/>
      <c r="BT82" s="44"/>
      <c r="BU82" s="44"/>
      <c r="BV82" s="44"/>
      <c r="BW82" s="44"/>
      <c r="BX82" s="44"/>
      <c r="BY82" s="44"/>
      <c r="BZ82" s="4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yivL5Z8R3ZUGL5nI6odwsJysk/zNR7z8zzCaUKSnygp644ldr973/aNlw1ACt4dzL8p2P5JDPZDpu1+0U7u+bQ==" saltValue="ka2IH6ZhfGrBjg7Lruk0r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472140</v>
      </c>
      <c r="D6" s="20">
        <f t="shared" si="3"/>
        <v>46</v>
      </c>
      <c r="E6" s="20">
        <f t="shared" si="3"/>
        <v>1</v>
      </c>
      <c r="F6" s="20">
        <f t="shared" si="3"/>
        <v>0</v>
      </c>
      <c r="G6" s="20">
        <f t="shared" si="3"/>
        <v>1</v>
      </c>
      <c r="H6" s="20" t="str">
        <f t="shared" si="3"/>
        <v>沖縄県　宮古島市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71.47</v>
      </c>
      <c r="P6" s="21">
        <f t="shared" si="3"/>
        <v>99.89</v>
      </c>
      <c r="Q6" s="21">
        <f t="shared" si="3"/>
        <v>3623</v>
      </c>
      <c r="R6" s="21">
        <f t="shared" si="3"/>
        <v>55562</v>
      </c>
      <c r="S6" s="21">
        <f t="shared" si="3"/>
        <v>203.9</v>
      </c>
      <c r="T6" s="21">
        <f t="shared" si="3"/>
        <v>272.5</v>
      </c>
      <c r="U6" s="21">
        <f t="shared" si="3"/>
        <v>54903</v>
      </c>
      <c r="V6" s="21">
        <f t="shared" si="3"/>
        <v>204.2</v>
      </c>
      <c r="W6" s="21">
        <f t="shared" si="3"/>
        <v>268.87</v>
      </c>
      <c r="X6" s="22">
        <f>IF(X7="",NA(),X7)</f>
        <v>115.42</v>
      </c>
      <c r="Y6" s="22">
        <f t="shared" ref="Y6:AG6" si="4">IF(Y7="",NA(),Y7)</f>
        <v>112.53</v>
      </c>
      <c r="Z6" s="22">
        <f t="shared" si="4"/>
        <v>108.39</v>
      </c>
      <c r="AA6" s="22">
        <f t="shared" si="4"/>
        <v>106.9</v>
      </c>
      <c r="AB6" s="22">
        <f t="shared" si="4"/>
        <v>122.62</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167.71</v>
      </c>
      <c r="AU6" s="22">
        <f t="shared" ref="AU6:BC6" si="6">IF(AU7="",NA(),AU7)</f>
        <v>174</v>
      </c>
      <c r="AV6" s="22">
        <f t="shared" si="6"/>
        <v>171.71</v>
      </c>
      <c r="AW6" s="22">
        <f t="shared" si="6"/>
        <v>182.76</v>
      </c>
      <c r="AX6" s="22">
        <f t="shared" si="6"/>
        <v>180.43</v>
      </c>
      <c r="AY6" s="22">
        <f t="shared" si="6"/>
        <v>349.83</v>
      </c>
      <c r="AZ6" s="22">
        <f t="shared" si="6"/>
        <v>360.86</v>
      </c>
      <c r="BA6" s="22">
        <f t="shared" si="6"/>
        <v>350.79</v>
      </c>
      <c r="BB6" s="22">
        <f t="shared" si="6"/>
        <v>354.57</v>
      </c>
      <c r="BC6" s="22">
        <f t="shared" si="6"/>
        <v>357.74</v>
      </c>
      <c r="BD6" s="21" t="str">
        <f>IF(BD7="","",IF(BD7="-","【-】","【"&amp;SUBSTITUTE(TEXT(BD7,"#,##0.00"),"-","△")&amp;"】"))</f>
        <v>【252.29】</v>
      </c>
      <c r="BE6" s="22">
        <f>IF(BE7="",NA(),BE7)</f>
        <v>225.54</v>
      </c>
      <c r="BF6" s="22">
        <f t="shared" ref="BF6:BN6" si="7">IF(BF7="",NA(),BF7)</f>
        <v>208.49</v>
      </c>
      <c r="BG6" s="22">
        <f t="shared" si="7"/>
        <v>224.67</v>
      </c>
      <c r="BH6" s="22">
        <f t="shared" si="7"/>
        <v>214.16</v>
      </c>
      <c r="BI6" s="22">
        <f t="shared" si="7"/>
        <v>221.41</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113.45</v>
      </c>
      <c r="BQ6" s="22">
        <f t="shared" ref="BQ6:BY6" si="8">IF(BQ7="",NA(),BQ7)</f>
        <v>108.68</v>
      </c>
      <c r="BR6" s="22">
        <f t="shared" si="8"/>
        <v>102.9</v>
      </c>
      <c r="BS6" s="22">
        <f t="shared" si="8"/>
        <v>102.38</v>
      </c>
      <c r="BT6" s="22">
        <f t="shared" si="8"/>
        <v>110.43</v>
      </c>
      <c r="BU6" s="22">
        <f t="shared" si="8"/>
        <v>103.54</v>
      </c>
      <c r="BV6" s="22">
        <f t="shared" si="8"/>
        <v>103.32</v>
      </c>
      <c r="BW6" s="22">
        <f t="shared" si="8"/>
        <v>100.85</v>
      </c>
      <c r="BX6" s="22">
        <f t="shared" si="8"/>
        <v>103.79</v>
      </c>
      <c r="BY6" s="22">
        <f t="shared" si="8"/>
        <v>98.3</v>
      </c>
      <c r="BZ6" s="21" t="str">
        <f>IF(BZ7="","",IF(BZ7="-","【-】","【"&amp;SUBSTITUTE(TEXT(BZ7,"#,##0.00"),"-","△")&amp;"】"))</f>
        <v>【97.47】</v>
      </c>
      <c r="CA6" s="22">
        <f>IF(CA7="",NA(),CA7)</f>
        <v>198.73</v>
      </c>
      <c r="CB6" s="22">
        <f t="shared" ref="CB6:CJ6" si="9">IF(CB7="",NA(),CB7)</f>
        <v>209.2</v>
      </c>
      <c r="CC6" s="22">
        <f t="shared" si="9"/>
        <v>214.67</v>
      </c>
      <c r="CD6" s="22">
        <f t="shared" si="9"/>
        <v>216.36</v>
      </c>
      <c r="CE6" s="22">
        <f t="shared" si="9"/>
        <v>185.95</v>
      </c>
      <c r="CF6" s="22">
        <f t="shared" si="9"/>
        <v>167.46</v>
      </c>
      <c r="CG6" s="22">
        <f t="shared" si="9"/>
        <v>168.56</v>
      </c>
      <c r="CH6" s="22">
        <f t="shared" si="9"/>
        <v>167.1</v>
      </c>
      <c r="CI6" s="22">
        <f t="shared" si="9"/>
        <v>167.86</v>
      </c>
      <c r="CJ6" s="22">
        <f t="shared" si="9"/>
        <v>173.68</v>
      </c>
      <c r="CK6" s="21" t="str">
        <f>IF(CK7="","",IF(CK7="-","【-】","【"&amp;SUBSTITUTE(TEXT(CK7,"#,##0.00"),"-","△")&amp;"】"))</f>
        <v>【174.75】</v>
      </c>
      <c r="CL6" s="22">
        <f>IF(CL7="",NA(),CL7)</f>
        <v>71.89</v>
      </c>
      <c r="CM6" s="22">
        <f t="shared" ref="CM6:CU6" si="10">IF(CM7="",NA(),CM7)</f>
        <v>72.73</v>
      </c>
      <c r="CN6" s="22">
        <f t="shared" si="10"/>
        <v>70.61</v>
      </c>
      <c r="CO6" s="22">
        <f t="shared" si="10"/>
        <v>68.55</v>
      </c>
      <c r="CP6" s="22">
        <f t="shared" si="10"/>
        <v>70.430000000000007</v>
      </c>
      <c r="CQ6" s="22">
        <f t="shared" si="10"/>
        <v>59.46</v>
      </c>
      <c r="CR6" s="22">
        <f t="shared" si="10"/>
        <v>59.51</v>
      </c>
      <c r="CS6" s="22">
        <f t="shared" si="10"/>
        <v>59.91</v>
      </c>
      <c r="CT6" s="22">
        <f t="shared" si="10"/>
        <v>59.4</v>
      </c>
      <c r="CU6" s="22">
        <f t="shared" si="10"/>
        <v>59.24</v>
      </c>
      <c r="CV6" s="21" t="str">
        <f>IF(CV7="","",IF(CV7="-","【-】","【"&amp;SUBSTITUTE(TEXT(CV7,"#,##0.00"),"-","△")&amp;"】"))</f>
        <v>【59.97】</v>
      </c>
      <c r="CW6" s="22">
        <f>IF(CW7="",NA(),CW7)</f>
        <v>84.34</v>
      </c>
      <c r="CX6" s="22">
        <f t="shared" ref="CX6:DF6" si="11">IF(CX7="",NA(),CX7)</f>
        <v>86.07</v>
      </c>
      <c r="CY6" s="22">
        <f t="shared" si="11"/>
        <v>85.43</v>
      </c>
      <c r="CZ6" s="22">
        <f t="shared" si="11"/>
        <v>87.91</v>
      </c>
      <c r="DA6" s="22">
        <f t="shared" si="11"/>
        <v>88.12</v>
      </c>
      <c r="DB6" s="22">
        <f t="shared" si="11"/>
        <v>87.41</v>
      </c>
      <c r="DC6" s="22">
        <f t="shared" si="11"/>
        <v>87.08</v>
      </c>
      <c r="DD6" s="22">
        <f t="shared" si="11"/>
        <v>87.26</v>
      </c>
      <c r="DE6" s="22">
        <f t="shared" si="11"/>
        <v>87.57</v>
      </c>
      <c r="DF6" s="22">
        <f t="shared" si="11"/>
        <v>87.26</v>
      </c>
      <c r="DG6" s="21" t="str">
        <f>IF(DG7="","",IF(DG7="-","【-】","【"&amp;SUBSTITUTE(TEXT(DG7,"#,##0.00"),"-","△")&amp;"】"))</f>
        <v>【89.76】</v>
      </c>
      <c r="DH6" s="22">
        <f>IF(DH7="",NA(),DH7)</f>
        <v>55.97</v>
      </c>
      <c r="DI6" s="22">
        <f t="shared" ref="DI6:DQ6" si="12">IF(DI7="",NA(),DI7)</f>
        <v>57.16</v>
      </c>
      <c r="DJ6" s="22">
        <f t="shared" si="12"/>
        <v>57.76</v>
      </c>
      <c r="DK6" s="22">
        <f t="shared" si="12"/>
        <v>59.17</v>
      </c>
      <c r="DL6" s="22">
        <f t="shared" si="12"/>
        <v>58.42</v>
      </c>
      <c r="DM6" s="22">
        <f t="shared" si="12"/>
        <v>47.62</v>
      </c>
      <c r="DN6" s="22">
        <f t="shared" si="12"/>
        <v>48.55</v>
      </c>
      <c r="DO6" s="22">
        <f t="shared" si="12"/>
        <v>49.2</v>
      </c>
      <c r="DP6" s="22">
        <f t="shared" si="12"/>
        <v>50.01</v>
      </c>
      <c r="DQ6" s="22">
        <f t="shared" si="12"/>
        <v>50.99</v>
      </c>
      <c r="DR6" s="21" t="str">
        <f>IF(DR7="","",IF(DR7="-","【-】","【"&amp;SUBSTITUTE(TEXT(DR7,"#,##0.00"),"-","△")&amp;"】"))</f>
        <v>【51.51】</v>
      </c>
      <c r="DS6" s="21">
        <f>IF(DS7="",NA(),DS7)</f>
        <v>0</v>
      </c>
      <c r="DT6" s="21">
        <f t="shared" ref="DT6:EB6" si="13">IF(DT7="",NA(),DT7)</f>
        <v>0</v>
      </c>
      <c r="DU6" s="21">
        <f t="shared" si="13"/>
        <v>0</v>
      </c>
      <c r="DV6" s="21">
        <f t="shared" si="13"/>
        <v>0</v>
      </c>
      <c r="DW6" s="21">
        <f t="shared" si="13"/>
        <v>0</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0.15</v>
      </c>
      <c r="EE6" s="22">
        <f t="shared" ref="EE6:EM6" si="14">IF(EE7="",NA(),EE7)</f>
        <v>0.48</v>
      </c>
      <c r="EF6" s="22">
        <f t="shared" si="14"/>
        <v>0.87</v>
      </c>
      <c r="EG6" s="22">
        <f t="shared" si="14"/>
        <v>0.09</v>
      </c>
      <c r="EH6" s="22">
        <f t="shared" si="14"/>
        <v>0.25</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15">
      <c r="A7" s="15"/>
      <c r="B7" s="24">
        <v>2022</v>
      </c>
      <c r="C7" s="24">
        <v>472140</v>
      </c>
      <c r="D7" s="24">
        <v>46</v>
      </c>
      <c r="E7" s="24">
        <v>1</v>
      </c>
      <c r="F7" s="24">
        <v>0</v>
      </c>
      <c r="G7" s="24">
        <v>1</v>
      </c>
      <c r="H7" s="24" t="s">
        <v>93</v>
      </c>
      <c r="I7" s="24" t="s">
        <v>94</v>
      </c>
      <c r="J7" s="24" t="s">
        <v>95</v>
      </c>
      <c r="K7" s="24" t="s">
        <v>96</v>
      </c>
      <c r="L7" s="24" t="s">
        <v>97</v>
      </c>
      <c r="M7" s="24" t="s">
        <v>98</v>
      </c>
      <c r="N7" s="25" t="s">
        <v>99</v>
      </c>
      <c r="O7" s="25">
        <v>71.47</v>
      </c>
      <c r="P7" s="25">
        <v>99.89</v>
      </c>
      <c r="Q7" s="25">
        <v>3623</v>
      </c>
      <c r="R7" s="25">
        <v>55562</v>
      </c>
      <c r="S7" s="25">
        <v>203.9</v>
      </c>
      <c r="T7" s="25">
        <v>272.5</v>
      </c>
      <c r="U7" s="25">
        <v>54903</v>
      </c>
      <c r="V7" s="25">
        <v>204.2</v>
      </c>
      <c r="W7" s="25">
        <v>268.87</v>
      </c>
      <c r="X7" s="25">
        <v>115.42</v>
      </c>
      <c r="Y7" s="25">
        <v>112.53</v>
      </c>
      <c r="Z7" s="25">
        <v>108.39</v>
      </c>
      <c r="AA7" s="25">
        <v>106.9</v>
      </c>
      <c r="AB7" s="25">
        <v>122.62</v>
      </c>
      <c r="AC7" s="25">
        <v>111.44</v>
      </c>
      <c r="AD7" s="25">
        <v>111.17</v>
      </c>
      <c r="AE7" s="25">
        <v>110.91</v>
      </c>
      <c r="AF7" s="25">
        <v>111.49</v>
      </c>
      <c r="AG7" s="25">
        <v>109.09</v>
      </c>
      <c r="AH7" s="25">
        <v>108.7</v>
      </c>
      <c r="AI7" s="25">
        <v>0</v>
      </c>
      <c r="AJ7" s="25">
        <v>0</v>
      </c>
      <c r="AK7" s="25">
        <v>0</v>
      </c>
      <c r="AL7" s="25">
        <v>0</v>
      </c>
      <c r="AM7" s="25">
        <v>0</v>
      </c>
      <c r="AN7" s="25">
        <v>1.03</v>
      </c>
      <c r="AO7" s="25">
        <v>0.78</v>
      </c>
      <c r="AP7" s="25">
        <v>0.92</v>
      </c>
      <c r="AQ7" s="25">
        <v>0.87</v>
      </c>
      <c r="AR7" s="25">
        <v>0.93</v>
      </c>
      <c r="AS7" s="25">
        <v>1.34</v>
      </c>
      <c r="AT7" s="25">
        <v>167.71</v>
      </c>
      <c r="AU7" s="25">
        <v>174</v>
      </c>
      <c r="AV7" s="25">
        <v>171.71</v>
      </c>
      <c r="AW7" s="25">
        <v>182.76</v>
      </c>
      <c r="AX7" s="25">
        <v>180.43</v>
      </c>
      <c r="AY7" s="25">
        <v>349.83</v>
      </c>
      <c r="AZ7" s="25">
        <v>360.86</v>
      </c>
      <c r="BA7" s="25">
        <v>350.79</v>
      </c>
      <c r="BB7" s="25">
        <v>354.57</v>
      </c>
      <c r="BC7" s="25">
        <v>357.74</v>
      </c>
      <c r="BD7" s="25">
        <v>252.29</v>
      </c>
      <c r="BE7" s="25">
        <v>225.54</v>
      </c>
      <c r="BF7" s="25">
        <v>208.49</v>
      </c>
      <c r="BG7" s="25">
        <v>224.67</v>
      </c>
      <c r="BH7" s="25">
        <v>214.16</v>
      </c>
      <c r="BI7" s="25">
        <v>221.41</v>
      </c>
      <c r="BJ7" s="25">
        <v>314.87</v>
      </c>
      <c r="BK7" s="25">
        <v>309.27999999999997</v>
      </c>
      <c r="BL7" s="25">
        <v>322.92</v>
      </c>
      <c r="BM7" s="25">
        <v>303.45999999999998</v>
      </c>
      <c r="BN7" s="25">
        <v>307.27999999999997</v>
      </c>
      <c r="BO7" s="25">
        <v>268.07</v>
      </c>
      <c r="BP7" s="25">
        <v>113.45</v>
      </c>
      <c r="BQ7" s="25">
        <v>108.68</v>
      </c>
      <c r="BR7" s="25">
        <v>102.9</v>
      </c>
      <c r="BS7" s="25">
        <v>102.38</v>
      </c>
      <c r="BT7" s="25">
        <v>110.43</v>
      </c>
      <c r="BU7" s="25">
        <v>103.54</v>
      </c>
      <c r="BV7" s="25">
        <v>103.32</v>
      </c>
      <c r="BW7" s="25">
        <v>100.85</v>
      </c>
      <c r="BX7" s="25">
        <v>103.79</v>
      </c>
      <c r="BY7" s="25">
        <v>98.3</v>
      </c>
      <c r="BZ7" s="25">
        <v>97.47</v>
      </c>
      <c r="CA7" s="25">
        <v>198.73</v>
      </c>
      <c r="CB7" s="25">
        <v>209.2</v>
      </c>
      <c r="CC7" s="25">
        <v>214.67</v>
      </c>
      <c r="CD7" s="25">
        <v>216.36</v>
      </c>
      <c r="CE7" s="25">
        <v>185.95</v>
      </c>
      <c r="CF7" s="25">
        <v>167.46</v>
      </c>
      <c r="CG7" s="25">
        <v>168.56</v>
      </c>
      <c r="CH7" s="25">
        <v>167.1</v>
      </c>
      <c r="CI7" s="25">
        <v>167.86</v>
      </c>
      <c r="CJ7" s="25">
        <v>173.68</v>
      </c>
      <c r="CK7" s="25">
        <v>174.75</v>
      </c>
      <c r="CL7" s="25">
        <v>71.89</v>
      </c>
      <c r="CM7" s="25">
        <v>72.73</v>
      </c>
      <c r="CN7" s="25">
        <v>70.61</v>
      </c>
      <c r="CO7" s="25">
        <v>68.55</v>
      </c>
      <c r="CP7" s="25">
        <v>70.430000000000007</v>
      </c>
      <c r="CQ7" s="25">
        <v>59.46</v>
      </c>
      <c r="CR7" s="25">
        <v>59.51</v>
      </c>
      <c r="CS7" s="25">
        <v>59.91</v>
      </c>
      <c r="CT7" s="25">
        <v>59.4</v>
      </c>
      <c r="CU7" s="25">
        <v>59.24</v>
      </c>
      <c r="CV7" s="25">
        <v>59.97</v>
      </c>
      <c r="CW7" s="25">
        <v>84.34</v>
      </c>
      <c r="CX7" s="25">
        <v>86.07</v>
      </c>
      <c r="CY7" s="25">
        <v>85.43</v>
      </c>
      <c r="CZ7" s="25">
        <v>87.91</v>
      </c>
      <c r="DA7" s="25">
        <v>88.12</v>
      </c>
      <c r="DB7" s="25">
        <v>87.41</v>
      </c>
      <c r="DC7" s="25">
        <v>87.08</v>
      </c>
      <c r="DD7" s="25">
        <v>87.26</v>
      </c>
      <c r="DE7" s="25">
        <v>87.57</v>
      </c>
      <c r="DF7" s="25">
        <v>87.26</v>
      </c>
      <c r="DG7" s="25">
        <v>89.76</v>
      </c>
      <c r="DH7" s="25">
        <v>55.97</v>
      </c>
      <c r="DI7" s="25">
        <v>57.16</v>
      </c>
      <c r="DJ7" s="25">
        <v>57.76</v>
      </c>
      <c r="DK7" s="25">
        <v>59.17</v>
      </c>
      <c r="DL7" s="25">
        <v>58.42</v>
      </c>
      <c r="DM7" s="25">
        <v>47.62</v>
      </c>
      <c r="DN7" s="25">
        <v>48.55</v>
      </c>
      <c r="DO7" s="25">
        <v>49.2</v>
      </c>
      <c r="DP7" s="25">
        <v>50.01</v>
      </c>
      <c r="DQ7" s="25">
        <v>50.99</v>
      </c>
      <c r="DR7" s="25">
        <v>51.51</v>
      </c>
      <c r="DS7" s="25">
        <v>0</v>
      </c>
      <c r="DT7" s="25">
        <v>0</v>
      </c>
      <c r="DU7" s="25">
        <v>0</v>
      </c>
      <c r="DV7" s="25">
        <v>0</v>
      </c>
      <c r="DW7" s="25">
        <v>0</v>
      </c>
      <c r="DX7" s="25">
        <v>16.27</v>
      </c>
      <c r="DY7" s="25">
        <v>17.11</v>
      </c>
      <c r="DZ7" s="25">
        <v>18.329999999999998</v>
      </c>
      <c r="EA7" s="25">
        <v>20.27</v>
      </c>
      <c r="EB7" s="25">
        <v>21.69</v>
      </c>
      <c r="EC7" s="25">
        <v>23.75</v>
      </c>
      <c r="ED7" s="25">
        <v>0.15</v>
      </c>
      <c r="EE7" s="25">
        <v>0.48</v>
      </c>
      <c r="EF7" s="25">
        <v>0.87</v>
      </c>
      <c r="EG7" s="25">
        <v>0.09</v>
      </c>
      <c r="EH7" s="25">
        <v>0.25</v>
      </c>
      <c r="EI7" s="25">
        <v>0.63</v>
      </c>
      <c r="EJ7" s="25">
        <v>0.63</v>
      </c>
      <c r="EK7" s="25">
        <v>0.6</v>
      </c>
      <c r="EL7" s="25">
        <v>0.56000000000000005</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110</v>
      </c>
      <c r="F13" t="s">
        <v>108</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藤井　実穂</cp:lastModifiedBy>
  <cp:lastPrinted>2024-02-01T06:56:05Z</cp:lastPrinted>
  <dcterms:created xsi:type="dcterms:W3CDTF">2023-12-05T01:03:16Z</dcterms:created>
  <dcterms:modified xsi:type="dcterms:W3CDTF">2024-02-01T06:56:25Z</dcterms:modified>
  <cp:category/>
</cp:coreProperties>
</file>