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gesui02\Desktop\Ｒ５年度\財政課\1月31日〆　公営企業に係る経営比較分析表（令和4年度決算）の分析等について\"/>
    </mc:Choice>
  </mc:AlternateContent>
  <xr:revisionPtr revIDLastSave="0" documentId="13_ncr:1_{39154539-30A6-4D85-B362-4191069445DA}" xr6:coauthVersionLast="36" xr6:coauthVersionMax="36" xr10:uidLastSave="{00000000-0000-0000-0000-000000000000}"/>
  <workbookProtection workbookAlgorithmName="SHA-512" workbookHashValue="spQqLK5cmDrMurqZaaqWQWZbww1HOjibFAgYkxPPi5KD41hi+QGlT1qJ0bq3AgebCUO8xJBI9dEdXF2dYDEnOw==" workbookSaltValue="RStjuMb+Dtiqa0dCYys9Ww==" workbookSpinCount="100000" lockStructure="1"/>
  <bookViews>
    <workbookView xWindow="0" yWindow="0" windowWidth="28800" windowHeight="121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I85" i="4"/>
  <c r="G85" i="4"/>
  <c r="F85" i="4"/>
  <c r="BB8" i="4"/>
  <c r="AT8" i="4"/>
  <c r="AL8"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<sst xmlns="http://schemas.openxmlformats.org/spreadsheetml/2006/main" count="253" uniqueCount="116">
  <si>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</si>
  <si>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</si>
  <si>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</si>
  <si>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</si>
  <si>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</si>
  <si>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</si>
  <si>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</si>
  <si>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</si>
  <si>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</si>
  <si>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</si>
  <si>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</si>
  <si>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</si>
  <si>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</si>
  <si>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</si>
  <si>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</si>
  <si>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</si>
  <si>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</si>
  <si>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</si>
  <si>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</si>
  <si>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</si>
  <si>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</si>
  <si>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</si>
  <si>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</si>
  <si>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</si>
  <si>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</si>
  <si>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</si>
  <si>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</si>
  <si>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</si>
  <si>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</si>
  <si>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</si>
  <si>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</si>
  <si>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</si>
  <si>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</si>
  <si>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</si>
  <si>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</si>
  <si>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</si>
  <si>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</si>
  <si>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</si>
  <si>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</si>
  <si>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</si>
  <si>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</si>
  <si>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</si>
  <si>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</si>
  <si>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</si>
  <si>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</si>
  <si>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</si>
  <si>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</si>
  <si>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</si>
  <si>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</si>
  <si>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</si>
  <si>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</si>
  <si>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</si>
  <si>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</si>
  <si>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</si>
  <si>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</si>
  <si>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</si>
  <si>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</si>
  <si>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</si>
  <si>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</si>
  <si>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</si>
  <si>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</si>
  <si>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</si>
  <si>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</si>
  <si>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</si>
  <si>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</si>
  <si>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</si>
  <si>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</si>
  <si>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</si>
  <si>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</si>
  <si>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</si>
  <si>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</si>
  <si>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</si>
  <si>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</si>
  <si>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</si>
  <si>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</si>
  <si>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</si>
  <si>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</si>
  <si>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</si>
  <si>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</si>
  <si>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</si>
  <si>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</si>
  <si>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</si>
  <si>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</si>
  <si>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</si>
  <si>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</si>
  <si>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</si>
  <si>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</si>
  <si>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</si>
  <si>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</si>
  <si>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</si>
  <si>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</si>
  <si>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</si>
  <si>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</si>
  <si>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</si>
  <si>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</si>
  <si>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</si>
  <si>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</si>
  <si>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</si>
  <si>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</si>
  <si>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</si>
  <si>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</si>
  <si>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</si>
  <si>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</si>
  <si>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</si>
  <si>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</si>
  <si>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</si>
  <si>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</si>
  <si>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</si>
  <si>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</si>
  <si>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</si>
  <si>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</si>
  <si>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</si>
  <si>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</si>
  <si>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本市の農業集落排水事業における、経営の健全性・効率性につきましては、施設の効率性も悪く、水洗化・経費回収率についても低い状況にあります。　　　　　　　　　　　　　　　　　　　　　一連の指標から比較検討すると、使用料が低く抑えられていることが経営に影響を与えていると推測されますので、使用料負担水準の検討、更なる水洗化の向上に努める必要があります。　　　　　　　　　令和5年から令和6年に改定予定の「経営戦略」に基づき下水道負担水準の検討に取り組みます。</t>
    <rPh sb="1" eb="3">
      <t>ホンシ</t>
    </rPh>
    <rPh sb="4" eb="6">
      <t>ノウギョウ</t>
    </rPh>
    <rPh sb="6" eb="8">
      <t>シュウラク</t>
    </rPh>
    <rPh sb="8" eb="10">
      <t>ハイスイ</t>
    </rPh>
    <rPh sb="10" eb="12">
      <t>ジギョウ</t>
    </rPh>
    <rPh sb="17" eb="19">
      <t>ケイエイ</t>
    </rPh>
    <rPh sb="20" eb="23">
      <t>ケンゼンセイ</t>
    </rPh>
    <rPh sb="24" eb="27">
      <t>コウリツセイ</t>
    </rPh>
    <rPh sb="35" eb="37">
      <t>シセツ</t>
    </rPh>
    <rPh sb="38" eb="41">
      <t>コウリツセイ</t>
    </rPh>
    <rPh sb="42" eb="43">
      <t>ワル</t>
    </rPh>
    <rPh sb="45" eb="48">
      <t>スイセンカ</t>
    </rPh>
    <rPh sb="49" eb="51">
      <t>ケイヒ</t>
    </rPh>
    <rPh sb="51" eb="54">
      <t>カイシュウリツ</t>
    </rPh>
    <rPh sb="59" eb="60">
      <t>ヒク</t>
    </rPh>
    <rPh sb="61" eb="63">
      <t>ジョウキョウ</t>
    </rPh>
    <rPh sb="90" eb="92">
      <t>イチレン</t>
    </rPh>
    <rPh sb="93" eb="95">
      <t>シヒョウ</t>
    </rPh>
    <rPh sb="97" eb="99">
      <t>ヒカク</t>
    </rPh>
    <rPh sb="99" eb="101">
      <t>ケントウ</t>
    </rPh>
    <rPh sb="105" eb="108">
      <t>シヨウリョウ</t>
    </rPh>
    <rPh sb="109" eb="110">
      <t>ヒク</t>
    </rPh>
    <rPh sb="111" eb="112">
      <t>オサ</t>
    </rPh>
    <rPh sb="121" eb="123">
      <t>ケイエイ</t>
    </rPh>
    <rPh sb="124" eb="126">
      <t>エイキョウ</t>
    </rPh>
    <rPh sb="127" eb="128">
      <t>アタ</t>
    </rPh>
    <rPh sb="133" eb="135">
      <t>スイソク</t>
    </rPh>
    <rPh sb="142" eb="145">
      <t>シヨウリョウ</t>
    </rPh>
    <rPh sb="145" eb="147">
      <t>フタン</t>
    </rPh>
    <rPh sb="147" eb="149">
      <t>スイジュン</t>
    </rPh>
    <rPh sb="150" eb="152">
      <t>ケントウ</t>
    </rPh>
    <rPh sb="153" eb="154">
      <t>サラ</t>
    </rPh>
    <rPh sb="156" eb="159">
      <t>スイセンカ</t>
    </rPh>
    <rPh sb="160" eb="162">
      <t>コウジョウ</t>
    </rPh>
    <rPh sb="163" eb="164">
      <t>ツト</t>
    </rPh>
    <rPh sb="166" eb="168">
      <t>ヒツヨウ</t>
    </rPh>
    <rPh sb="183" eb="185">
      <t>レイワ</t>
    </rPh>
    <rPh sb="186" eb="187">
      <t>ネン</t>
    </rPh>
    <rPh sb="189" eb="191">
      <t>レイワ</t>
    </rPh>
    <rPh sb="192" eb="193">
      <t>ネン</t>
    </rPh>
    <rPh sb="194" eb="196">
      <t>カイテイ</t>
    </rPh>
    <rPh sb="196" eb="198">
      <t>ヨテイ</t>
    </rPh>
    <rPh sb="200" eb="202">
      <t>ケイエイ</t>
    </rPh>
    <rPh sb="202" eb="204">
      <t>センリャク</t>
    </rPh>
    <rPh sb="206" eb="207">
      <t>モト</t>
    </rPh>
    <rPh sb="209" eb="212">
      <t>ゲスイドウ</t>
    </rPh>
    <rPh sb="212" eb="214">
      <t>フタン</t>
    </rPh>
    <rPh sb="214" eb="216">
      <t>スイジュン</t>
    </rPh>
    <rPh sb="217" eb="219">
      <t>ケントウ</t>
    </rPh>
    <rPh sb="220" eb="221">
      <t>ト</t>
    </rPh>
    <rPh sb="222" eb="223">
      <t>ク</t>
    </rPh>
    <phoneticPr fontId="4"/>
  </si>
  <si>
    <t>①比率は100％を超えていますが、他会計補助金によるもので、使用料収入で維持管理費等の経常費用を賄えていない状況です。　　　　　　　　　　　　　　③短期的な債務に田する支払能力は類似団体と比較して大きい指標を示し、100％を超える比率を確保しています。　　　　　　　　　　　　　　　　　　　　④使用料収入に対する企業債残高の割合で、類似団体より低い比率となっています。　　　　　　　　　　　　　　⑤回収率が類似団体を大きく下回っており、汚水処理に係る費用が使用料以外の収入で補われていることを表しています。　　　　　　　　　　　　　　　　　⑥平均値より低い状況のため効率的な処理が実施されていますが、更なる維持管理費等の削減に努める必要があります。　　　　　　　　　　　　　　　　　⑦平均値より低い状況であり、今後さらに水洗化を進め、利用効率を高める事で有収水量の増加を図る必要があります。　　　　　　　　　　　　　　　　⑧平均値より著しく低い状況であるため、水洗化向上のため広報・啓発が必要です。</t>
    <rPh sb="1" eb="3">
      <t>ヒリツ</t>
    </rPh>
    <rPh sb="9" eb="10">
      <t>コ</t>
    </rPh>
    <rPh sb="17" eb="20">
      <t>タカイケイ</t>
    </rPh>
    <rPh sb="20" eb="23">
      <t>ホジョキン</t>
    </rPh>
    <rPh sb="30" eb="33">
      <t>シヨウリョウ</t>
    </rPh>
    <rPh sb="33" eb="35">
      <t>シュウニュウ</t>
    </rPh>
    <rPh sb="36" eb="38">
      <t>イジ</t>
    </rPh>
    <rPh sb="38" eb="41">
      <t>カンリヒ</t>
    </rPh>
    <rPh sb="41" eb="42">
      <t>トウ</t>
    </rPh>
    <rPh sb="43" eb="45">
      <t>ケイジョウ</t>
    </rPh>
    <rPh sb="45" eb="47">
      <t>ヒヨウ</t>
    </rPh>
    <rPh sb="48" eb="49">
      <t>マカナ</t>
    </rPh>
    <rPh sb="54" eb="56">
      <t>ジョウキョウ</t>
    </rPh>
    <rPh sb="74" eb="77">
      <t>タンキテキ</t>
    </rPh>
    <rPh sb="78" eb="80">
      <t>サイム</t>
    </rPh>
    <rPh sb="81" eb="82">
      <t>タ</t>
    </rPh>
    <rPh sb="84" eb="86">
      <t>シハライ</t>
    </rPh>
    <rPh sb="86" eb="88">
      <t>ノウリョク</t>
    </rPh>
    <rPh sb="89" eb="91">
      <t>ルイジ</t>
    </rPh>
    <rPh sb="91" eb="93">
      <t>ダンタイ</t>
    </rPh>
    <rPh sb="94" eb="96">
      <t>ヒカク</t>
    </rPh>
    <rPh sb="98" eb="99">
      <t>オオ</t>
    </rPh>
    <rPh sb="101" eb="103">
      <t>シヒョウ</t>
    </rPh>
    <rPh sb="104" eb="105">
      <t>シメ</t>
    </rPh>
    <rPh sb="112" eb="113">
      <t>コ</t>
    </rPh>
    <rPh sb="115" eb="117">
      <t>ヒリツ</t>
    </rPh>
    <rPh sb="118" eb="120">
      <t>カクホ</t>
    </rPh>
    <rPh sb="147" eb="150">
      <t>シヨウリョウ</t>
    </rPh>
    <rPh sb="150" eb="152">
      <t>シュウニュウ</t>
    </rPh>
    <rPh sb="153" eb="154">
      <t>タイ</t>
    </rPh>
    <rPh sb="156" eb="159">
      <t>キギョウサイ</t>
    </rPh>
    <rPh sb="159" eb="161">
      <t>ザンダカ</t>
    </rPh>
    <rPh sb="162" eb="164">
      <t>ワリアイ</t>
    </rPh>
    <rPh sb="166" eb="168">
      <t>ルイジ</t>
    </rPh>
    <rPh sb="168" eb="170">
      <t>ダンタイ</t>
    </rPh>
    <rPh sb="172" eb="173">
      <t>ヒク</t>
    </rPh>
    <rPh sb="174" eb="176">
      <t>ヒリツ</t>
    </rPh>
    <rPh sb="199" eb="202">
      <t>カイシュウリツ</t>
    </rPh>
    <rPh sb="203" eb="205">
      <t>ルイジ</t>
    </rPh>
    <rPh sb="205" eb="207">
      <t>ダンタイ</t>
    </rPh>
    <rPh sb="208" eb="209">
      <t>オオ</t>
    </rPh>
    <rPh sb="211" eb="213">
      <t>シタマワ</t>
    </rPh>
    <rPh sb="218" eb="220">
      <t>オスイ</t>
    </rPh>
    <rPh sb="220" eb="222">
      <t>ショリ</t>
    </rPh>
    <rPh sb="223" eb="224">
      <t>カカ</t>
    </rPh>
    <rPh sb="225" eb="227">
      <t>ヒヨウ</t>
    </rPh>
    <rPh sb="228" eb="231">
      <t>シヨウリョウ</t>
    </rPh>
    <rPh sb="231" eb="233">
      <t>イガイ</t>
    </rPh>
    <rPh sb="234" eb="236">
      <t>シュウニュウ</t>
    </rPh>
    <rPh sb="237" eb="238">
      <t>オギナ</t>
    </rPh>
    <rPh sb="246" eb="247">
      <t>アラワ</t>
    </rPh>
    <rPh sb="271" eb="274">
      <t>ヘイキンチ</t>
    </rPh>
    <rPh sb="276" eb="277">
      <t>ヒク</t>
    </rPh>
    <rPh sb="278" eb="280">
      <t>ジョウキョウ</t>
    </rPh>
    <rPh sb="283" eb="286">
      <t>コウリツテキ</t>
    </rPh>
    <rPh sb="287" eb="289">
      <t>ショリ</t>
    </rPh>
    <rPh sb="290" eb="292">
      <t>ジッシ</t>
    </rPh>
    <rPh sb="300" eb="301">
      <t>サラ</t>
    </rPh>
    <rPh sb="303" eb="305">
      <t>イジ</t>
    </rPh>
    <rPh sb="305" eb="308">
      <t>カンリヒ</t>
    </rPh>
    <rPh sb="308" eb="309">
      <t>トウ</t>
    </rPh>
    <rPh sb="310" eb="312">
      <t>サクゲン</t>
    </rPh>
    <rPh sb="313" eb="314">
      <t>ツト</t>
    </rPh>
    <rPh sb="316" eb="318">
      <t>ヒツヨウ</t>
    </rPh>
    <rPh sb="342" eb="345">
      <t>ヘイキンチ</t>
    </rPh>
    <rPh sb="347" eb="348">
      <t>ヒク</t>
    </rPh>
    <rPh sb="349" eb="351">
      <t>ジョウキョウ</t>
    </rPh>
    <rPh sb="355" eb="357">
      <t>コンゴ</t>
    </rPh>
    <rPh sb="360" eb="363">
      <t>スイセンカ</t>
    </rPh>
    <rPh sb="364" eb="365">
      <t>スス</t>
    </rPh>
    <rPh sb="367" eb="369">
      <t>リヨウ</t>
    </rPh>
    <rPh sb="369" eb="371">
      <t>コウリツ</t>
    </rPh>
    <rPh sb="372" eb="373">
      <t>タカ</t>
    </rPh>
    <rPh sb="375" eb="376">
      <t>コト</t>
    </rPh>
    <rPh sb="377" eb="379">
      <t>ユウシュウ</t>
    </rPh>
    <rPh sb="379" eb="381">
      <t>スイリョウ</t>
    </rPh>
    <rPh sb="382" eb="384">
      <t>ゾウカ</t>
    </rPh>
    <rPh sb="385" eb="386">
      <t>ハカ</t>
    </rPh>
    <rPh sb="387" eb="389">
      <t>ヒツヨウ</t>
    </rPh>
    <rPh sb="412" eb="415">
      <t>ヘイキンチ</t>
    </rPh>
    <rPh sb="417" eb="418">
      <t>イチジル</t>
    </rPh>
    <rPh sb="420" eb="421">
      <t>ヒク</t>
    </rPh>
    <rPh sb="422" eb="424">
      <t>ジョウキョウ</t>
    </rPh>
    <rPh sb="430" eb="433">
      <t>スイセンカ</t>
    </rPh>
    <rPh sb="433" eb="435">
      <t>コウジョウ</t>
    </rPh>
    <rPh sb="438" eb="440">
      <t>コウホウ</t>
    </rPh>
    <rPh sb="441" eb="443">
      <t>ケイハツ</t>
    </rPh>
    <rPh sb="444" eb="446">
      <t>ヒツヨウ</t>
    </rPh>
    <phoneticPr fontId="4"/>
  </si>
  <si>
    <t>①類似団体平均値より低い状況であり、下水道整備を継続しています。法適化4年目のため減価償却は進んでいません。　　　　　　　　　　　　　　　　　　　　②供用開始時期が遅いため、耐用年数を超えた管渠がないことから比率0です。　　　　　　　　　　　　③管渠の更新・改良・修繕延長がないことから比率は0です。</t>
    <rPh sb="1" eb="3">
      <t>ルイジ</t>
    </rPh>
    <rPh sb="3" eb="5">
      <t>ダンタイ</t>
    </rPh>
    <rPh sb="5" eb="8">
      <t>ヘイキンチ</t>
    </rPh>
    <rPh sb="10" eb="11">
      <t>ヒク</t>
    </rPh>
    <rPh sb="12" eb="14">
      <t>ジョウキョウ</t>
    </rPh>
    <rPh sb="18" eb="21">
      <t>ゲスイドウ</t>
    </rPh>
    <rPh sb="21" eb="23">
      <t>セイビ</t>
    </rPh>
    <rPh sb="24" eb="26">
      <t>ケイゾク</t>
    </rPh>
    <rPh sb="32" eb="33">
      <t>ホウ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</si>
</sst>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EC9-40A7-B6CF-EE8C9A2F95E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c:v>
                </c:pt>
                <c:pt idx="1">
                  <c:v>0</c:v>
                </c:pt>
                <c:pt idx="2">
                  <c:v>0</c:v>
                </c:pt>
                <c:pt idx="3" formatCode="#,##0.00;&quot;△&quot;#,##0.00;&quot;-&quot;">
                  <c:v>0.05</c:v>
                </c:pt>
                <c:pt idx="4" formatCode="#,##0.00;&quot;△&quot;#,##0.00;&quot;-&quot;">
                  <c:v>0.03</c:v>
                </c:pt>
              </c:numCache>
            </c:numRef>
          </c:val>
          <c:smooth val="0"/>
          <c:extLst>
            <c:ext xmlns:c16="http://schemas.microsoft.com/office/drawing/2014/chart" uri="{C3380CC4-5D6E-409C-BE32-E72D297353CC}">
              <c16:uniqueId val="{00000001-5EC9-40A7-B6CF-EE8C9A2F95E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29.93</c:v>
                </c:pt>
                <c:pt idx="2">
                  <c:v>32.65</c:v>
                </c:pt>
                <c:pt idx="3">
                  <c:v>34.090000000000003</c:v>
                </c:pt>
                <c:pt idx="4">
                  <c:v>38.61</c:v>
                </c:pt>
              </c:numCache>
            </c:numRef>
          </c:val>
          <c:extLst>
            <c:ext xmlns:c16="http://schemas.microsoft.com/office/drawing/2014/chart" uri="{C3380CC4-5D6E-409C-BE32-E72D297353CC}">
              <c16:uniqueId val="{00000000-A703-40D1-9383-E9A1F59FED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42.33</c:v>
                </c:pt>
                <c:pt idx="2">
                  <c:v>41.66</c:v>
                </c:pt>
                <c:pt idx="3">
                  <c:v>66.53</c:v>
                </c:pt>
                <c:pt idx="4">
                  <c:v>52.35</c:v>
                </c:pt>
              </c:numCache>
            </c:numRef>
          </c:val>
          <c:smooth val="0"/>
          <c:extLst>
            <c:ext xmlns:c16="http://schemas.microsoft.com/office/drawing/2014/chart" uri="{C3380CC4-5D6E-409C-BE32-E72D297353CC}">
              <c16:uniqueId val="{00000001-A703-40D1-9383-E9A1F59FED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41.03</c:v>
                </c:pt>
                <c:pt idx="2">
                  <c:v>43.94</c:v>
                </c:pt>
                <c:pt idx="3">
                  <c:v>46.93</c:v>
                </c:pt>
                <c:pt idx="4">
                  <c:v>52.24</c:v>
                </c:pt>
              </c:numCache>
            </c:numRef>
          </c:val>
          <c:extLst>
            <c:ext xmlns:c16="http://schemas.microsoft.com/office/drawing/2014/chart" uri="{C3380CC4-5D6E-409C-BE32-E72D297353CC}">
              <c16:uniqueId val="{00000000-252B-4317-A51E-1E616C135B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62.5</c:v>
                </c:pt>
                <c:pt idx="2">
                  <c:v>58.77</c:v>
                </c:pt>
                <c:pt idx="3">
                  <c:v>84.67</c:v>
                </c:pt>
                <c:pt idx="4">
                  <c:v>84.39</c:v>
                </c:pt>
              </c:numCache>
            </c:numRef>
          </c:val>
          <c:smooth val="0"/>
          <c:extLst>
            <c:ext xmlns:c16="http://schemas.microsoft.com/office/drawing/2014/chart" uri="{C3380CC4-5D6E-409C-BE32-E72D297353CC}">
              <c16:uniqueId val="{00000001-252B-4317-A51E-1E616C135B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97.6</c:v>
                </c:pt>
                <c:pt idx="2">
                  <c:v>107.92</c:v>
                </c:pt>
                <c:pt idx="3">
                  <c:v>103.02</c:v>
                </c:pt>
                <c:pt idx="4">
                  <c:v>106.15</c:v>
                </c:pt>
              </c:numCache>
            </c:numRef>
          </c:val>
          <c:extLst>
            <c:ext xmlns:c16="http://schemas.microsoft.com/office/drawing/2014/chart" uri="{C3380CC4-5D6E-409C-BE32-E72D297353CC}">
              <c16:uniqueId val="{00000000-7AFA-4A99-A52E-D7826DF639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104.22</c:v>
                </c:pt>
                <c:pt idx="2">
                  <c:v>103.61</c:v>
                </c:pt>
                <c:pt idx="3">
                  <c:v>106.07</c:v>
                </c:pt>
                <c:pt idx="4">
                  <c:v>105.5</c:v>
                </c:pt>
              </c:numCache>
            </c:numRef>
          </c:val>
          <c:smooth val="0"/>
          <c:extLst>
            <c:ext xmlns:c16="http://schemas.microsoft.com/office/drawing/2014/chart" uri="{C3380CC4-5D6E-409C-BE32-E72D297353CC}">
              <c16:uniqueId val="{00000001-7AFA-4A99-A52E-D7826DF639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4.75</c:v>
                </c:pt>
                <c:pt idx="2">
                  <c:v>9.5</c:v>
                </c:pt>
                <c:pt idx="3">
                  <c:v>14.07</c:v>
                </c:pt>
                <c:pt idx="4">
                  <c:v>18.46</c:v>
                </c:pt>
              </c:numCache>
            </c:numRef>
          </c:val>
          <c:extLst>
            <c:ext xmlns:c16="http://schemas.microsoft.com/office/drawing/2014/chart" uri="{C3380CC4-5D6E-409C-BE32-E72D297353CC}">
              <c16:uniqueId val="{00000000-A440-44B8-8DC4-65A9EBA98B1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12.06</c:v>
                </c:pt>
                <c:pt idx="2">
                  <c:v>11.47</c:v>
                </c:pt>
                <c:pt idx="3">
                  <c:v>21.85</c:v>
                </c:pt>
                <c:pt idx="4">
                  <c:v>25.19</c:v>
                </c:pt>
              </c:numCache>
            </c:numRef>
          </c:val>
          <c:smooth val="0"/>
          <c:extLst>
            <c:ext xmlns:c16="http://schemas.microsoft.com/office/drawing/2014/chart" uri="{C3380CC4-5D6E-409C-BE32-E72D297353CC}">
              <c16:uniqueId val="{00000001-A440-44B8-8DC4-65A9EBA98B1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6CC-47E7-8F7D-A55116510D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B6CC-47E7-8F7D-A55116510D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335-4CCF-B5FF-A6924F0D71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23.66</c:v>
                </c:pt>
                <c:pt idx="2">
                  <c:v>21.51</c:v>
                </c:pt>
                <c:pt idx="3">
                  <c:v>132.04</c:v>
                </c:pt>
                <c:pt idx="4">
                  <c:v>145.43</c:v>
                </c:pt>
              </c:numCache>
            </c:numRef>
          </c:val>
          <c:smooth val="0"/>
          <c:extLst>
            <c:ext xmlns:c16="http://schemas.microsoft.com/office/drawing/2014/chart" uri="{C3380CC4-5D6E-409C-BE32-E72D297353CC}">
              <c16:uniqueId val="{00000001-4335-4CCF-B5FF-A6924F0D71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31.54</c:v>
                </c:pt>
                <c:pt idx="2">
                  <c:v>74.61</c:v>
                </c:pt>
                <c:pt idx="3">
                  <c:v>96</c:v>
                </c:pt>
                <c:pt idx="4">
                  <c:v>111.87</c:v>
                </c:pt>
              </c:numCache>
            </c:numRef>
          </c:val>
          <c:extLst>
            <c:ext xmlns:c16="http://schemas.microsoft.com/office/drawing/2014/chart" uri="{C3380CC4-5D6E-409C-BE32-E72D297353CC}">
              <c16:uniqueId val="{00000000-7EE5-4CC7-BD95-EE102A5E267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103.43</c:v>
                </c:pt>
                <c:pt idx="2">
                  <c:v>103.7</c:v>
                </c:pt>
                <c:pt idx="3">
                  <c:v>35.69</c:v>
                </c:pt>
                <c:pt idx="4">
                  <c:v>38.4</c:v>
                </c:pt>
              </c:numCache>
            </c:numRef>
          </c:val>
          <c:smooth val="0"/>
          <c:extLst>
            <c:ext xmlns:c16="http://schemas.microsoft.com/office/drawing/2014/chart" uri="{C3380CC4-5D6E-409C-BE32-E72D297353CC}">
              <c16:uniqueId val="{00000001-7EE5-4CC7-BD95-EE102A5E267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formatCode="#,##0.00;&quot;△&quot;#,##0.00;&quot;-&quot;">
                  <c:v>957.57</c:v>
                </c:pt>
                <c:pt idx="3" formatCode="#,##0.00;&quot;△&quot;#,##0.00;&quot;-&quot;">
                  <c:v>797.48</c:v>
                </c:pt>
                <c:pt idx="4" formatCode="#,##0.00;&quot;△&quot;#,##0.00;&quot;-&quot;">
                  <c:v>655.39</c:v>
                </c:pt>
              </c:numCache>
            </c:numRef>
          </c:val>
          <c:extLst>
            <c:ext xmlns:c16="http://schemas.microsoft.com/office/drawing/2014/chart" uri="{C3380CC4-5D6E-409C-BE32-E72D297353CC}">
              <c16:uniqueId val="{00000000-21FC-403E-99F5-FA468339C8C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673.08</c:v>
                </c:pt>
                <c:pt idx="2">
                  <c:v>746.98</c:v>
                </c:pt>
                <c:pt idx="3">
                  <c:v>791.76</c:v>
                </c:pt>
                <c:pt idx="4">
                  <c:v>900.82</c:v>
                </c:pt>
              </c:numCache>
            </c:numRef>
          </c:val>
          <c:smooth val="0"/>
          <c:extLst>
            <c:ext xmlns:c16="http://schemas.microsoft.com/office/drawing/2014/chart" uri="{C3380CC4-5D6E-409C-BE32-E72D297353CC}">
              <c16:uniqueId val="{00000001-21FC-403E-99F5-FA468339C8C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34.89</c:v>
                </c:pt>
                <c:pt idx="2">
                  <c:v>33.03</c:v>
                </c:pt>
                <c:pt idx="3">
                  <c:v>32.99</c:v>
                </c:pt>
                <c:pt idx="4">
                  <c:v>37.020000000000003</c:v>
                </c:pt>
              </c:numCache>
            </c:numRef>
          </c:val>
          <c:extLst>
            <c:ext xmlns:c16="http://schemas.microsoft.com/office/drawing/2014/chart" uri="{C3380CC4-5D6E-409C-BE32-E72D297353CC}">
              <c16:uniqueId val="{00000000-D8F7-4973-8DF5-E34ACD27E7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42.44</c:v>
                </c:pt>
                <c:pt idx="2">
                  <c:v>40.49</c:v>
                </c:pt>
                <c:pt idx="3">
                  <c:v>56.26</c:v>
                </c:pt>
                <c:pt idx="4">
                  <c:v>52.94</c:v>
                </c:pt>
              </c:numCache>
            </c:numRef>
          </c:val>
          <c:smooth val="0"/>
          <c:extLst>
            <c:ext xmlns:c16="http://schemas.microsoft.com/office/drawing/2014/chart" uri="{C3380CC4-5D6E-409C-BE32-E72D297353CC}">
              <c16:uniqueId val="{00000001-D8F7-4973-8DF5-E34ACD27E7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240.3</c:v>
                </c:pt>
                <c:pt idx="2">
                  <c:v>247.98</c:v>
                </c:pt>
                <c:pt idx="3">
                  <c:v>248.75</c:v>
                </c:pt>
                <c:pt idx="4">
                  <c:v>225.02</c:v>
                </c:pt>
              </c:numCache>
            </c:numRef>
          </c:val>
          <c:extLst>
            <c:ext xmlns:c16="http://schemas.microsoft.com/office/drawing/2014/chart" uri="{C3380CC4-5D6E-409C-BE32-E72D297353CC}">
              <c16:uniqueId val="{00000000-0128-4075-9F35-1C8B582E27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284.54000000000002</c:v>
                </c:pt>
                <c:pt idx="2">
                  <c:v>274.54000000000002</c:v>
                </c:pt>
                <c:pt idx="3">
                  <c:v>282.08999999999997</c:v>
                </c:pt>
                <c:pt idx="4">
                  <c:v>303.27999999999997</c:v>
                </c:pt>
              </c:numCache>
            </c:numRef>
          </c:val>
          <c:smooth val="0"/>
          <c:extLst>
            <c:ext xmlns:c16="http://schemas.microsoft.com/office/drawing/2014/chart" uri="{C3380CC4-5D6E-409C-BE32-E72D297353CC}">
              <c16:uniqueId val="{00000001-0128-4075-9F35-1C8B582E27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9" zoomScale="75" zoomScaleNormal="7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石垣市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49530</v>
      </c>
      <c r="AM8" s="42"/>
      <c r="AN8" s="42"/>
      <c r="AO8" s="42"/>
      <c r="AP8" s="42"/>
      <c r="AQ8" s="42"/>
      <c r="AR8" s="42"/>
      <c r="AS8" s="42"/>
      <c r="AT8" s="35">
        <f>データ!T6</f>
        <v>229.15</v>
      </c>
      <c r="AU8" s="35"/>
      <c r="AV8" s="35"/>
      <c r="AW8" s="35"/>
      <c r="AX8" s="35"/>
      <c r="AY8" s="35"/>
      <c r="AZ8" s="35"/>
      <c r="BA8" s="35"/>
      <c r="BB8" s="35">
        <f>データ!U6</f>
        <v>216.15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93.92</v>
      </c>
      <c r="J10" s="35"/>
      <c r="K10" s="35"/>
      <c r="L10" s="35"/>
      <c r="M10" s="35"/>
      <c r="N10" s="35"/>
      <c r="O10" s="35"/>
      <c r="P10" s="35">
        <f>データ!P6</f>
        <v>14.5</v>
      </c>
      <c r="Q10" s="35"/>
      <c r="R10" s="35"/>
      <c r="S10" s="35"/>
      <c r="T10" s="35"/>
      <c r="U10" s="35"/>
      <c r="V10" s="35"/>
      <c r="W10" s="35">
        <f>データ!Q6</f>
        <v>98.88</v>
      </c>
      <c r="X10" s="35"/>
      <c r="Y10" s="35"/>
      <c r="Z10" s="35"/>
      <c r="AA10" s="35"/>
      <c r="AB10" s="35"/>
      <c r="AC10" s="35"/>
      <c r="AD10" s="42">
        <f>データ!R6</f>
        <v>1430</v>
      </c>
      <c r="AE10" s="42"/>
      <c r="AF10" s="42"/>
      <c r="AG10" s="42"/>
      <c r="AH10" s="42"/>
      <c r="AI10" s="42"/>
      <c r="AJ10" s="42"/>
      <c r="AK10" s="2"/>
      <c r="AL10" s="42">
        <f>データ!V6</f>
        <v>7144</v>
      </c>
      <c r="AM10" s="42"/>
      <c r="AN10" s="42"/>
      <c r="AO10" s="42"/>
      <c r="AP10" s="42"/>
      <c r="AQ10" s="42"/>
      <c r="AR10" s="42"/>
      <c r="AS10" s="42"/>
      <c r="AT10" s="35">
        <f>データ!W6</f>
        <v>2.95</v>
      </c>
      <c r="AU10" s="35"/>
      <c r="AV10" s="35"/>
      <c r="AW10" s="35"/>
      <c r="AX10" s="35"/>
      <c r="AY10" s="35"/>
      <c r="AZ10" s="35"/>
      <c r="BA10" s="35"/>
      <c r="BB10" s="35">
        <f>データ!X6</f>
        <v>2421.69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HAG57fVB8dM9uuVOOejpXH4z3VUjn3VXUEv303WvJL7sK4ZFFo1+nVaBUl3UnxY/DrT48alOBe0ViF0xKqtozQ==" saltValue="ar4HcGd31XRFljYZZ6u9c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472077</v>
      </c>
      <c r="D6" s="19">
        <f t="shared" si="3"/>
        <v>46</v>
      </c>
      <c r="E6" s="19">
        <f t="shared" si="3"/>
        <v>17</v>
      </c>
      <c r="F6" s="19">
        <f t="shared" si="3"/>
        <v>5</v>
      </c>
      <c r="G6" s="19">
        <f t="shared" si="3"/>
        <v>0</v>
      </c>
      <c r="H6" s="19" t="str">
        <f t="shared" si="3"/>
        <v>沖縄県　石垣市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93.92</v>
      </c>
      <c r="P6" s="20">
        <f t="shared" si="3"/>
        <v>14.5</v>
      </c>
      <c r="Q6" s="20">
        <f t="shared" si="3"/>
        <v>98.88</v>
      </c>
      <c r="R6" s="20">
        <f t="shared" si="3"/>
        <v>1430</v>
      </c>
      <c r="S6" s="20">
        <f t="shared" si="3"/>
        <v>49530</v>
      </c>
      <c r="T6" s="20">
        <f t="shared" si="3"/>
        <v>229.15</v>
      </c>
      <c r="U6" s="20">
        <f t="shared" si="3"/>
        <v>216.15</v>
      </c>
      <c r="V6" s="20">
        <f t="shared" si="3"/>
        <v>7144</v>
      </c>
      <c r="W6" s="20">
        <f t="shared" si="3"/>
        <v>2.95</v>
      </c>
      <c r="X6" s="20">
        <f t="shared" si="3"/>
        <v>2421.69</v>
      </c>
      <c r="Y6" s="21" t="str">
        <f>IF(Y7="",NA(),Y7)</f>
        <v>-</v>
      </c>
      <c r="Z6" s="21">
        <f t="shared" ref="Z6:AH6" si="4">IF(Z7="",NA(),Z7)</f>
        <v>97.6</v>
      </c>
      <c r="AA6" s="21">
        <f t="shared" si="4"/>
        <v>107.92</v>
      </c>
      <c r="AB6" s="21">
        <f t="shared" si="4"/>
        <v>103.02</v>
      </c>
      <c r="AC6" s="21">
        <f t="shared" si="4"/>
        <v>106.15</v>
      </c>
      <c r="AD6" s="21" t="str">
        <f t="shared" si="4"/>
        <v>-</v>
      </c>
      <c r="AE6" s="21">
        <f t="shared" si="4"/>
        <v>104.22</v>
      </c>
      <c r="AF6" s="21">
        <f t="shared" si="4"/>
        <v>103.61</v>
      </c>
      <c r="AG6" s="21">
        <f t="shared" si="4"/>
        <v>106.07</v>
      </c>
      <c r="AH6" s="21">
        <f t="shared" si="4"/>
        <v>105.5</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23.66</v>
      </c>
      <c r="AQ6" s="21">
        <f t="shared" si="5"/>
        <v>21.51</v>
      </c>
      <c r="AR6" s="21">
        <f t="shared" si="5"/>
        <v>132.04</v>
      </c>
      <c r="AS6" s="21">
        <f t="shared" si="5"/>
        <v>145.43</v>
      </c>
      <c r="AT6" s="20" t="str">
        <f>IF(AT7="","",IF(AT7="-","【-】","【"&amp;SUBSTITUTE(TEXT(AT7,"#,##0.00"),"-","△")&amp;"】"))</f>
        <v>【133.62】</v>
      </c>
      <c r="AU6" s="21" t="str">
        <f>IF(AU7="",NA(),AU7)</f>
        <v>-</v>
      </c>
      <c r="AV6" s="21">
        <f t="shared" ref="AV6:BD6" si="6">IF(AV7="",NA(),AV7)</f>
        <v>31.54</v>
      </c>
      <c r="AW6" s="21">
        <f t="shared" si="6"/>
        <v>74.61</v>
      </c>
      <c r="AX6" s="21">
        <f t="shared" si="6"/>
        <v>96</v>
      </c>
      <c r="AY6" s="21">
        <f t="shared" si="6"/>
        <v>111.87</v>
      </c>
      <c r="AZ6" s="21" t="str">
        <f t="shared" si="6"/>
        <v>-</v>
      </c>
      <c r="BA6" s="21">
        <f t="shared" si="6"/>
        <v>103.43</v>
      </c>
      <c r="BB6" s="21">
        <f t="shared" si="6"/>
        <v>103.7</v>
      </c>
      <c r="BC6" s="21">
        <f t="shared" si="6"/>
        <v>35.69</v>
      </c>
      <c r="BD6" s="21">
        <f t="shared" si="6"/>
        <v>38.4</v>
      </c>
      <c r="BE6" s="20" t="str">
        <f>IF(BE7="","",IF(BE7="-","【-】","【"&amp;SUBSTITUTE(TEXT(BE7,"#,##0.00"),"-","△")&amp;"】"))</f>
        <v>【36.94】</v>
      </c>
      <c r="BF6" s="21" t="str">
        <f>IF(BF7="",NA(),BF7)</f>
        <v>-</v>
      </c>
      <c r="BG6" s="20">
        <f t="shared" ref="BG6:BO6" si="7">IF(BG7="",NA(),BG7)</f>
        <v>0</v>
      </c>
      <c r="BH6" s="21">
        <f t="shared" si="7"/>
        <v>957.57</v>
      </c>
      <c r="BI6" s="21">
        <f t="shared" si="7"/>
        <v>797.48</v>
      </c>
      <c r="BJ6" s="21">
        <f t="shared" si="7"/>
        <v>655.39</v>
      </c>
      <c r="BK6" s="21" t="str">
        <f t="shared" si="7"/>
        <v>-</v>
      </c>
      <c r="BL6" s="21">
        <f t="shared" si="7"/>
        <v>673.08</v>
      </c>
      <c r="BM6" s="21">
        <f t="shared" si="7"/>
        <v>746.98</v>
      </c>
      <c r="BN6" s="21">
        <f t="shared" si="7"/>
        <v>791.76</v>
      </c>
      <c r="BO6" s="21">
        <f t="shared" si="7"/>
        <v>900.82</v>
      </c>
      <c r="BP6" s="20" t="str">
        <f>IF(BP7="","",IF(BP7="-","【-】","【"&amp;SUBSTITUTE(TEXT(BP7,"#,##0.00"),"-","△")&amp;"】"))</f>
        <v>【809.19】</v>
      </c>
      <c r="BQ6" s="21" t="str">
        <f>IF(BQ7="",NA(),BQ7)</f>
        <v>-</v>
      </c>
      <c r="BR6" s="21">
        <f t="shared" ref="BR6:BZ6" si="8">IF(BR7="",NA(),BR7)</f>
        <v>34.89</v>
      </c>
      <c r="BS6" s="21">
        <f t="shared" si="8"/>
        <v>33.03</v>
      </c>
      <c r="BT6" s="21">
        <f t="shared" si="8"/>
        <v>32.99</v>
      </c>
      <c r="BU6" s="21">
        <f t="shared" si="8"/>
        <v>37.020000000000003</v>
      </c>
      <c r="BV6" s="21" t="str">
        <f t="shared" si="8"/>
        <v>-</v>
      </c>
      <c r="BW6" s="21">
        <f t="shared" si="8"/>
        <v>42.44</v>
      </c>
      <c r="BX6" s="21">
        <f t="shared" si="8"/>
        <v>40.49</v>
      </c>
      <c r="BY6" s="21">
        <f t="shared" si="8"/>
        <v>56.26</v>
      </c>
      <c r="BZ6" s="21">
        <f t="shared" si="8"/>
        <v>52.94</v>
      </c>
      <c r="CA6" s="20" t="str">
        <f>IF(CA7="","",IF(CA7="-","【-】","【"&amp;SUBSTITUTE(TEXT(CA7,"#,##0.00"),"-","△")&amp;"】"))</f>
        <v>【57.02】</v>
      </c>
      <c r="CB6" s="21" t="str">
        <f>IF(CB7="",NA(),CB7)</f>
        <v>-</v>
      </c>
      <c r="CC6" s="21">
        <f t="shared" ref="CC6:CK6" si="9">IF(CC7="",NA(),CC7)</f>
        <v>240.3</v>
      </c>
      <c r="CD6" s="21">
        <f t="shared" si="9"/>
        <v>247.98</v>
      </c>
      <c r="CE6" s="21">
        <f t="shared" si="9"/>
        <v>248.75</v>
      </c>
      <c r="CF6" s="21">
        <f t="shared" si="9"/>
        <v>225.02</v>
      </c>
      <c r="CG6" s="21" t="str">
        <f t="shared" si="9"/>
        <v>-</v>
      </c>
      <c r="CH6" s="21">
        <f t="shared" si="9"/>
        <v>284.54000000000002</v>
      </c>
      <c r="CI6" s="21">
        <f t="shared" si="9"/>
        <v>274.54000000000002</v>
      </c>
      <c r="CJ6" s="21">
        <f t="shared" si="9"/>
        <v>282.08999999999997</v>
      </c>
      <c r="CK6" s="21">
        <f t="shared" si="9"/>
        <v>303.27999999999997</v>
      </c>
      <c r="CL6" s="20" t="str">
        <f>IF(CL7="","",IF(CL7="-","【-】","【"&amp;SUBSTITUTE(TEXT(CL7,"#,##0.00"),"-","△")&amp;"】"))</f>
        <v>【273.68】</v>
      </c>
      <c r="CM6" s="21" t="str">
        <f>IF(CM7="",NA(),CM7)</f>
        <v>-</v>
      </c>
      <c r="CN6" s="21">
        <f t="shared" ref="CN6:CV6" si="10">IF(CN7="",NA(),CN7)</f>
        <v>29.93</v>
      </c>
      <c r="CO6" s="21">
        <f t="shared" si="10"/>
        <v>32.65</v>
      </c>
      <c r="CP6" s="21">
        <f t="shared" si="10"/>
        <v>34.090000000000003</v>
      </c>
      <c r="CQ6" s="21">
        <f t="shared" si="10"/>
        <v>38.61</v>
      </c>
      <c r="CR6" s="21" t="str">
        <f t="shared" si="10"/>
        <v>-</v>
      </c>
      <c r="CS6" s="21">
        <f t="shared" si="10"/>
        <v>42.33</v>
      </c>
      <c r="CT6" s="21">
        <f t="shared" si="10"/>
        <v>41.66</v>
      </c>
      <c r="CU6" s="21">
        <f t="shared" si="10"/>
        <v>66.53</v>
      </c>
      <c r="CV6" s="21">
        <f t="shared" si="10"/>
        <v>52.35</v>
      </c>
      <c r="CW6" s="20" t="str">
        <f>IF(CW7="","",IF(CW7="-","【-】","【"&amp;SUBSTITUTE(TEXT(CW7,"#,##0.00"),"-","△")&amp;"】"))</f>
        <v>【52.55】</v>
      </c>
      <c r="CX6" s="21" t="str">
        <f>IF(CX7="",NA(),CX7)</f>
        <v>-</v>
      </c>
      <c r="CY6" s="21">
        <f t="shared" ref="CY6:DG6" si="11">IF(CY7="",NA(),CY7)</f>
        <v>41.03</v>
      </c>
      <c r="CZ6" s="21">
        <f t="shared" si="11"/>
        <v>43.94</v>
      </c>
      <c r="DA6" s="21">
        <f t="shared" si="11"/>
        <v>46.93</v>
      </c>
      <c r="DB6" s="21">
        <f t="shared" si="11"/>
        <v>52.24</v>
      </c>
      <c r="DC6" s="21" t="str">
        <f t="shared" si="11"/>
        <v>-</v>
      </c>
      <c r="DD6" s="21">
        <f t="shared" si="11"/>
        <v>62.5</v>
      </c>
      <c r="DE6" s="21">
        <f t="shared" si="11"/>
        <v>58.77</v>
      </c>
      <c r="DF6" s="21">
        <f t="shared" si="11"/>
        <v>84.67</v>
      </c>
      <c r="DG6" s="21">
        <f t="shared" si="11"/>
        <v>84.39</v>
      </c>
      <c r="DH6" s="20" t="str">
        <f>IF(DH7="","",IF(DH7="-","【-】","【"&amp;SUBSTITUTE(TEXT(DH7,"#,##0.00"),"-","△")&amp;"】"))</f>
        <v>【87.30】</v>
      </c>
      <c r="DI6" s="21" t="str">
        <f>IF(DI7="",NA(),DI7)</f>
        <v>-</v>
      </c>
      <c r="DJ6" s="21">
        <f t="shared" ref="DJ6:DR6" si="12">IF(DJ7="",NA(),DJ7)</f>
        <v>4.75</v>
      </c>
      <c r="DK6" s="21">
        <f t="shared" si="12"/>
        <v>9.5</v>
      </c>
      <c r="DL6" s="21">
        <f t="shared" si="12"/>
        <v>14.07</v>
      </c>
      <c r="DM6" s="21">
        <f t="shared" si="12"/>
        <v>18.46</v>
      </c>
      <c r="DN6" s="21" t="str">
        <f t="shared" si="12"/>
        <v>-</v>
      </c>
      <c r="DO6" s="21">
        <f t="shared" si="12"/>
        <v>12.06</v>
      </c>
      <c r="DP6" s="21">
        <f t="shared" si="12"/>
        <v>11.47</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0">
        <f t="shared" si="14"/>
        <v>0</v>
      </c>
      <c r="EL6" s="20">
        <f t="shared" si="14"/>
        <v>0</v>
      </c>
      <c r="EM6" s="21">
        <f t="shared" si="14"/>
        <v>0.05</v>
      </c>
      <c r="EN6" s="21">
        <f t="shared" si="14"/>
        <v>0.03</v>
      </c>
      <c r="EO6" s="20" t="str">
        <f>IF(EO7="","",IF(EO7="-","【-】","【"&amp;SUBSTITUTE(TEXT(EO7,"#,##0.00"),"-","△")&amp;"】"))</f>
        <v>【0.02】</v>
      </c>
    </row>
    <row r="7" spans="1:148" s="22" customFormat="1" x14ac:dyDescent="0.15">
      <c r="A7" s="14"/>
      <c r="B7" s="23">
        <v>2022</v>
      </c>
      <c r="C7" s="23">
        <v>472077</v>
      </c>
      <c r="D7" s="23">
        <v>46</v>
      </c>
      <c r="E7" s="23">
        <v>17</v>
      </c>
      <c r="F7" s="23">
        <v>5</v>
      </c>
      <c r="G7" s="23">
        <v>0</v>
      </c>
      <c r="H7" s="23" t="s">
        <v>96</v>
      </c>
      <c r="I7" s="23" t="s">
        <v>97</v>
      </c>
      <c r="J7" s="23" t="s">
        <v>98</v>
      </c>
      <c r="K7" s="23" t="s">
        <v>99</v>
      </c>
      <c r="L7" s="23" t="s">
        <v>100</v>
      </c>
      <c r="M7" s="23" t="s">
        <v>101</v>
      </c>
      <c r="N7" s="24" t="s">
        <v>102</v>
      </c>
      <c r="O7" s="24">
        <v>93.92</v>
      </c>
      <c r="P7" s="24">
        <v>14.5</v>
      </c>
      <c r="Q7" s="24">
        <v>98.88</v>
      </c>
      <c r="R7" s="24">
        <v>1430</v>
      </c>
      <c r="S7" s="24">
        <v>49530</v>
      </c>
      <c r="T7" s="24">
        <v>229.15</v>
      </c>
      <c r="U7" s="24">
        <v>216.15</v>
      </c>
      <c r="V7" s="24">
        <v>7144</v>
      </c>
      <c r="W7" s="24">
        <v>2.95</v>
      </c>
      <c r="X7" s="24">
        <v>2421.69</v>
      </c>
      <c r="Y7" s="24" t="s">
        <v>102</v>
      </c>
      <c r="Z7" s="24">
        <v>97.6</v>
      </c>
      <c r="AA7" s="24">
        <v>107.92</v>
      </c>
      <c r="AB7" s="24">
        <v>103.02</v>
      </c>
      <c r="AC7" s="24">
        <v>106.15</v>
      </c>
      <c r="AD7" s="24" t="s">
        <v>102</v>
      </c>
      <c r="AE7" s="24">
        <v>104.22</v>
      </c>
      <c r="AF7" s="24">
        <v>103.61</v>
      </c>
      <c r="AG7" s="24">
        <v>106.07</v>
      </c>
      <c r="AH7" s="24">
        <v>105.5</v>
      </c>
      <c r="AI7" s="24">
        <v>103.61</v>
      </c>
      <c r="AJ7" s="24" t="s">
        <v>102</v>
      </c>
      <c r="AK7" s="24">
        <v>0</v>
      </c>
      <c r="AL7" s="24">
        <v>0</v>
      </c>
      <c r="AM7" s="24">
        <v>0</v>
      </c>
      <c r="AN7" s="24">
        <v>0</v>
      </c>
      <c r="AO7" s="24" t="s">
        <v>102</v>
      </c>
      <c r="AP7" s="24">
        <v>23.66</v>
      </c>
      <c r="AQ7" s="24">
        <v>21.51</v>
      </c>
      <c r="AR7" s="24">
        <v>132.04</v>
      </c>
      <c r="AS7" s="24">
        <v>145.43</v>
      </c>
      <c r="AT7" s="24">
        <v>133.62</v>
      </c>
      <c r="AU7" s="24" t="s">
        <v>102</v>
      </c>
      <c r="AV7" s="24">
        <v>31.54</v>
      </c>
      <c r="AW7" s="24">
        <v>74.61</v>
      </c>
      <c r="AX7" s="24">
        <v>96</v>
      </c>
      <c r="AY7" s="24">
        <v>111.87</v>
      </c>
      <c r="AZ7" s="24" t="s">
        <v>102</v>
      </c>
      <c r="BA7" s="24">
        <v>103.43</v>
      </c>
      <c r="BB7" s="24">
        <v>103.7</v>
      </c>
      <c r="BC7" s="24">
        <v>35.69</v>
      </c>
      <c r="BD7" s="24">
        <v>38.4</v>
      </c>
      <c r="BE7" s="24">
        <v>36.94</v>
      </c>
      <c r="BF7" s="24" t="s">
        <v>102</v>
      </c>
      <c r="BG7" s="24">
        <v>0</v>
      </c>
      <c r="BH7" s="24">
        <v>957.57</v>
      </c>
      <c r="BI7" s="24">
        <v>797.48</v>
      </c>
      <c r="BJ7" s="24">
        <v>655.39</v>
      </c>
      <c r="BK7" s="24" t="s">
        <v>102</v>
      </c>
      <c r="BL7" s="24">
        <v>673.08</v>
      </c>
      <c r="BM7" s="24">
        <v>746.98</v>
      </c>
      <c r="BN7" s="24">
        <v>791.76</v>
      </c>
      <c r="BO7" s="24">
        <v>900.82</v>
      </c>
      <c r="BP7" s="24">
        <v>809.19</v>
      </c>
      <c r="BQ7" s="24" t="s">
        <v>102</v>
      </c>
      <c r="BR7" s="24">
        <v>34.89</v>
      </c>
      <c r="BS7" s="24">
        <v>33.03</v>
      </c>
      <c r="BT7" s="24">
        <v>32.99</v>
      </c>
      <c r="BU7" s="24">
        <v>37.020000000000003</v>
      </c>
      <c r="BV7" s="24" t="s">
        <v>102</v>
      </c>
      <c r="BW7" s="24">
        <v>42.44</v>
      </c>
      <c r="BX7" s="24">
        <v>40.49</v>
      </c>
      <c r="BY7" s="24">
        <v>56.26</v>
      </c>
      <c r="BZ7" s="24">
        <v>52.94</v>
      </c>
      <c r="CA7" s="24">
        <v>57.02</v>
      </c>
      <c r="CB7" s="24" t="s">
        <v>102</v>
      </c>
      <c r="CC7" s="24">
        <v>240.3</v>
      </c>
      <c r="CD7" s="24">
        <v>247.98</v>
      </c>
      <c r="CE7" s="24">
        <v>248.75</v>
      </c>
      <c r="CF7" s="24">
        <v>225.02</v>
      </c>
      <c r="CG7" s="24" t="s">
        <v>102</v>
      </c>
      <c r="CH7" s="24">
        <v>284.54000000000002</v>
      </c>
      <c r="CI7" s="24">
        <v>274.54000000000002</v>
      </c>
      <c r="CJ7" s="24">
        <v>282.08999999999997</v>
      </c>
      <c r="CK7" s="24">
        <v>303.27999999999997</v>
      </c>
      <c r="CL7" s="24">
        <v>273.68</v>
      </c>
      <c r="CM7" s="24" t="s">
        <v>102</v>
      </c>
      <c r="CN7" s="24">
        <v>29.93</v>
      </c>
      <c r="CO7" s="24">
        <v>32.65</v>
      </c>
      <c r="CP7" s="24">
        <v>34.090000000000003</v>
      </c>
      <c r="CQ7" s="24">
        <v>38.61</v>
      </c>
      <c r="CR7" s="24" t="s">
        <v>102</v>
      </c>
      <c r="CS7" s="24">
        <v>42.33</v>
      </c>
      <c r="CT7" s="24">
        <v>41.66</v>
      </c>
      <c r="CU7" s="24">
        <v>66.53</v>
      </c>
      <c r="CV7" s="24">
        <v>52.35</v>
      </c>
      <c r="CW7" s="24">
        <v>52.55</v>
      </c>
      <c r="CX7" s="24" t="s">
        <v>102</v>
      </c>
      <c r="CY7" s="24">
        <v>41.03</v>
      </c>
      <c r="CZ7" s="24">
        <v>43.94</v>
      </c>
      <c r="DA7" s="24">
        <v>46.93</v>
      </c>
      <c r="DB7" s="24">
        <v>52.24</v>
      </c>
      <c r="DC7" s="24" t="s">
        <v>102</v>
      </c>
      <c r="DD7" s="24">
        <v>62.5</v>
      </c>
      <c r="DE7" s="24">
        <v>58.77</v>
      </c>
      <c r="DF7" s="24">
        <v>84.67</v>
      </c>
      <c r="DG7" s="24">
        <v>84.39</v>
      </c>
      <c r="DH7" s="24">
        <v>87.3</v>
      </c>
      <c r="DI7" s="24" t="s">
        <v>102</v>
      </c>
      <c r="DJ7" s="24">
        <v>4.75</v>
      </c>
      <c r="DK7" s="24">
        <v>9.5</v>
      </c>
      <c r="DL7" s="24">
        <v>14.07</v>
      </c>
      <c r="DM7" s="24">
        <v>18.46</v>
      </c>
      <c r="DN7" s="24" t="s">
        <v>102</v>
      </c>
      <c r="DO7" s="24">
        <v>12.06</v>
      </c>
      <c r="DP7" s="24">
        <v>11.47</v>
      </c>
      <c r="DQ7" s="24">
        <v>21.85</v>
      </c>
      <c r="DR7" s="24">
        <v>25.19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v>
      </c>
      <c r="EL7" s="24">
        <v>0</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gesui02</cp:lastModifiedBy>
  <cp:lastPrinted>2024-01-31T23:21:45Z</cp:lastPrinted>
  <dcterms:created xsi:type="dcterms:W3CDTF">2023-12-12T01:05:00Z</dcterms:created>
  <dcterms:modified xsi:type="dcterms:W3CDTF">2024-01-31T23:21:48Z</dcterms:modified>
  <cp:category/>
</cp:coreProperties>
</file>