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3 財政班\27 財政比較分析表等\令和３年度 R5.3.2 令和３年度財政状況資料集の作成及び提出について\【○】R5.9.6_〆切9月16日【総務省財務調査課】令和３年度財政状況資料集の作成について（2回目・地方公会計関係）\回答\結合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86" i="12" l="1"/>
  <c r="AA85" i="12"/>
  <c r="AA84" i="12"/>
  <c r="AA83" i="12"/>
  <c r="AA82" i="12"/>
  <c r="AA81" i="12"/>
  <c r="AA80" i="12"/>
  <c r="AA79" i="12"/>
  <c r="AA78" i="12"/>
  <c r="AA77" i="12"/>
  <c r="AA76" i="12"/>
  <c r="AA75" i="12"/>
  <c r="AA74" i="12"/>
  <c r="AA73" i="12"/>
  <c r="AA72" i="12"/>
  <c r="AA71" i="12"/>
  <c r="AA70" i="12"/>
  <c r="AA69" i="12"/>
  <c r="AA68" i="12"/>
  <c r="AA31" i="12"/>
  <c r="AA30" i="12"/>
  <c r="AA28" i="12"/>
  <c r="AA8" i="12"/>
  <c r="AA7" i="12"/>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CO34" i="10"/>
  <c r="BW34" i="10"/>
  <c r="BW35" i="10" s="1"/>
  <c r="BW36" i="10" s="1"/>
  <c r="BW37" i="10" s="1"/>
  <c r="BW38" i="10" s="1"/>
  <c r="BW39" i="10" s="1"/>
  <c r="BW40" i="10" s="1"/>
  <c r="BW41" i="10" s="1"/>
  <c r="BW42" i="10" s="1"/>
  <c r="BW43" i="10" s="1"/>
  <c r="BE34" i="10"/>
  <c r="U34" i="10"/>
  <c r="U35"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<sst xmlns="http://schemas.openxmlformats.org/spreadsheetml/2006/main" count="1148" uniqueCount="605">
  <si>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</si>
  <si>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</si>
  <si>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</si>
  <si>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</si>
  <si>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</si>
  <si>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</si>
  <si>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</si>
  <si>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</si>
  <si>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</si>
  <si>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</si>
  <si>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</si>
  <si>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</si>
  <si>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</si>
  <si>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</si>
  <si>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</si>
  <si>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</si>
  <si>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</si>
  <si>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</si>
  <si>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</si>
  <si>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</si>
  <si>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</si>
  <si>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</si>
  <si>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</si>
  <si>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</si>
  <si>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</si>
  <si>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</si>
  <si>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</si>
  <si>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</si>
  <si>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</si>
  <si>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</si>
  <si>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</si>
  <si>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</si>
  <si>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</si>
  <si>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</si>
  <si>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</si>
  <si>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</si>
  <si>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</si>
  <si>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</si>
  <si>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</si>
  <si>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</si>
  <si>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</si>
  <si>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</si>
  <si>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</si>
  <si>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</si>
  <si>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</si>
  <si>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</si>
  <si>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</si>
  <si>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</si>
  <si>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</si>
  <si>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</si>
  <si>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</si>
  <si>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</si>
  <si>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</si>
  <si>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</si>
  <si>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</si>
  <si>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</si>
  <si>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</si>
  <si>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</si>
  <si>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</si>
  <si>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</si>
  <si>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</si>
  <si>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</si>
  <si>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</si>
  <si>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</si>
  <si>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</si>
  <si>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</si>
  <si>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</si>
  <si>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</si>
  <si>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</si>
  <si>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</si>
  <si>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</si>
  <si>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</si>
  <si>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</si>
  <si>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</si>
  <si>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</si>
  <si>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</si>
  <si>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</si>
  <si>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</si>
  <si>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</si>
  <si>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</si>
  <si>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</si>
  <si>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</si>
  <si>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</si>
  <si>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</si>
  <si>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</si>
  <si>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</si>
  <si>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</si>
  <si>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</si>
  <si>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</si>
  <si>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</si>
  <si>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</si>
  <si>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</si>
  <si>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</si>
  <si>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</si>
  <si>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</si>
  <si>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</si>
  <si>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</si>
  <si>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</si>
  <si>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南風原町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</si>
  <si>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</si>
  <si>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</si>
  <si>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</si>
  <si>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</si>
  <si>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</si>
  <si>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</si>
  <si>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</si>
  <si>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</si>
  <si>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</si>
  <si>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</si>
  <si>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</si>
  <si>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</si>
  <si>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</si>
  <si>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</si>
  <si>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</si>
  <si>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</si>
  <si>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</si>
  <si>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</si>
  <si>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</si>
  <si>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</si>
  <si>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</si>
  <si>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</si>
  <si>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</si>
  <si>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</si>
  <si>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</si>
  <si>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</si>
  <si>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</si>
  <si>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</si>
  <si>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</si>
  <si>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</si>
  <si>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</si>
  <si>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</si>
  <si>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</si>
  <si>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</si>
  <si>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</si>
  <si>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</si>
  <si>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</si>
  <si>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</si>
  <si>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</si>
  <si>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</si>
  <si>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</si>
  <si>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</si>
  <si>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</si>
  <si>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</si>
  <si>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</si>
  <si>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</si>
  <si>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</si>
  <si>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</si>
  <si>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</si>
  <si>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</si>
  <si>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</si>
  <si>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</si>
  <si>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</si>
  <si>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</si>
  <si>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</si>
  <si>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</si>
  <si>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</si>
  <si>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</si>
  <si>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</si>
  <si>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</si>
  <si>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</si>
  <si>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</si>
  <si>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</si>
  <si>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</si>
  <si>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</si>
  <si>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</si>
  <si>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</si>
  <si>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</si>
  <si>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</si>
  <si>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</si>
  <si>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</si>
  <si>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</si>
  <si>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</si>
  <si>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</si>
  <si>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</si>
  <si>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</si>
  <si>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</si>
  <si>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</si>
  <si>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</si>
  <si>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</si>
  <si>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</si>
  <si>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</si>
  <si>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</si>
  <si>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</si>
  <si>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</si>
  <si>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</si>
  <si>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</si>
  <si>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</si>
  <si>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</si>
  <si>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</si>
  <si>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</si>
  <si>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</si>
  <si>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</si>
  <si>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</si>
  <si>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</si>
  <si>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</si>
  <si>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</si>
  <si>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</si>
  <si>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</si>
  <si>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</si>
  <si>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</si>
  <si>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</si>
  <si>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</si>
  <si>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</si>
  <si>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</si>
  <si>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</si>
  <si>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</si>
  <si>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</si>
  <si>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</si>
  <si>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</si>
  <si>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</si>
  <si>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</si>
  <si>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</si>
  <si>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</si>
  <si>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</si>
  <si>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</si>
  <si>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沖縄県南風原町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</si>
  <si>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</si>
  <si>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</si>
  <si>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</si>
  <si>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</si>
  <si>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</si>
  <si>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</si>
  <si>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</si>
  <si>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</si>
  <si>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</si>
  <si>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</si>
  <si>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</si>
  <si>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</si>
  <si>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</si>
  <si>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</si>
  <si>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</si>
  <si>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</si>
  <si>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</si>
  <si>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</si>
  <si>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</si>
  <si>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</si>
  <si>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</si>
  <si>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</si>
  <si>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</si>
  <si>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</si>
  <si>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</si>
  <si>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</si>
  <si>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</si>
  <si>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</si>
  <si>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</si>
  <si>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</si>
  <si>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</si>
  <si>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</si>
  <si>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</si>
  <si>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</si>
  <si>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</si>
  <si>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</si>
  <si>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</si>
  <si>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</si>
  <si>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</si>
  <si>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</si>
  <si>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</si>
  <si>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</si>
  <si>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</si>
  <si>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</si>
  <si>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</si>
  <si>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</si>
  <si>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</si>
  <si>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</si>
  <si>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</si>
  <si>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</si>
  <si>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</si>
  <si>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</si>
  <si>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</si>
  <si>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</si>
  <si>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</si>
  <si>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</si>
  <si>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</si>
  <si>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</si>
  <si>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</si>
  <si>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</si>
  <si>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</si>
  <si>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</si>
  <si>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</si>
  <si>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</si>
  <si>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</si>
  <si>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</si>
  <si>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</si>
  <si>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</si>
  <si>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</si>
  <si>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</si>
  <si>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</si>
  <si>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</si>
  <si>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</si>
  <si>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</si>
  <si>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</si>
  <si>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</si>
  <si>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</si>
  <si>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</si>
  <si>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</si>
  <si>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</si>
  <si>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</si>
  <si>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</si>
  <si>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</si>
  <si>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</si>
  <si>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</si>
  <si>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</si>
  <si>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</si>
  <si>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</si>
  <si>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</si>
  <si>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</si>
  <si>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</si>
  <si>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</si>
  <si>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</si>
  <si>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</si>
  <si>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</si>
  <si>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</si>
  <si>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</si>
  <si>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</si>
  <si>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</si>
  <si>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</si>
  <si>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</si>
  <si>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</si>
  <si>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</si>
  <si>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</si>
  <si>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</si>
  <si>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</si>
  <si>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</si>
  <si>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</si>
  <si>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</si>
  <si>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</si>
  <si>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</si>
  <si>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</si>
  <si>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</si>
  <si>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</si>
  <si>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</si>
  <si>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</si>
  <si>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</si>
  <si>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</si>
  <si>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</si>
  <si>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</si>
  <si>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</si>
  <si>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</si>
  <si>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</si>
  <si>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</si>
  <si>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</si>
  <si>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</si>
  <si>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</si>
  <si>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</si>
  <si>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</si>
  <si>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</si>
  <si>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</si>
  <si>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</si>
  <si>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</si>
  <si>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</si>
  <si>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</si>
  <si>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</si>
  <si>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</si>
  <si>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</si>
  <si>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</si>
  <si>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</si>
  <si>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</si>
  <si>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</si>
  <si>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</si>
  <si>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</si>
  <si>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</si>
  <si>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</si>
  <si>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</si>
  <si>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</si>
  <si>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</si>
  <si>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</si>
  <si>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</si>
  <si>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</si>
  <si>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</si>
  <si>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</si>
  <si>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沖縄県南風原町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</si>
  <si>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</si>
  <si>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</si>
  <si>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</si>
  <si>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</si>
  <si>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</si>
  <si>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</si>
  <si>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</si>
  <si>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</si>
  <si>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</si>
  <si>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</si>
  <si>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</si>
  <si>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</si>
  <si>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</si>
  <si>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</si>
  <si>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</si>
  <si>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</si>
  <si>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</si>
  <si>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</si>
  <si>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</si>
  <si>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</si>
  <si>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</si>
  <si>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</si>
  <si>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</si>
  <si>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</si>
  <si>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</si>
  <si>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</si>
  <si>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</si>
  <si>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</si>
  <si>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</si>
  <si>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</si>
  <si>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</si>
  <si>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</si>
  <si>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</si>
  <si>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</si>
  <si>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</si>
  <si>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下水道事業会計（公共下水道事業）</t>
    <phoneticPr fontId="5"/>
  </si>
  <si>
    <t>法適用企業</t>
    <phoneticPr fontId="5"/>
  </si>
  <si>
    <t>下水道事業会計（農業集落排水事業）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</si>
  <si>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</si>
  <si>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</si>
  <si>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</si>
  <si>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</si>
  <si>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</si>
  <si>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</si>
  <si>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</si>
  <si>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</si>
  <si>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</si>
  <si>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</si>
  <si>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</si>
  <si>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</si>
  <si>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</si>
  <si>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</si>
  <si>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</si>
  <si>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</si>
  <si>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</si>
  <si>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</si>
  <si>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</si>
  <si>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</si>
  <si>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</si>
  <si>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</si>
  <si>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</si>
  <si>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</si>
  <si>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</si>
  <si>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</si>
  <si>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</si>
  <si>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</si>
  <si>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</si>
  <si>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</si>
  <si>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</si>
  <si>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</si>
  <si>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</si>
  <si>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</si>
  <si>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</si>
  <si>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</si>
  <si>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</si>
  <si>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</si>
  <si>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</si>
  <si>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</si>
  <si>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</si>
  <si>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</si>
  <si>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</si>
  <si>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</si>
  <si>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</si>
  <si>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</si>
  <si>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</si>
  <si>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</si>
  <si>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</si>
  <si>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</si>
  <si>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</si>
  <si>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</si>
  <si>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</si>
  <si>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</si>
  <si>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</si>
  <si>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</si>
  <si>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</si>
  <si>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</si>
  <si>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</si>
  <si>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</si>
  <si>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</si>
  <si>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</si>
  <si>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</si>
  <si>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</si>
  <si>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</si>
  <si>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</si>
  <si>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</si>
  <si>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</si>
  <si>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</si>
  <si>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</si>
  <si>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</si>
  <si>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</si>
  <si>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</si>
  <si>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</si>
  <si>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</si>
  <si>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</si>
  <si>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</si>
  <si>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</si>
  <si>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</si>
  <si>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</si>
  <si>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</si>
  <si>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</si>
  <si>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</si>
  <si>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</si>
  <si>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</si>
  <si>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</si>
  <si>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</si>
  <si>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</si>
  <si>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</si>
  <si>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</si>
  <si>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</si>
  <si>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</si>
  <si>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</si>
  <si>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</si>
  <si>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</si>
  <si>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</si>
  <si>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</si>
  <si>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</si>
  <si>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</si>
  <si>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</si>
  <si>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</si>
  <si>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</si>
  <si>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</si>
  <si>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</si>
  <si>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</si>
  <si>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</si>
  <si>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</si>
  <si>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</si>
  <si>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</si>
  <si>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</si>
  <si>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</si>
  <si>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</si>
  <si>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</si>
  <si>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</si>
  <si>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</si>
  <si>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</si>
  <si>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</si>
  <si>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</si>
  <si>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</si>
  <si>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</si>
  <si>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</si>
  <si>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</si>
  <si>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</si>
  <si>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</si>
  <si>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</si>
  <si>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</si>
  <si>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</si>
  <si>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</si>
  <si>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</si>
  <si>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</si>
  <si>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</si>
  <si>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</si>
  <si>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</si>
  <si>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</si>
  <si>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</si>
  <si>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</si>
  <si>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</si>
  <si>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</si>
  <si>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</si>
  <si>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</si>
  <si>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</si>
  <si>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</si>
  <si>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8.59</t>
  </si>
  <si>
    <t>▲ 1.54</t>
  </si>
  <si>
    <t>▲ 3.80</t>
  </si>
  <si>
    <t>一般会計</t>
  </si>
  <si>
    <t>国民健康保険特別会計</t>
  </si>
  <si>
    <t>▲ 8.87</t>
  </si>
  <si>
    <t>▲ 6.82</t>
  </si>
  <si>
    <t>下水道事業会計（公共下水道事業）</t>
  </si>
  <si>
    <t>土地区画整理事業特別会計</t>
  </si>
  <si>
    <t>下水道事業会計（農業集落排水事業）</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</si>
  <si>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</si>
  <si>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</si>
  <si>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</si>
  <si>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</si>
  <si>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</si>
  <si>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</si>
  <si>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</si>
  <si>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</si>
  <si>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</si>
  <si>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国民健康保険特別会計</t>
    <phoneticPr fontId="5"/>
  </si>
  <si>
    <t>-</t>
    <phoneticPr fontId="2"/>
  </si>
  <si>
    <t>-</t>
    <phoneticPr fontId="2"/>
  </si>
  <si>
    <t>下水道事業会計（農業集落排水事業）</t>
    <phoneticPr fontId="5"/>
  </si>
  <si>
    <t>法適用企業</t>
    <phoneticPr fontId="5"/>
  </si>
  <si>
    <t>沖縄県後期高齢者医療広域連合(一般会計）</t>
  </si>
  <si>
    <t>沖縄県後期高齢者医療広域連合(特別会計）</t>
  </si>
  <si>
    <t>東部消防組合（一般会計）</t>
  </si>
  <si>
    <t>那覇市・南風原町環境施設組合（一般会計）</t>
  </si>
  <si>
    <t>南部広域市町村圏事務組合(一般会計)</t>
  </si>
  <si>
    <t>南部広域市町村圏事務組合(ふるさと市町村圏基金特別会計)</t>
  </si>
  <si>
    <t>南部広域市町村圏事務組合(いなんせ齋苑特別会計)</t>
  </si>
  <si>
    <t>南部広域市町村圏事務組合(南斎場特別会計)</t>
  </si>
  <si>
    <t>沖縄県介護保険広域連合(一般会計)</t>
  </si>
  <si>
    <t>沖縄県介護保険広域連合(特別会計)</t>
  </si>
  <si>
    <t>南部水道企業団（水道事業会計）</t>
  </si>
  <si>
    <t>南部広域行政組合（一般会計）</t>
  </si>
  <si>
    <t>南部広域行政組合（公共用地先行取得事業特別会計）</t>
    <rPh sb="9" eb="11">
      <t>コウキョウ</t>
    </rPh>
    <rPh sb="11" eb="13">
      <t>ヨウチ</t>
    </rPh>
    <rPh sb="13" eb="15">
      <t>センコウ</t>
    </rPh>
    <rPh sb="15" eb="17">
      <t>シュトク</t>
    </rPh>
    <rPh sb="17" eb="19">
      <t>ジギョウ</t>
    </rPh>
    <rPh sb="19" eb="21">
      <t>トクベツ</t>
    </rPh>
    <rPh sb="21" eb="23">
      <t>カイケイ</t>
    </rPh>
    <phoneticPr fontId="26"/>
  </si>
  <si>
    <t>南部広域行政組合（糸豊環境衛生事業特別会計）</t>
    <rPh sb="9" eb="10">
      <t>イト</t>
    </rPh>
    <rPh sb="10" eb="11">
      <t>トヨ</t>
    </rPh>
    <rPh sb="11" eb="13">
      <t>カンキョウ</t>
    </rPh>
    <rPh sb="13" eb="15">
      <t>エイセイ</t>
    </rPh>
    <rPh sb="15" eb="17">
      <t>ジギョウ</t>
    </rPh>
    <rPh sb="17" eb="19">
      <t>トクベツ</t>
    </rPh>
    <rPh sb="19" eb="21">
      <t>カイケイ</t>
    </rPh>
    <phoneticPr fontId="26"/>
  </si>
  <si>
    <t>南部広域行政組合（東部環境衛生事業特別会計）</t>
    <rPh sb="9" eb="11">
      <t>トウブ</t>
    </rPh>
    <rPh sb="11" eb="13">
      <t>カンキョウ</t>
    </rPh>
    <rPh sb="13" eb="15">
      <t>エイセイ</t>
    </rPh>
    <rPh sb="15" eb="17">
      <t>ジギョウ</t>
    </rPh>
    <rPh sb="17" eb="19">
      <t>トクベツ</t>
    </rPh>
    <phoneticPr fontId="26"/>
  </si>
  <si>
    <t>南部広域行政組合（島尻環境衛生事業特別会計）</t>
    <rPh sb="9" eb="11">
      <t>シマジリ</t>
    </rPh>
    <rPh sb="11" eb="13">
      <t>カンキョウ</t>
    </rPh>
    <rPh sb="13" eb="15">
      <t>エイセイ</t>
    </rPh>
    <rPh sb="15" eb="17">
      <t>ジギョウ</t>
    </rPh>
    <rPh sb="17" eb="19">
      <t>トクベツ</t>
    </rPh>
    <phoneticPr fontId="26"/>
  </si>
  <si>
    <t>沖縄県市町村総合事務組合（一般会計）</t>
  </si>
  <si>
    <t>沖縄県市町村自治会館管理組合（一般会計）</t>
  </si>
  <si>
    <t>沖縄県町村交通災害共済組合（一般会計）</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</si>
  <si>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</si>
  <si>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</si>
  <si>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較して、有形固定資産減価償却率は下回っているものの、将来負担比率は大幅に上回っている。主な要因としては、急速な都市化による投資的経費が増え、起債の借入が多くなったことが考えられる。
将来負担比率は、健全な財政運営を行う為の１つの指標であることから、基準値を超えないよう、公債費の抑制や基金積立などを行い、更には施設の長寿命化などを実施し、早期健全化団体等にならないよう健全な財政運営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</si>
  <si>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</si>
  <si>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</si>
  <si>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</si>
  <si>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</si>
  <si>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</si>
  <si>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</si>
  <si>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類似団体と比較して、将来負担比率、実質公債費比率ともに上回っている。主な要因としては、急速な都市化による投資的経費が増え、起債の借入が多くなったことが考えられる。
今後、地方債発行を元金償還額以下に抑制し、将来の財政運営の負担にならないよう努めていく。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</si>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</sst>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1384-4DA5-92C0-148F0F422F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63256</c:v>
                </c:pt>
                <c:pt idx="1">
                  <c:v>31787</c:v>
                </c:pt>
                <c:pt idx="2">
                  <c:v>38577</c:v>
                </c:pt>
                <c:pt idx="3">
                  <c:v>16780</c:v>
                </c:pt>
                <c:pt idx="4">
                  <c:v>20815</c:v>
                </c:pt>
              </c:numCache>
            </c:numRef>
          </c:val>
          <c:smooth val="0"/>
          <c:extLst>
            <c:ext xmlns:c16="http://schemas.microsoft.com/office/drawing/2014/chart" uri="{C3380CC4-5D6E-409C-BE32-E72D297353CC}">
              <c16:uniqueId val="{00000001-1384-4DA5-92C0-148F0F422F1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11.77</c:v>
                </c:pt>
                <c:pt idx="1">
                  <c:v>9.2200000000000006</c:v>
                </c:pt>
                <c:pt idx="2">
                  <c:v>2.35</c:v>
                </c:pt>
                <c:pt idx="3">
                  <c:v>2.21</c:v>
                </c:pt>
                <c:pt idx="4">
                  <c:v>3.25</c:v>
                </c:pt>
              </c:numCache>
            </c:numRef>
          </c:val>
          <c:extLst>
            <c:ext xmlns:c16="http://schemas.microsoft.com/office/drawing/2014/chart" uri="{C3380CC4-5D6E-409C-BE32-E72D297353CC}">
              <c16:uniqueId val="{00000000-95E5-4ABE-A1E5-12ED30755D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4.74</c:v>
                </c:pt>
                <c:pt idx="1">
                  <c:v>5.34</c:v>
                </c:pt>
                <c:pt idx="2">
                  <c:v>8.1999999999999993</c:v>
                </c:pt>
                <c:pt idx="3">
                  <c:v>12.78</c:v>
                </c:pt>
                <c:pt idx="4">
                  <c:v>21.35</c:v>
                </c:pt>
              </c:numCache>
            </c:numRef>
          </c:val>
          <c:extLst>
            <c:ext xmlns:c16="http://schemas.microsoft.com/office/drawing/2014/chart" uri="{C3380CC4-5D6E-409C-BE32-E72D297353CC}">
              <c16:uniqueId val="{00000001-95E5-4ABE-A1E5-12ED30755D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-8.59</c:v>
                </c:pt>
                <c:pt idx="1">
                  <c:v>-1.54</c:v>
                </c:pt>
                <c:pt idx="2">
                  <c:v>-3.8</c:v>
                </c:pt>
                <c:pt idx="3">
                  <c:v>5.03</c:v>
                </c:pt>
                <c:pt idx="4">
                  <c:v>10.79</c:v>
                </c:pt>
              </c:numCache>
            </c:numRef>
          </c:val>
          <c:smooth val="0"/>
          <c:extLst>
            <c:ext xmlns:c16="http://schemas.microsoft.com/office/drawing/2014/chart" uri="{C3380CC4-5D6E-409C-BE32-E72D297353CC}">
              <c16:uniqueId val="{00000002-95E5-4ABE-A1E5-12ED30755D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0.06</c:v>
                </c:pt>
                <c:pt idx="2">
                  <c:v>#N/A</c:v>
                </c:pt>
                <c:pt idx="3">
                  <c:v>0.05</c:v>
                </c:pt>
                <c:pt idx="4">
                  <c:v>#N/A</c:v>
                </c:pt>
                <c:pt idx="5">
                  <c:v>0.22</c:v>
                </c:pt>
                <c:pt idx="6">
                  <c:v>0</c:v>
                </c:pt>
                <c:pt idx="7">
                  <c:v>0</c:v>
                </c:pt>
                <c:pt idx="8">
                  <c:v>0</c:v>
                </c:pt>
                <c:pt idx="9">
                  <c:v>0</c:v>
                </c:pt>
              </c:numCache>
            </c:numRef>
          </c:val>
          <c:extLst>
            <c:ext xmlns:c16="http://schemas.microsoft.com/office/drawing/2014/chart" uri="{C3380CC4-5D6E-409C-BE32-E72D297353CC}">
              <c16:uniqueId val="{00000000-F404-4FE0-9870-6D303831AF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04-4FE0-9870-6D303831AF0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404-4FE0-9870-6D303831AF0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404-4FE0-9870-6D303831AF0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0.02</c:v>
                </c:pt>
                <c:pt idx="8">
                  <c:v>#N/A</c:v>
                </c:pt>
                <c:pt idx="9">
                  <c:v>0</c:v>
                </c:pt>
              </c:numCache>
            </c:numRef>
          </c:val>
          <c:extLst>
            <c:ext xmlns:c16="http://schemas.microsoft.com/office/drawing/2014/chart" uri="{C3380CC4-5D6E-409C-BE32-E72D297353CC}">
              <c16:uniqueId val="{00000004-F404-4FE0-9870-6D303831AF04}"/>
            </c:ext>
          </c:extLst>
        </c:ser>
        <c:ser>
          <c:idx val="5"/>
          <c:order val="5"/>
          <c:tx>
            <c:strRef>
              <c:f>データシート!$A$32</c:f>
              <c:strCache>
                <c:ptCount val="1"/>
                <c:pt idx="0">
                  <c:v>下水道事業会計（農業集落排水事業）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c:v>
                </c:pt>
                <c:pt idx="8">
                  <c:v>#N/A</c:v>
                </c:pt>
                <c:pt idx="9">
                  <c:v>0.01</c:v>
                </c:pt>
              </c:numCache>
            </c:numRef>
          </c:val>
          <c:extLst>
            <c:ext xmlns:c16="http://schemas.microsoft.com/office/drawing/2014/chart" uri="{C3380CC4-5D6E-409C-BE32-E72D297353CC}">
              <c16:uniqueId val="{00000005-F404-4FE0-9870-6D303831AF04}"/>
            </c:ext>
          </c:extLst>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0.03</c:v>
                </c:pt>
                <c:pt idx="2">
                  <c:v>#N/A</c:v>
                </c:pt>
                <c:pt idx="3">
                  <c:v>7.0000000000000007E-2</c:v>
                </c:pt>
                <c:pt idx="4">
                  <c:v>#N/A</c:v>
                </c:pt>
                <c:pt idx="5">
                  <c:v>0.28000000000000003</c:v>
                </c:pt>
                <c:pt idx="6">
                  <c:v>#N/A</c:v>
                </c:pt>
                <c:pt idx="7">
                  <c:v>0.03</c:v>
                </c:pt>
                <c:pt idx="8">
                  <c:v>#N/A</c:v>
                </c:pt>
                <c:pt idx="9">
                  <c:v>0.03</c:v>
                </c:pt>
              </c:numCache>
            </c:numRef>
          </c:val>
          <c:extLst>
            <c:ext xmlns:c16="http://schemas.microsoft.com/office/drawing/2014/chart" uri="{C3380CC4-5D6E-409C-BE32-E72D297353CC}">
              <c16:uniqueId val="{00000006-F404-4FE0-9870-6D303831AF04}"/>
            </c:ext>
          </c:extLst>
        </c:ser>
        <c:ser>
          <c:idx val="7"/>
          <c:order val="7"/>
          <c:tx>
            <c:strRef>
              <c:f>データシート!$A$34</c:f>
              <c:strCache>
                <c:ptCount val="1"/>
                <c:pt idx="0">
                  <c:v>下水道事業会計（公共下水道事業）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0.3</c:v>
                </c:pt>
                <c:pt idx="8">
                  <c:v>#N/A</c:v>
                </c:pt>
                <c:pt idx="9">
                  <c:v>0.08</c:v>
                </c:pt>
              </c:numCache>
            </c:numRef>
          </c:val>
          <c:extLst>
            <c:ext xmlns:c16="http://schemas.microsoft.com/office/drawing/2014/chart" uri="{C3380CC4-5D6E-409C-BE32-E72D297353CC}">
              <c16:uniqueId val="{00000007-F404-4FE0-9870-6D303831AF0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8.8699999999999992</c:v>
                </c:pt>
                <c:pt idx="1">
                  <c:v>#N/A</c:v>
                </c:pt>
                <c:pt idx="2">
                  <c:v>6.82</c:v>
                </c:pt>
                <c:pt idx="3">
                  <c:v>#N/A</c:v>
                </c:pt>
                <c:pt idx="4">
                  <c:v>#N/A</c:v>
                </c:pt>
                <c:pt idx="5">
                  <c:v>0.57999999999999996</c:v>
                </c:pt>
                <c:pt idx="6">
                  <c:v>#N/A</c:v>
                </c:pt>
                <c:pt idx="7">
                  <c:v>0.52</c:v>
                </c:pt>
                <c:pt idx="8">
                  <c:v>#N/A</c:v>
                </c:pt>
                <c:pt idx="9">
                  <c:v>0.52</c:v>
                </c:pt>
              </c:numCache>
            </c:numRef>
          </c:val>
          <c:extLst>
            <c:ext xmlns:c16="http://schemas.microsoft.com/office/drawing/2014/chart" uri="{C3380CC4-5D6E-409C-BE32-E72D297353CC}">
              <c16:uniqueId val="{00000008-F404-4FE0-9870-6D303831AF0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11.73</c:v>
                </c:pt>
                <c:pt idx="2">
                  <c:v>#N/A</c:v>
                </c:pt>
                <c:pt idx="3">
                  <c:v>9.43</c:v>
                </c:pt>
                <c:pt idx="4">
                  <c:v>#N/A</c:v>
                </c:pt>
                <c:pt idx="5">
                  <c:v>2.0499999999999998</c:v>
                </c:pt>
                <c:pt idx="6">
                  <c:v>#N/A</c:v>
                </c:pt>
                <c:pt idx="7">
                  <c:v>2.17</c:v>
                </c:pt>
                <c:pt idx="8">
                  <c:v>#N/A</c:v>
                </c:pt>
                <c:pt idx="9">
                  <c:v>3.22</c:v>
                </c:pt>
              </c:numCache>
            </c:numRef>
          </c:val>
          <c:extLst>
            <c:ext xmlns:c16="http://schemas.microsoft.com/office/drawing/2014/chart" uri="{C3380CC4-5D6E-409C-BE32-E72D297353CC}">
              <c16:uniqueId val="{00000009-F404-4FE0-9870-6D303831AF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789</c:v>
                </c:pt>
                <c:pt idx="5">
                  <c:v>790</c:v>
                </c:pt>
                <c:pt idx="8">
                  <c:v>765</c:v>
                </c:pt>
                <c:pt idx="11">
                  <c:v>749</c:v>
                </c:pt>
                <c:pt idx="14">
                  <c:v>732</c:v>
                </c:pt>
              </c:numCache>
            </c:numRef>
          </c:val>
          <c:extLst>
            <c:ext xmlns:c16="http://schemas.microsoft.com/office/drawing/2014/chart" uri="{C3380CC4-5D6E-409C-BE32-E72D297353CC}">
              <c16:uniqueId val="{00000000-C3A7-4F89-AB72-EB0E108276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1</c:v>
                </c:pt>
                <c:pt idx="6">
                  <c:v>0</c:v>
                </c:pt>
                <c:pt idx="9">
                  <c:v>2</c:v>
                </c:pt>
                <c:pt idx="12">
                  <c:v>1</c:v>
                </c:pt>
              </c:numCache>
            </c:numRef>
          </c:val>
          <c:extLst>
            <c:ext xmlns:c16="http://schemas.microsoft.com/office/drawing/2014/chart" uri="{C3380CC4-5D6E-409C-BE32-E72D297353CC}">
              <c16:uniqueId val="{00000001-C3A7-4F89-AB72-EB0E108276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3A7-4F89-AB72-EB0E108276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97</c:v>
                </c:pt>
                <c:pt idx="3">
                  <c:v>102</c:v>
                </c:pt>
                <c:pt idx="6">
                  <c:v>91</c:v>
                </c:pt>
                <c:pt idx="9">
                  <c:v>64</c:v>
                </c:pt>
                <c:pt idx="12">
                  <c:v>52</c:v>
                </c:pt>
              </c:numCache>
            </c:numRef>
          </c:val>
          <c:extLst>
            <c:ext xmlns:c16="http://schemas.microsoft.com/office/drawing/2014/chart" uri="{C3380CC4-5D6E-409C-BE32-E72D297353CC}">
              <c16:uniqueId val="{00000003-C3A7-4F89-AB72-EB0E108276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121</c:v>
                </c:pt>
                <c:pt idx="3">
                  <c:v>113</c:v>
                </c:pt>
                <c:pt idx="6">
                  <c:v>131</c:v>
                </c:pt>
                <c:pt idx="9">
                  <c:v>93</c:v>
                </c:pt>
                <c:pt idx="12">
                  <c:v>114</c:v>
                </c:pt>
              </c:numCache>
            </c:numRef>
          </c:val>
          <c:extLst>
            <c:ext xmlns:c16="http://schemas.microsoft.com/office/drawing/2014/chart" uri="{C3380CC4-5D6E-409C-BE32-E72D297353CC}">
              <c16:uniqueId val="{00000004-C3A7-4F89-AB72-EB0E108276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A7-4F89-AB72-EB0E108276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A7-4F89-AB72-EB0E108276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1168</c:v>
                </c:pt>
                <c:pt idx="3">
                  <c:v>1206</c:v>
                </c:pt>
                <c:pt idx="6">
                  <c:v>1245</c:v>
                </c:pt>
                <c:pt idx="9">
                  <c:v>1311</c:v>
                </c:pt>
                <c:pt idx="12">
                  <c:v>1298</c:v>
                </c:pt>
              </c:numCache>
            </c:numRef>
          </c:val>
          <c:extLst>
            <c:ext xmlns:c16="http://schemas.microsoft.com/office/drawing/2014/chart" uri="{C3380CC4-5D6E-409C-BE32-E72D297353CC}">
              <c16:uniqueId val="{00000007-C3A7-4F89-AB72-EB0E1082760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598</c:v>
                </c:pt>
                <c:pt idx="2">
                  <c:v>#N/A</c:v>
                </c:pt>
                <c:pt idx="3">
                  <c:v>#N/A</c:v>
                </c:pt>
                <c:pt idx="4">
                  <c:v>632</c:v>
                </c:pt>
                <c:pt idx="5">
                  <c:v>#N/A</c:v>
                </c:pt>
                <c:pt idx="6">
                  <c:v>#N/A</c:v>
                </c:pt>
                <c:pt idx="7">
                  <c:v>702</c:v>
                </c:pt>
                <c:pt idx="8">
                  <c:v>#N/A</c:v>
                </c:pt>
                <c:pt idx="9">
                  <c:v>#N/A</c:v>
                </c:pt>
                <c:pt idx="10">
                  <c:v>721</c:v>
                </c:pt>
                <c:pt idx="11">
                  <c:v>#N/A</c:v>
                </c:pt>
                <c:pt idx="12">
                  <c:v>#N/A</c:v>
                </c:pt>
                <c:pt idx="13">
                  <c:v>733</c:v>
                </c:pt>
                <c:pt idx="14">
                  <c:v>#N/A</c:v>
                </c:pt>
              </c:numCache>
            </c:numRef>
          </c:val>
          <c:smooth val="0"/>
          <c:extLst>
            <c:ext xmlns:c16="http://schemas.microsoft.com/office/drawing/2014/chart" uri="{C3380CC4-5D6E-409C-BE32-E72D297353CC}">
              <c16:uniqueId val="{00000008-C3A7-4F89-AB72-EB0E1082760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8904</c:v>
                </c:pt>
                <c:pt idx="5">
                  <c:v>8812</c:v>
                </c:pt>
                <c:pt idx="8">
                  <c:v>8609</c:v>
                </c:pt>
                <c:pt idx="11">
                  <c:v>8811</c:v>
                </c:pt>
                <c:pt idx="14">
                  <c:v>8828</c:v>
                </c:pt>
              </c:numCache>
            </c:numRef>
          </c:val>
          <c:extLst>
            <c:ext xmlns:c16="http://schemas.microsoft.com/office/drawing/2014/chart" uri="{C3380CC4-5D6E-409C-BE32-E72D297353CC}">
              <c16:uniqueId val="{00000000-225E-4245-AF11-EDA41E4FD6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25E-4245-AF11-EDA41E4FD6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1156</c:v>
                </c:pt>
                <c:pt idx="5">
                  <c:v>1148</c:v>
                </c:pt>
                <c:pt idx="8">
                  <c:v>1382</c:v>
                </c:pt>
                <c:pt idx="11">
                  <c:v>1827</c:v>
                </c:pt>
                <c:pt idx="14">
                  <c:v>2733</c:v>
                </c:pt>
              </c:numCache>
            </c:numRef>
          </c:val>
          <c:extLst>
            <c:ext xmlns:c16="http://schemas.microsoft.com/office/drawing/2014/chart" uri="{C3380CC4-5D6E-409C-BE32-E72D297353CC}">
              <c16:uniqueId val="{00000002-225E-4245-AF11-EDA41E4FD6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5E-4245-AF11-EDA41E4FD6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5E-4245-AF11-EDA41E4FD6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5E-4245-AF11-EDA41E4FD6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530</c:v>
                </c:pt>
                <c:pt idx="3">
                  <c:v>517</c:v>
                </c:pt>
                <c:pt idx="6">
                  <c:v>377</c:v>
                </c:pt>
                <c:pt idx="9">
                  <c:v>348</c:v>
                </c:pt>
                <c:pt idx="12">
                  <c:v>265</c:v>
                </c:pt>
              </c:numCache>
            </c:numRef>
          </c:val>
          <c:extLst>
            <c:ext xmlns:c16="http://schemas.microsoft.com/office/drawing/2014/chart" uri="{C3380CC4-5D6E-409C-BE32-E72D297353CC}">
              <c16:uniqueId val="{00000006-225E-4245-AF11-EDA41E4FD6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809</c:v>
                </c:pt>
                <c:pt idx="3">
                  <c:v>749</c:v>
                </c:pt>
                <c:pt idx="6">
                  <c:v>730</c:v>
                </c:pt>
                <c:pt idx="9">
                  <c:v>958</c:v>
                </c:pt>
                <c:pt idx="12">
                  <c:v>1235</c:v>
                </c:pt>
              </c:numCache>
            </c:numRef>
          </c:val>
          <c:extLst>
            <c:ext xmlns:c16="http://schemas.microsoft.com/office/drawing/2014/chart" uri="{C3380CC4-5D6E-409C-BE32-E72D297353CC}">
              <c16:uniqueId val="{00000007-225E-4245-AF11-EDA41E4FD6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1790</c:v>
                </c:pt>
                <c:pt idx="3">
                  <c:v>1772</c:v>
                </c:pt>
                <c:pt idx="6">
                  <c:v>1841</c:v>
                </c:pt>
                <c:pt idx="9">
                  <c:v>1658</c:v>
                </c:pt>
                <c:pt idx="12">
                  <c:v>1620</c:v>
                </c:pt>
              </c:numCache>
            </c:numRef>
          </c:val>
          <c:extLst>
            <c:ext xmlns:c16="http://schemas.microsoft.com/office/drawing/2014/chart" uri="{C3380CC4-5D6E-409C-BE32-E72D297353CC}">
              <c16:uniqueId val="{00000008-225E-4245-AF11-EDA41E4FD6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25E-4245-AF11-EDA41E4FD6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14056</c:v>
                </c:pt>
                <c:pt idx="3">
                  <c:v>13629</c:v>
                </c:pt>
                <c:pt idx="6">
                  <c:v>13372</c:v>
                </c:pt>
                <c:pt idx="9">
                  <c:v>12724</c:v>
                </c:pt>
                <c:pt idx="12">
                  <c:v>12272</c:v>
                </c:pt>
              </c:numCache>
            </c:numRef>
          </c:val>
          <c:extLst>
            <c:ext xmlns:c16="http://schemas.microsoft.com/office/drawing/2014/chart" uri="{C3380CC4-5D6E-409C-BE32-E72D297353CC}">
              <c16:uniqueId val="{0000000A-225E-4245-AF11-EDA41E4FD65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7125</c:v>
                </c:pt>
                <c:pt idx="2">
                  <c:v>#N/A</c:v>
                </c:pt>
                <c:pt idx="3">
                  <c:v>#N/A</c:v>
                </c:pt>
                <c:pt idx="4">
                  <c:v>6705</c:v>
                </c:pt>
                <c:pt idx="5">
                  <c:v>#N/A</c:v>
                </c:pt>
                <c:pt idx="6">
                  <c:v>#N/A</c:v>
                </c:pt>
                <c:pt idx="7">
                  <c:v>6330</c:v>
                </c:pt>
                <c:pt idx="8">
                  <c:v>#N/A</c:v>
                </c:pt>
                <c:pt idx="9">
                  <c:v>#N/A</c:v>
                </c:pt>
                <c:pt idx="10">
                  <c:v>5049</c:v>
                </c:pt>
                <c:pt idx="11">
                  <c:v>#N/A</c:v>
                </c:pt>
                <c:pt idx="12">
                  <c:v>#N/A</c:v>
                </c:pt>
                <c:pt idx="13">
                  <c:v>3831</c:v>
                </c:pt>
                <c:pt idx="14">
                  <c:v>#N/A</c:v>
                </c:pt>
              </c:numCache>
            </c:numRef>
          </c:val>
          <c:smooth val="0"/>
          <c:extLst>
            <c:ext xmlns:c16="http://schemas.microsoft.com/office/drawing/2014/chart" uri="{C3380CC4-5D6E-409C-BE32-E72D297353CC}">
              <c16:uniqueId val="{0000000B-225E-4245-AF11-EDA41E4FD65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603</c:v>
                </c:pt>
                <c:pt idx="1">
                  <c:v>995</c:v>
                </c:pt>
                <c:pt idx="2">
                  <c:v>1804</c:v>
                </c:pt>
              </c:numCache>
            </c:numRef>
          </c:val>
          <c:extLst>
            <c:ext xmlns:c16="http://schemas.microsoft.com/office/drawing/2014/chart" uri="{C3380CC4-5D6E-409C-BE32-E72D297353CC}">
              <c16:uniqueId val="{00000000-2848-447A-8AA3-04935CBA7B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71</c:v>
                </c:pt>
                <c:pt idx="1">
                  <c:v>71</c:v>
                </c:pt>
                <c:pt idx="2">
                  <c:v>235</c:v>
                </c:pt>
              </c:numCache>
            </c:numRef>
          </c:val>
          <c:extLst>
            <c:ext xmlns:c16="http://schemas.microsoft.com/office/drawing/2014/chart" uri="{C3380CC4-5D6E-409C-BE32-E72D297353CC}">
              <c16:uniqueId val="{00000001-2848-447A-8AA3-04935CBA7B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335</c:v>
                </c:pt>
                <c:pt idx="1">
                  <c:v>382</c:v>
                </c:pt>
                <c:pt idx="2">
                  <c:v>504</c:v>
                </c:pt>
              </c:numCache>
            </c:numRef>
          </c:val>
          <c:extLst>
            <c:ext xmlns:c16="http://schemas.microsoft.com/office/drawing/2014/chart" uri="{C3380CC4-5D6E-409C-BE32-E72D297353CC}">
              <c16:uniqueId val="{00000002-2848-447A-8AA3-04935CBA7B5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{F8DA3A94-484F-4C60-AB6B-ABAC76603ECB}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39C-4ECE-9FFE-0969C53E1E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{7113242A-1F7F-424E-BEFE-C3A36545D93E}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9C-4ECE-9FFE-0969C53E1E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{292DFBB5-29F2-4C49-9B36-FDCA6F6762B4}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9C-4ECE-9FFE-0969C53E1E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{27D2DC89-41D3-47A0-83C7-13C15CC9268E}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9C-4ECE-9FFE-0969C53E1E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{C7FF6C68-6DCD-4973-B846-7B43ABF740D2}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9C-4ECE-9FFE-0969C53E1EA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{F20658DC-3CBF-4511-A3BD-5FE23DF7E015}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39C-4ECE-9FFE-0969C53E1EA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{802F0AC5-A8B6-4246-9F47-9836B3678666}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39C-4ECE-9FFE-0969C53E1EA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{EB89282D-B4C2-479F-9978-D1BF6769AF91}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39C-4ECE-9FFE-0969C53E1EA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{FC4B0EE0-4F25-4D43-BAA6-9A27A5E6DFC2}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39C-4ECE-9FFE-0969C53E1E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48.8</c:v>
                </c:pt>
                <c:pt idx="8">
                  <c:v>47.6</c:v>
                </c:pt>
                <c:pt idx="16">
                  <c:v>53.6</c:v>
                </c:pt>
                <c:pt idx="24">
                  <c:v>55.2</c:v>
                </c:pt>
                <c:pt idx="32">
                  <c:v>56.7</c:v>
                </c:pt>
              </c:numCache>
            </c:numRef>
          </c:xVal>
          <c:yVal>
            <c:numRef>
              <c:f>公会計指標分析・財政指標組合せ分析表!$BP$51:$DC$51</c:f>
              <c:numCache>
                <c:formatCode>#,##0.0;"▲ "#,##0.0</c:formatCode>
                <c:ptCount val="40"/>
                <c:pt idx="0">
                  <c:v>113.4</c:v>
                </c:pt>
                <c:pt idx="8">
                  <c:v>103.8</c:v>
                </c:pt>
                <c:pt idx="16">
                  <c:v>96.1</c:v>
                </c:pt>
                <c:pt idx="24">
                  <c:v>71.7</c:v>
                </c:pt>
                <c:pt idx="32">
                  <c:v>49.6</c:v>
                </c:pt>
              </c:numCache>
            </c:numRef>
          </c:yVal>
          <c:smooth val="0"/>
          <c:extLst>
            <c:ext xmlns:c16="http://schemas.microsoft.com/office/drawing/2014/chart" uri="{C3380CC4-5D6E-409C-BE32-E72D297353CC}">
              <c16:uniqueId val="{00000009-839C-4ECE-9FFE-0969C53E1E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{7421625C-2425-45F4-B5EC-7201FC02D294}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39C-4ECE-9FFE-0969C53E1E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{FC7A43F3-A34E-4D11-8B25-1514BADECAAE}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9C-4ECE-9FFE-0969C53E1E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{62200976-0D19-4142-A186-848955ADA31B}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9C-4ECE-9FFE-0969C53E1E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{BD6CF67F-C826-420C-B331-B9551BF02CAF}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9C-4ECE-9FFE-0969C53E1E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{036A5CF8-3020-4CE4-9C1E-1A254F4D634D}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9C-4ECE-9FFE-0969C53E1EA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{3C9628CC-0017-438C-8101-5AFCC732FDCB}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39C-4ECE-9FFE-0969C53E1EA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{840A53C5-00C1-4814-9015-1783A580E070}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39C-4ECE-9FFE-0969C53E1EA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{F93E1ED9-5E9E-4F94-81D1-EAD7B29D7510}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39C-4ECE-9FFE-0969C53E1EA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{B66E64A2-EDC7-4B5A-9D58-3E0AC9AA61B1}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39C-4ECE-9FFE-0969C53E1E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839C-4ECE-9FFE-0969C53E1EA3}"/>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{04B064CB-24C7-4A0B-95DE-BA77AC911A7E}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0E4-43EB-9B78-55736A11E7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{150ED6BF-5F30-4FB7-BB67-4A8E0EF28D67}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E4-43EB-9B78-55736A11E7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{7205E06D-FBDA-4EFC-8CA0-A2B306E6F807}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E4-43EB-9B78-55736A11E7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{1F943F60-C2B0-4668-AF5D-8313FDFE1BA2}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E4-43EB-9B78-55736A11E7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{88ACF0F5-B220-47CB-BBA2-11B0B1D0B791}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E4-43EB-9B78-55736A11E7EE}"/>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{02534066-2A8B-44A0-AB88-220E56C064B2}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0E4-43EB-9B78-55736A11E7EE}"/>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{E7C8EBC1-AE99-4FA3-85E1-CE7964F5B386}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0E4-43EB-9B78-55736A11E7EE}"/>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{E4AB8ADD-8A4B-4E1B-AD8B-2E79F5A4D079}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0E4-43EB-9B78-55736A11E7EE}"/>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{E09DD490-74D8-4713-B567-9C4C1CCD00DA}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0E4-43EB-9B78-55736A11E7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9.6</c:v>
                </c:pt>
                <c:pt idx="16">
                  <c:v>9.9</c:v>
                </c:pt>
                <c:pt idx="24">
                  <c:v>10.199999999999999</c:v>
                </c:pt>
                <c:pt idx="32">
                  <c:v>10.1</c:v>
                </c:pt>
              </c:numCache>
            </c:numRef>
          </c:xVal>
          <c:yVal>
            <c:numRef>
              <c:f>公会計指標分析・財政指標組合せ分析表!$BP$73:$DC$73</c:f>
              <c:numCache>
                <c:formatCode>#,##0.0;"▲ "#,##0.0</c:formatCode>
                <c:ptCount val="40"/>
                <c:pt idx="0">
                  <c:v>113.4</c:v>
                </c:pt>
                <c:pt idx="8">
                  <c:v>103.8</c:v>
                </c:pt>
                <c:pt idx="16">
                  <c:v>96.1</c:v>
                </c:pt>
                <c:pt idx="24">
                  <c:v>71.7</c:v>
                </c:pt>
                <c:pt idx="32">
                  <c:v>49.6</c:v>
                </c:pt>
              </c:numCache>
            </c:numRef>
          </c:yVal>
          <c:smooth val="0"/>
          <c:extLst>
            <c:ext xmlns:c16="http://schemas.microsoft.com/office/drawing/2014/chart" uri="{C3380CC4-5D6E-409C-BE32-E72D297353CC}">
              <c16:uniqueId val="{00000009-50E4-43EB-9B78-55736A11E7E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869025903704825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{A1494435-BD9C-4EEB-9EE6-8A81D97D401C}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0E4-43EB-9B78-55736A11E7E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{C99F8B4C-293D-49F5-B3DA-6D75D0443148}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E4-43EB-9B78-55736A11E7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{5CC6B0EB-5642-4B88-9AF9-FD13337D899B}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E4-43EB-9B78-55736A11E7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{13B81247-B2D1-4009-9283-1E3EBBC06848}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E4-43EB-9B78-55736A11E7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{4D684539-FC2A-4543-B509-28F6C03AFA1C}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E4-43EB-9B78-55736A11E7EE}"/>
                </c:ext>
              </c:extLst>
            </c:dLbl>
            <c:dLbl>
              <c:idx val="8"/>
              <c:layout>
                <c:manualLayout>
                  <c:x val="-1.8235628084250128E-2"/>
                  <c:y val="-8.274653796440457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{9815250D-3344-4C50-AE7E-6C7D77D2DD4B}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0E4-43EB-9B78-55736A11E7EE}"/>
                </c:ext>
              </c:extLst>
            </c:dLbl>
            <c:dLbl>
              <c:idx val="16"/>
              <c:layout>
                <c:manualLayout>
                  <c:x val="-3.1570342725075584E-2"/>
                  <c:y val="-5.581331550571375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{4C374499-DC47-4465-93FA-F6D02392D0CE}</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0E4-43EB-9B78-55736A11E7E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{1833F87F-3CAB-4665-9099-D78397450AD8}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0E4-43EB-9B78-55736A11E7E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{E499D64B-AD80-469C-A67E-E7CB767C9499}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0E4-43EB-9B78-55736A11E7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50E4-43EB-9B78-55736A11E7EE}"/>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各道路・公園整備事業、土地区画整理事業など整備途中であるため、元利償還金は大きな減額が見込まれないが、臨時財政対策債を除く町債発行額が当該年度の公債費元金償還額以下になるよう抑制や、交付税措置のある地方債の活用等を行い、公債費負担の中長期的な平準化を図っ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地方債残高については、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減少傾向にあるが、各道路、公園整備事業や土地区画整理事業などが整備途中であるため、大きな減額は見込めないが、臨時財政対策債を除く町債発行額が当該年度の公債費元金償還額以下になるよう抑制し、交付税措置のある地方債の活用等、公債費負担の中長期的な平準化を図っていく。また、公営企業債等への負担についても、下水道が整備途中であるため今後も上昇が見込まれるが、整備後の接続率の向上を図ることで、一般会計からの繰入を抑制するように努め将来負担を増やさないよう適正な財政運営を促し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沖縄県南風原町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３年度は、前年度より財政調整基金で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その他特定目的基金についてはふるさと応援基金がふるさと納税の件数増により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百万円の増が要因となっている。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各基金設置条例に基づき、基金の適正な活用・運用をおこなう。</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ふるさと応援基金・・・・・・寄附された寄附金を適正に管理し、運用するため</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福祉基金・・・・・・・・・・本格的な高齢化社会の到来に備え、地域における福祉活動の促進等事業に充てるため</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ふるさとづくり基金・・・・・ふるさと創生事業を推進するため</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リサイクル基金・・・・・・・ごみの「資源化・減量化」を促進し、快適な生活環境つくり目指すため</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一般廃棄物処理施設基金・・・那覇市・南風原町環境施設組合等の円滑な事業執行を図るため</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ふるさと応援基金について、ふるさと納税の件数増により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万円の増が主な要因となっている。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基金残高を増やすだけではなく、基金を活用した事業の実施が設置の大きな目的となっているため、予算編成において社会情勢も鑑み、基金を活用した適正な予算措置を行う。</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３年度は前年度から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百万円増となっているのは、第三次財政健全化計画により歳出を抑えたことによる取崩額の抑制が主な要因である。</a:t>
          </a:r>
          <a:endParaRPr lang="ja-JP" altLang="ja-JP" sz="16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995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年度末財政調整基金残高が標準財政規模の</a:t>
          </a:r>
          <a:r>
            <a:rPr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20.0</a:t>
          </a:r>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％前後の数値となるよう基金の確保に取り組む。</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年度に策定した第三次財政健全化に基づいた健全な財政運営を図り、引き続き財政調整基金の確保に努める。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３年度は前年度から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百万円増となっているのは、普通交付税</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258,765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千円の追加交付があり、そのうち</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163,410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千円は臨時財政対策債償還基金費として交付されたことによる。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臨時財政対策債の償還期間が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年となっていることから、追加交付分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163,410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年かけて取り崩し、臨時財政対策債の償還に充てる。</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40,584
40,359
10.76
18,062,295
17,695,756
274,631
8,446,337
12,271,857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類似団体、全国平均値を下回っているものの、県平均値で見ると上</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回っている。また、減価償却率であるため、一概に老朽化が進んでいる、進んでいないとは言えないものの、財政状況を踏まえた場合に老朽化した施設の更新は厳しいため、施設の長寿命化などを図り、財政に負担のない方法で対策し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2" name="有形固定資産減価償却率平均値テキスト"/>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5" name="フローチャート: 判断 74"/>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7" name="フローチャート: 判断 76"/>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153579</xdr:rowOff>
    </xdr:from>
    <xdr:to>
      <xdr:col>23</xdr:col>
      <xdr:colOff>136525</xdr:colOff>
      <xdr:row>29</xdr:row>
      <xdr:rowOff>83729</xdr:rowOff>
    </xdr:to>
    <xdr:sp macro="" textlink="">
      <xdr:nvSpPr>
        <xdr:cNvPr id="83" name="楕円 82"/>
        <xdr:cNvSpPr/>
      </xdr:nvSpPr>
      <xdr:spPr>
        <a:xfrm>
          <a:off x="47117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5006</xdr:rowOff>
    </xdr:from>
    <xdr:ext cx="405111" cy="259045"/>
    <xdr:sp macro="" textlink="">
      <xdr:nvSpPr>
        <xdr:cNvPr id="84" name="有形固定資産減価償却率該当値テキスト"/>
        <xdr:cNvSpPr txBox="1"/>
      </xdr:nvSpPr>
      <xdr:spPr>
        <a:xfrm>
          <a:off x="4813300" y="557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107315</xdr:rowOff>
    </xdr:from>
    <xdr:to>
      <xdr:col>19</xdr:col>
      <xdr:colOff>187325</xdr:colOff>
      <xdr:row>29</xdr:row>
      <xdr:rowOff>37465</xdr:rowOff>
    </xdr:to>
    <xdr:sp macro="" textlink="">
      <xdr:nvSpPr>
        <xdr:cNvPr id="85" name="楕円 84"/>
        <xdr:cNvSpPr/>
      </xdr:nvSpPr>
      <xdr:spPr>
        <a:xfrm>
          <a:off x="4000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158115</xdr:rowOff>
    </xdr:from>
    <xdr:to>
      <xdr:col>23</xdr:col>
      <xdr:colOff>85725</xdr:colOff>
      <xdr:row>29</xdr:row>
      <xdr:rowOff>32929</xdr:rowOff>
    </xdr:to>
    <xdr:cxnSp macro="">
      <xdr:nvCxnSpPr>
        <xdr:cNvPr id="86" name="直線コネクタ 85"/>
        <xdr:cNvCxnSpPr/>
      </xdr:nvCxnSpPr>
      <xdr:spPr>
        <a:xfrm>
          <a:off x="4051300" y="5730240"/>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57967</xdr:rowOff>
    </xdr:from>
    <xdr:to>
      <xdr:col>15</xdr:col>
      <xdr:colOff>187325</xdr:colOff>
      <xdr:row>28</xdr:row>
      <xdr:rowOff>159567</xdr:rowOff>
    </xdr:to>
    <xdr:sp macro="" textlink="">
      <xdr:nvSpPr>
        <xdr:cNvPr id="87" name="楕円 86"/>
        <xdr:cNvSpPr/>
      </xdr:nvSpPr>
      <xdr:spPr>
        <a:xfrm>
          <a:off x="3238500" y="563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108767</xdr:rowOff>
    </xdr:from>
    <xdr:to>
      <xdr:col>19</xdr:col>
      <xdr:colOff>136525</xdr:colOff>
      <xdr:row>28</xdr:row>
      <xdr:rowOff>158115</xdr:rowOff>
    </xdr:to>
    <xdr:cxnSp macro="">
      <xdr:nvCxnSpPr>
        <xdr:cNvPr id="88" name="直線コネクタ 87"/>
        <xdr:cNvCxnSpPr/>
      </xdr:nvCxnSpPr>
      <xdr:spPr>
        <a:xfrm>
          <a:off x="3289300" y="5680892"/>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44359</xdr:rowOff>
    </xdr:from>
    <xdr:to>
      <xdr:col>11</xdr:col>
      <xdr:colOff>187325</xdr:colOff>
      <xdr:row>27</xdr:row>
      <xdr:rowOff>145959</xdr:rowOff>
    </xdr:to>
    <xdr:sp macro="" textlink="">
      <xdr:nvSpPr>
        <xdr:cNvPr id="89" name="楕円 88"/>
        <xdr:cNvSpPr/>
      </xdr:nvSpPr>
      <xdr:spPr>
        <a:xfrm>
          <a:off x="2476500" y="54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95159</xdr:rowOff>
    </xdr:from>
    <xdr:to>
      <xdr:col>15</xdr:col>
      <xdr:colOff>136525</xdr:colOff>
      <xdr:row>28</xdr:row>
      <xdr:rowOff>108767</xdr:rowOff>
    </xdr:to>
    <xdr:cxnSp macro="">
      <xdr:nvCxnSpPr>
        <xdr:cNvPr id="90" name="直線コネクタ 89"/>
        <xdr:cNvCxnSpPr/>
      </xdr:nvCxnSpPr>
      <xdr:spPr>
        <a:xfrm>
          <a:off x="2527300" y="5495834"/>
          <a:ext cx="762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81371</xdr:rowOff>
    </xdr:from>
    <xdr:to>
      <xdr:col>7</xdr:col>
      <xdr:colOff>187325</xdr:colOff>
      <xdr:row>28</xdr:row>
      <xdr:rowOff>11521</xdr:rowOff>
    </xdr:to>
    <xdr:sp macro="" textlink="">
      <xdr:nvSpPr>
        <xdr:cNvPr id="91" name="楕円 90"/>
        <xdr:cNvSpPr/>
      </xdr:nvSpPr>
      <xdr:spPr>
        <a:xfrm>
          <a:off x="1714500" y="548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95159</xdr:rowOff>
    </xdr:from>
    <xdr:to>
      <xdr:col>11</xdr:col>
      <xdr:colOff>136525</xdr:colOff>
      <xdr:row>27</xdr:row>
      <xdr:rowOff>132171</xdr:rowOff>
    </xdr:to>
    <xdr:cxnSp macro="">
      <xdr:nvCxnSpPr>
        <xdr:cNvPr id="92" name="直線コネクタ 91"/>
        <xdr:cNvCxnSpPr/>
      </xdr:nvCxnSpPr>
      <xdr:spPr>
        <a:xfrm flipV="1">
          <a:off x="1765300" y="549583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3" name="n_1aveValue有形固定資産減価償却率"/>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94" name="n_2aveValue有形固定資産減価償却率"/>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155048</xdr:rowOff>
    </xdr:from>
    <xdr:ext cx="405111" cy="259045"/>
    <xdr:sp macro="" textlink="">
      <xdr:nvSpPr>
        <xdr:cNvPr id="95" name="n_3aveValue有形固定資産減価償却率"/>
        <xdr:cNvSpPr txBox="1"/>
      </xdr:nvSpPr>
      <xdr:spPr>
        <a:xfrm>
          <a:off x="2324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99530</xdr:rowOff>
    </xdr:from>
    <xdr:ext cx="405111" cy="259045"/>
    <xdr:sp macro="" textlink="">
      <xdr:nvSpPr>
        <xdr:cNvPr id="96" name="n_4aveValue有形固定資産減価償却率"/>
        <xdr:cNvSpPr txBox="1"/>
      </xdr:nvSpPr>
      <xdr:spPr>
        <a:xfrm>
          <a:off x="1562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53992</xdr:rowOff>
    </xdr:from>
    <xdr:ext cx="405111" cy="259045"/>
    <xdr:sp macro="" textlink="">
      <xdr:nvSpPr>
        <xdr:cNvPr id="97" name="n_1mainValue有形固定資産減価償却率"/>
        <xdr:cNvSpPr txBox="1"/>
      </xdr:nvSpPr>
      <xdr:spPr>
        <a:xfrm>
          <a:off x="38360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4644</xdr:rowOff>
    </xdr:from>
    <xdr:ext cx="405111" cy="259045"/>
    <xdr:sp macro="" textlink="">
      <xdr:nvSpPr>
        <xdr:cNvPr id="98" name="n_2mainValue有形固定資産減価償却率"/>
        <xdr:cNvSpPr txBox="1"/>
      </xdr:nvSpPr>
      <xdr:spPr>
        <a:xfrm>
          <a:off x="3086744" y="5405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162486</xdr:rowOff>
    </xdr:from>
    <xdr:ext cx="405111" cy="259045"/>
    <xdr:sp macro="" textlink="">
      <xdr:nvSpPr>
        <xdr:cNvPr id="99" name="n_3mainValue有形固定資産減価償却率"/>
        <xdr:cNvSpPr txBox="1"/>
      </xdr:nvSpPr>
      <xdr:spPr>
        <a:xfrm>
          <a:off x="2324744" y="5220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28048</xdr:rowOff>
    </xdr:from>
    <xdr:ext cx="405111" cy="259045"/>
    <xdr:sp macro="" textlink="">
      <xdr:nvSpPr>
        <xdr:cNvPr id="100" name="n_4mainValue有形固定資産減価償却率"/>
        <xdr:cNvSpPr txBox="1"/>
      </xdr:nvSpPr>
      <xdr:spPr>
        <a:xfrm>
          <a:off x="1562744" y="5257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全国平均を下回っている主な要因としては、本町の財政健全化計画に基づき、地方債発行を元金償還額以下に抑制したことで、起債残高が減少していることが考えられる。今後も引き続き、地方債発行額と元金償還額のバランスを図りながら、将来の財政運営の負担にならないよう努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9" name="直線コネクタ 128"/>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0" name="債務償還比率最小値テキスト"/>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1" name="直線コネクタ 130"/>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34" name="債務償還比率平均値テキスト"/>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5" name="フローチャート: 判断 134"/>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6" name="フローチャート: 判断 135"/>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7" name="フローチャート: 判断 136"/>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38" name="フローチャート: 判断 137"/>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39" name="フローチャート: 判断 138"/>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155653</xdr:rowOff>
    </xdr:from>
    <xdr:to>
      <xdr:col>76</xdr:col>
      <xdr:colOff>73025</xdr:colOff>
      <xdr:row>29</xdr:row>
      <xdr:rowOff>85803</xdr:rowOff>
    </xdr:to>
    <xdr:sp macro="" textlink="">
      <xdr:nvSpPr>
        <xdr:cNvPr id="145" name="楕円 144"/>
        <xdr:cNvSpPr/>
      </xdr:nvSpPr>
      <xdr:spPr>
        <a:xfrm>
          <a:off x="14744700" y="572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7080</xdr:rowOff>
    </xdr:from>
    <xdr:ext cx="469744" cy="259045"/>
    <xdr:sp macro="" textlink="">
      <xdr:nvSpPr>
        <xdr:cNvPr id="146" name="債務償還比率該当値テキスト"/>
        <xdr:cNvSpPr txBox="1"/>
      </xdr:nvSpPr>
      <xdr:spPr>
        <a:xfrm>
          <a:off x="14846300" y="557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152245</xdr:rowOff>
    </xdr:from>
    <xdr:to>
      <xdr:col>72</xdr:col>
      <xdr:colOff>123825</xdr:colOff>
      <xdr:row>30</xdr:row>
      <xdr:rowOff>82395</xdr:rowOff>
    </xdr:to>
    <xdr:sp macro="" textlink="">
      <xdr:nvSpPr>
        <xdr:cNvPr id="147" name="楕円 146"/>
        <xdr:cNvSpPr/>
      </xdr:nvSpPr>
      <xdr:spPr>
        <a:xfrm>
          <a:off x="14033500" y="58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35003</xdr:rowOff>
    </xdr:from>
    <xdr:to>
      <xdr:col>76</xdr:col>
      <xdr:colOff>22225</xdr:colOff>
      <xdr:row>30</xdr:row>
      <xdr:rowOff>31595</xdr:rowOff>
    </xdr:to>
    <xdr:cxnSp macro="">
      <xdr:nvCxnSpPr>
        <xdr:cNvPr id="148" name="直線コネクタ 147"/>
        <xdr:cNvCxnSpPr/>
      </xdr:nvCxnSpPr>
      <xdr:spPr>
        <a:xfrm flipV="1">
          <a:off x="14084300" y="5778578"/>
          <a:ext cx="711200" cy="16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139361</xdr:rowOff>
    </xdr:from>
    <xdr:to>
      <xdr:col>68</xdr:col>
      <xdr:colOff>123825</xdr:colOff>
      <xdr:row>31</xdr:row>
      <xdr:rowOff>69511</xdr:rowOff>
    </xdr:to>
    <xdr:sp macro="" textlink="">
      <xdr:nvSpPr>
        <xdr:cNvPr id="149" name="楕円 148"/>
        <xdr:cNvSpPr/>
      </xdr:nvSpPr>
      <xdr:spPr>
        <a:xfrm>
          <a:off x="13271500" y="605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31595</xdr:rowOff>
    </xdr:from>
    <xdr:to>
      <xdr:col>72</xdr:col>
      <xdr:colOff>73025</xdr:colOff>
      <xdr:row>31</xdr:row>
      <xdr:rowOff>18711</xdr:rowOff>
    </xdr:to>
    <xdr:cxnSp macro="">
      <xdr:nvCxnSpPr>
        <xdr:cNvPr id="150" name="直線コネクタ 149"/>
        <xdr:cNvCxnSpPr/>
      </xdr:nvCxnSpPr>
      <xdr:spPr>
        <a:xfrm flipV="1">
          <a:off x="13322300" y="5946620"/>
          <a:ext cx="762000" cy="15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45395</xdr:rowOff>
    </xdr:from>
    <xdr:to>
      <xdr:col>64</xdr:col>
      <xdr:colOff>123825</xdr:colOff>
      <xdr:row>31</xdr:row>
      <xdr:rowOff>146995</xdr:rowOff>
    </xdr:to>
    <xdr:sp macro="" textlink="">
      <xdr:nvSpPr>
        <xdr:cNvPr id="151" name="楕円 150"/>
        <xdr:cNvSpPr/>
      </xdr:nvSpPr>
      <xdr:spPr>
        <a:xfrm>
          <a:off x="12509500" y="61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18711</xdr:rowOff>
    </xdr:from>
    <xdr:to>
      <xdr:col>68</xdr:col>
      <xdr:colOff>73025</xdr:colOff>
      <xdr:row>31</xdr:row>
      <xdr:rowOff>96195</xdr:rowOff>
    </xdr:to>
    <xdr:cxnSp macro="">
      <xdr:nvCxnSpPr>
        <xdr:cNvPr id="152" name="直線コネクタ 151"/>
        <xdr:cNvCxnSpPr/>
      </xdr:nvCxnSpPr>
      <xdr:spPr>
        <a:xfrm flipV="1">
          <a:off x="12560300" y="6105186"/>
          <a:ext cx="762000" cy="7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79220</xdr:rowOff>
    </xdr:from>
    <xdr:to>
      <xdr:col>60</xdr:col>
      <xdr:colOff>123825</xdr:colOff>
      <xdr:row>32</xdr:row>
      <xdr:rowOff>9370</xdr:rowOff>
    </xdr:to>
    <xdr:sp macro="" textlink="">
      <xdr:nvSpPr>
        <xdr:cNvPr id="153" name="楕円 152"/>
        <xdr:cNvSpPr/>
      </xdr:nvSpPr>
      <xdr:spPr>
        <a:xfrm>
          <a:off x="11747500" y="616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96195</xdr:rowOff>
    </xdr:from>
    <xdr:to>
      <xdr:col>64</xdr:col>
      <xdr:colOff>73025</xdr:colOff>
      <xdr:row>31</xdr:row>
      <xdr:rowOff>130020</xdr:rowOff>
    </xdr:to>
    <xdr:cxnSp macro="">
      <xdr:nvCxnSpPr>
        <xdr:cNvPr id="154" name="直線コネクタ 153"/>
        <xdr:cNvCxnSpPr/>
      </xdr:nvCxnSpPr>
      <xdr:spPr>
        <a:xfrm flipV="1">
          <a:off x="11798300" y="6182670"/>
          <a:ext cx="762000" cy="3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55" name="n_1aveValue債務償還比率"/>
        <xdr:cNvSpPr txBox="1"/>
      </xdr:nvSpPr>
      <xdr:spPr>
        <a:xfrm>
          <a:off x="13836727" y="602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6" name="n_2aveValue債務償還比率"/>
        <xdr:cNvSpPr txBox="1"/>
      </xdr:nvSpPr>
      <xdr:spPr>
        <a:xfrm>
          <a:off x="13087427" y="57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7" name="n_3aveValue債務償還比率"/>
        <xdr:cNvSpPr txBox="1"/>
      </xdr:nvSpPr>
      <xdr:spPr>
        <a:xfrm>
          <a:off x="12325427" y="57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58" name="n_4aveValue債務償還比率"/>
        <xdr:cNvSpPr txBox="1"/>
      </xdr:nvSpPr>
      <xdr:spPr>
        <a:xfrm>
          <a:off x="11563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98922</xdr:rowOff>
    </xdr:from>
    <xdr:ext cx="469744" cy="259045"/>
    <xdr:sp macro="" textlink="">
      <xdr:nvSpPr>
        <xdr:cNvPr id="159" name="n_1mainValue債務償還比率"/>
        <xdr:cNvSpPr txBox="1"/>
      </xdr:nvSpPr>
      <xdr:spPr>
        <a:xfrm>
          <a:off x="13836727" y="567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60638</xdr:rowOff>
    </xdr:from>
    <xdr:ext cx="469744" cy="259045"/>
    <xdr:sp macro="" textlink="">
      <xdr:nvSpPr>
        <xdr:cNvPr id="160" name="n_2mainValue債務償還比率"/>
        <xdr:cNvSpPr txBox="1"/>
      </xdr:nvSpPr>
      <xdr:spPr>
        <a:xfrm>
          <a:off x="13087427" y="614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138122</xdr:rowOff>
    </xdr:from>
    <xdr:ext cx="469744" cy="259045"/>
    <xdr:sp macro="" textlink="">
      <xdr:nvSpPr>
        <xdr:cNvPr id="161" name="n_3mainValue債務償還比率"/>
        <xdr:cNvSpPr txBox="1"/>
      </xdr:nvSpPr>
      <xdr:spPr>
        <a:xfrm>
          <a:off x="12325427" y="622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497</xdr:rowOff>
    </xdr:from>
    <xdr:ext cx="469744" cy="259045"/>
    <xdr:sp macro="" textlink="">
      <xdr:nvSpPr>
        <xdr:cNvPr id="162" name="n_4mainValue債務償還比率"/>
        <xdr:cNvSpPr txBox="1"/>
      </xdr:nvSpPr>
      <xdr:spPr>
        <a:xfrm>
          <a:off x="11563427" y="625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40,584
40,359
10.76
18,062,295
17,695,756
274,631
8,446,337
12,271,857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71120</xdr:rowOff>
    </xdr:from>
    <xdr:to>
      <xdr:col>24</xdr:col>
      <xdr:colOff>114300</xdr:colOff>
      <xdr:row>37</xdr:row>
      <xdr:rowOff>1270</xdr:rowOff>
    </xdr:to>
    <xdr:sp macro="" textlink="">
      <xdr:nvSpPr>
        <xdr:cNvPr id="73" name="楕円 72"/>
        <xdr:cNvSpPr/>
      </xdr:nvSpPr>
      <xdr:spPr>
        <a:xfrm>
          <a:off x="4584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93997</xdr:rowOff>
    </xdr:from>
    <xdr:ext cx="405111" cy="259045"/>
    <xdr:sp macro="" textlink="">
      <xdr:nvSpPr>
        <xdr:cNvPr id="74" name="【道路】&#10;有形固定資産減価償却率該当値テキスト"/>
        <xdr:cNvSpPr txBox="1"/>
      </xdr:nvSpPr>
      <xdr:spPr>
        <a:xfrm>
          <a:off x="467360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145415</xdr:rowOff>
    </xdr:from>
    <xdr:to>
      <xdr:col>20</xdr:col>
      <xdr:colOff>38100</xdr:colOff>
      <xdr:row>36</xdr:row>
      <xdr:rowOff>75565</xdr:rowOff>
    </xdr:to>
    <xdr:sp macro="" textlink="">
      <xdr:nvSpPr>
        <xdr:cNvPr id="75" name="楕円 74"/>
        <xdr:cNvSpPr/>
      </xdr:nvSpPr>
      <xdr:spPr>
        <a:xfrm>
          <a:off x="37465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24765</xdr:rowOff>
    </xdr:from>
    <xdr:to>
      <xdr:col>24</xdr:col>
      <xdr:colOff>63500</xdr:colOff>
      <xdr:row>36</xdr:row>
      <xdr:rowOff>121920</xdr:rowOff>
    </xdr:to>
    <xdr:cxnSp macro="">
      <xdr:nvCxnSpPr>
        <xdr:cNvPr id="76" name="直線コネクタ 75"/>
        <xdr:cNvCxnSpPr/>
      </xdr:nvCxnSpPr>
      <xdr:spPr>
        <a:xfrm>
          <a:off x="3797300" y="619696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76835</xdr:rowOff>
    </xdr:from>
    <xdr:to>
      <xdr:col>15</xdr:col>
      <xdr:colOff>101600</xdr:colOff>
      <xdr:row>37</xdr:row>
      <xdr:rowOff>6985</xdr:rowOff>
    </xdr:to>
    <xdr:sp macro="" textlink="">
      <xdr:nvSpPr>
        <xdr:cNvPr id="77" name="楕円 76"/>
        <xdr:cNvSpPr/>
      </xdr:nvSpPr>
      <xdr:spPr>
        <a:xfrm>
          <a:off x="2857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24765</xdr:rowOff>
    </xdr:from>
    <xdr:to>
      <xdr:col>19</xdr:col>
      <xdr:colOff>177800</xdr:colOff>
      <xdr:row>36</xdr:row>
      <xdr:rowOff>127635</xdr:rowOff>
    </xdr:to>
    <xdr:cxnSp macro="">
      <xdr:nvCxnSpPr>
        <xdr:cNvPr id="78" name="直線コネクタ 77"/>
        <xdr:cNvCxnSpPr/>
      </xdr:nvCxnSpPr>
      <xdr:spPr>
        <a:xfrm flipV="1">
          <a:off x="2908300" y="619696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53975</xdr:rowOff>
    </xdr:from>
    <xdr:to>
      <xdr:col>10</xdr:col>
      <xdr:colOff>165100</xdr:colOff>
      <xdr:row>36</xdr:row>
      <xdr:rowOff>155575</xdr:rowOff>
    </xdr:to>
    <xdr:sp macro="" textlink="">
      <xdr:nvSpPr>
        <xdr:cNvPr id="79" name="楕円 78"/>
        <xdr:cNvSpPr/>
      </xdr:nvSpPr>
      <xdr:spPr>
        <a:xfrm>
          <a:off x="1968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104775</xdr:rowOff>
    </xdr:from>
    <xdr:to>
      <xdr:col>15</xdr:col>
      <xdr:colOff>50800</xdr:colOff>
      <xdr:row>36</xdr:row>
      <xdr:rowOff>127635</xdr:rowOff>
    </xdr:to>
    <xdr:cxnSp macro="">
      <xdr:nvCxnSpPr>
        <xdr:cNvPr id="80" name="直線コネクタ 79"/>
        <xdr:cNvCxnSpPr/>
      </xdr:nvCxnSpPr>
      <xdr:spPr>
        <a:xfrm>
          <a:off x="2019300" y="62769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19685</xdr:rowOff>
    </xdr:from>
    <xdr:to>
      <xdr:col>6</xdr:col>
      <xdr:colOff>38100</xdr:colOff>
      <xdr:row>36</xdr:row>
      <xdr:rowOff>121285</xdr:rowOff>
    </xdr:to>
    <xdr:sp macro="" textlink="">
      <xdr:nvSpPr>
        <xdr:cNvPr id="81" name="楕円 80"/>
        <xdr:cNvSpPr/>
      </xdr:nvSpPr>
      <xdr:spPr>
        <a:xfrm>
          <a:off x="1079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70485</xdr:rowOff>
    </xdr:from>
    <xdr:to>
      <xdr:col>10</xdr:col>
      <xdr:colOff>114300</xdr:colOff>
      <xdr:row>36</xdr:row>
      <xdr:rowOff>104775</xdr:rowOff>
    </xdr:to>
    <xdr:cxnSp macro="">
      <xdr:nvCxnSpPr>
        <xdr:cNvPr id="82" name="直線コネクタ 81"/>
        <xdr:cNvCxnSpPr/>
      </xdr:nvCxnSpPr>
      <xdr:spPr>
        <a:xfrm>
          <a:off x="1130300" y="62426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92092</xdr:rowOff>
    </xdr:from>
    <xdr:ext cx="405111" cy="259045"/>
    <xdr:sp macro="" textlink="">
      <xdr:nvSpPr>
        <xdr:cNvPr id="87" name="n_1mainValue【道路】&#10;有形固定資産減価償却率"/>
        <xdr:cNvSpPr txBox="1"/>
      </xdr:nvSpPr>
      <xdr:spPr>
        <a:xfrm>
          <a:off x="3582044"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23512</xdr:rowOff>
    </xdr:from>
    <xdr:ext cx="405111" cy="259045"/>
    <xdr:sp macro="" textlink="">
      <xdr:nvSpPr>
        <xdr:cNvPr id="88" name="n_2mainValue【道路】&#10;有形固定資産減価償却率"/>
        <xdr:cNvSpPr txBox="1"/>
      </xdr:nvSpPr>
      <xdr:spPr>
        <a:xfrm>
          <a:off x="2705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652</xdr:rowOff>
    </xdr:from>
    <xdr:ext cx="405111" cy="259045"/>
    <xdr:sp macro="" textlink="">
      <xdr:nvSpPr>
        <xdr:cNvPr id="89" name="n_3mainValue【道路】&#10;有形固定資産減価償却率"/>
        <xdr:cNvSpPr txBox="1"/>
      </xdr:nvSpPr>
      <xdr:spPr>
        <a:xfrm>
          <a:off x="1816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137812</xdr:rowOff>
    </xdr:from>
    <xdr:ext cx="405111" cy="259045"/>
    <xdr:sp macro="" textlink="">
      <xdr:nvSpPr>
        <xdr:cNvPr id="90" name="n_4mainValue【道路】&#10;有形固定資産減価償却率"/>
        <xdr:cNvSpPr txBox="1"/>
      </xdr:nvSpPr>
      <xdr:spPr>
        <a:xfrm>
          <a:off x="927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70472</xdr:rowOff>
    </xdr:from>
    <xdr:to>
      <xdr:col>55</xdr:col>
      <xdr:colOff>50800</xdr:colOff>
      <xdr:row>42</xdr:row>
      <xdr:rowOff>622</xdr:rowOff>
    </xdr:to>
    <xdr:sp macro="" textlink="">
      <xdr:nvSpPr>
        <xdr:cNvPr id="130" name="楕円 129"/>
        <xdr:cNvSpPr/>
      </xdr:nvSpPr>
      <xdr:spPr>
        <a:xfrm>
          <a:off x="10426700" y="709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156849</xdr:rowOff>
    </xdr:from>
    <xdr:ext cx="469744" cy="259045"/>
    <xdr:sp macro="" textlink="">
      <xdr:nvSpPr>
        <xdr:cNvPr id="131" name="【道路】&#10;一人当たり延長該当値テキスト"/>
        <xdr:cNvSpPr txBox="1"/>
      </xdr:nvSpPr>
      <xdr:spPr>
        <a:xfrm>
          <a:off x="10515600" y="7014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70015</xdr:rowOff>
    </xdr:from>
    <xdr:to>
      <xdr:col>50</xdr:col>
      <xdr:colOff>165100</xdr:colOff>
      <xdr:row>42</xdr:row>
      <xdr:rowOff>165</xdr:rowOff>
    </xdr:to>
    <xdr:sp macro="" textlink="">
      <xdr:nvSpPr>
        <xdr:cNvPr id="132" name="楕円 131"/>
        <xdr:cNvSpPr/>
      </xdr:nvSpPr>
      <xdr:spPr>
        <a:xfrm>
          <a:off x="9588500" y="709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120815</xdr:rowOff>
    </xdr:from>
    <xdr:to>
      <xdr:col>55</xdr:col>
      <xdr:colOff>0</xdr:colOff>
      <xdr:row>41</xdr:row>
      <xdr:rowOff>121272</xdr:rowOff>
    </xdr:to>
    <xdr:cxnSp macro="">
      <xdr:nvCxnSpPr>
        <xdr:cNvPr id="133" name="直線コネクタ 132"/>
        <xdr:cNvCxnSpPr/>
      </xdr:nvCxnSpPr>
      <xdr:spPr>
        <a:xfrm>
          <a:off x="9639300" y="715026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68758</xdr:rowOff>
    </xdr:from>
    <xdr:to>
      <xdr:col>46</xdr:col>
      <xdr:colOff>38100</xdr:colOff>
      <xdr:row>41</xdr:row>
      <xdr:rowOff>170358</xdr:rowOff>
    </xdr:to>
    <xdr:sp macro="" textlink="">
      <xdr:nvSpPr>
        <xdr:cNvPr id="134" name="楕円 133"/>
        <xdr:cNvSpPr/>
      </xdr:nvSpPr>
      <xdr:spPr>
        <a:xfrm>
          <a:off x="8699500" y="70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119558</xdr:rowOff>
    </xdr:from>
    <xdr:to>
      <xdr:col>50</xdr:col>
      <xdr:colOff>114300</xdr:colOff>
      <xdr:row>41</xdr:row>
      <xdr:rowOff>120815</xdr:rowOff>
    </xdr:to>
    <xdr:cxnSp macro="">
      <xdr:nvCxnSpPr>
        <xdr:cNvPr id="135" name="直線コネクタ 134"/>
        <xdr:cNvCxnSpPr/>
      </xdr:nvCxnSpPr>
      <xdr:spPr>
        <a:xfrm>
          <a:off x="8750300" y="7149008"/>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67614</xdr:rowOff>
    </xdr:from>
    <xdr:to>
      <xdr:col>41</xdr:col>
      <xdr:colOff>101600</xdr:colOff>
      <xdr:row>41</xdr:row>
      <xdr:rowOff>169214</xdr:rowOff>
    </xdr:to>
    <xdr:sp macro="" textlink="">
      <xdr:nvSpPr>
        <xdr:cNvPr id="136" name="楕円 135"/>
        <xdr:cNvSpPr/>
      </xdr:nvSpPr>
      <xdr:spPr>
        <a:xfrm>
          <a:off x="7810500" y="709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118414</xdr:rowOff>
    </xdr:from>
    <xdr:to>
      <xdr:col>45</xdr:col>
      <xdr:colOff>177800</xdr:colOff>
      <xdr:row>41</xdr:row>
      <xdr:rowOff>119558</xdr:rowOff>
    </xdr:to>
    <xdr:cxnSp macro="">
      <xdr:nvCxnSpPr>
        <xdr:cNvPr id="137" name="直線コネクタ 136"/>
        <xdr:cNvCxnSpPr/>
      </xdr:nvCxnSpPr>
      <xdr:spPr>
        <a:xfrm>
          <a:off x="7861300" y="714786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65977</xdr:rowOff>
    </xdr:from>
    <xdr:to>
      <xdr:col>36</xdr:col>
      <xdr:colOff>165100</xdr:colOff>
      <xdr:row>41</xdr:row>
      <xdr:rowOff>167577</xdr:rowOff>
    </xdr:to>
    <xdr:sp macro="" textlink="">
      <xdr:nvSpPr>
        <xdr:cNvPr id="138" name="楕円 137"/>
        <xdr:cNvSpPr/>
      </xdr:nvSpPr>
      <xdr:spPr>
        <a:xfrm>
          <a:off x="6921500" y="709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116777</xdr:rowOff>
    </xdr:from>
    <xdr:to>
      <xdr:col>41</xdr:col>
      <xdr:colOff>50800</xdr:colOff>
      <xdr:row>41</xdr:row>
      <xdr:rowOff>118414</xdr:rowOff>
    </xdr:to>
    <xdr:cxnSp macro="">
      <xdr:nvCxnSpPr>
        <xdr:cNvPr id="139" name="直線コネクタ 138"/>
        <xdr:cNvCxnSpPr/>
      </xdr:nvCxnSpPr>
      <xdr:spPr>
        <a:xfrm>
          <a:off x="6972300" y="7146227"/>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162742</xdr:rowOff>
    </xdr:from>
    <xdr:ext cx="469744" cy="259045"/>
    <xdr:sp macro="" textlink="">
      <xdr:nvSpPr>
        <xdr:cNvPr id="144" name="n_1mainValue【道路】&#10;一人当たり延長"/>
        <xdr:cNvSpPr txBox="1"/>
      </xdr:nvSpPr>
      <xdr:spPr>
        <a:xfrm>
          <a:off x="9391727" y="719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161485</xdr:rowOff>
    </xdr:from>
    <xdr:ext cx="469744" cy="259045"/>
    <xdr:sp macro="" textlink="">
      <xdr:nvSpPr>
        <xdr:cNvPr id="145" name="n_2mainValue【道路】&#10;一人当たり延長"/>
        <xdr:cNvSpPr txBox="1"/>
      </xdr:nvSpPr>
      <xdr:spPr>
        <a:xfrm>
          <a:off x="8515427" y="719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160341</xdr:rowOff>
    </xdr:from>
    <xdr:ext cx="469744" cy="259045"/>
    <xdr:sp macro="" textlink="">
      <xdr:nvSpPr>
        <xdr:cNvPr id="146" name="n_3mainValue【道路】&#10;一人当たり延長"/>
        <xdr:cNvSpPr txBox="1"/>
      </xdr:nvSpPr>
      <xdr:spPr>
        <a:xfrm>
          <a:off x="7626427" y="718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158704</xdr:rowOff>
    </xdr:from>
    <xdr:ext cx="469744" cy="259045"/>
    <xdr:sp macro="" textlink="">
      <xdr:nvSpPr>
        <xdr:cNvPr id="147" name="n_4mainValue【道路】&#10;一人当たり延長"/>
        <xdr:cNvSpPr txBox="1"/>
      </xdr:nvSpPr>
      <xdr:spPr>
        <a:xfrm>
          <a:off x="6737427" y="71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140244</xdr:rowOff>
    </xdr:from>
    <xdr:to>
      <xdr:col>24</xdr:col>
      <xdr:colOff>114300</xdr:colOff>
      <xdr:row>60</xdr:row>
      <xdr:rowOff>70394</xdr:rowOff>
    </xdr:to>
    <xdr:sp macro="" textlink="">
      <xdr:nvSpPr>
        <xdr:cNvPr id="189" name="楕円 188"/>
        <xdr:cNvSpPr/>
      </xdr:nvSpPr>
      <xdr:spPr>
        <a:xfrm>
          <a:off x="45847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163121</xdr:rowOff>
    </xdr:from>
    <xdr:ext cx="405111" cy="259045"/>
    <xdr:sp macro="" textlink="">
      <xdr:nvSpPr>
        <xdr:cNvPr id="190" name="【橋りょう・トンネル】&#10;有形固定資産減価償却率該当値テキスト"/>
        <xdr:cNvSpPr txBox="1"/>
      </xdr:nvSpPr>
      <xdr:spPr>
        <a:xfrm>
          <a:off x="4673600" y="1010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112485</xdr:rowOff>
    </xdr:from>
    <xdr:to>
      <xdr:col>20</xdr:col>
      <xdr:colOff>38100</xdr:colOff>
      <xdr:row>60</xdr:row>
      <xdr:rowOff>42635</xdr:rowOff>
    </xdr:to>
    <xdr:sp macro="" textlink="">
      <xdr:nvSpPr>
        <xdr:cNvPr id="191" name="楕円 190"/>
        <xdr:cNvSpPr/>
      </xdr:nvSpPr>
      <xdr:spPr>
        <a:xfrm>
          <a:off x="3746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163285</xdr:rowOff>
    </xdr:from>
    <xdr:to>
      <xdr:col>24</xdr:col>
      <xdr:colOff>63500</xdr:colOff>
      <xdr:row>60</xdr:row>
      <xdr:rowOff>19594</xdr:rowOff>
    </xdr:to>
    <xdr:cxnSp macro="">
      <xdr:nvCxnSpPr>
        <xdr:cNvPr id="192" name="直線コネクタ 191"/>
        <xdr:cNvCxnSpPr/>
      </xdr:nvCxnSpPr>
      <xdr:spPr>
        <a:xfrm>
          <a:off x="3797300" y="10278835"/>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84727</xdr:rowOff>
    </xdr:from>
    <xdr:to>
      <xdr:col>15</xdr:col>
      <xdr:colOff>101600</xdr:colOff>
      <xdr:row>60</xdr:row>
      <xdr:rowOff>14877</xdr:rowOff>
    </xdr:to>
    <xdr:sp macro="" textlink="">
      <xdr:nvSpPr>
        <xdr:cNvPr id="193" name="楕円 192"/>
        <xdr:cNvSpPr/>
      </xdr:nvSpPr>
      <xdr:spPr>
        <a:xfrm>
          <a:off x="2857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135527</xdr:rowOff>
    </xdr:from>
    <xdr:to>
      <xdr:col>19</xdr:col>
      <xdr:colOff>177800</xdr:colOff>
      <xdr:row>59</xdr:row>
      <xdr:rowOff>163285</xdr:rowOff>
    </xdr:to>
    <xdr:cxnSp macro="">
      <xdr:nvCxnSpPr>
        <xdr:cNvPr id="194" name="直線コネクタ 193"/>
        <xdr:cNvCxnSpPr/>
      </xdr:nvCxnSpPr>
      <xdr:spPr>
        <a:xfrm>
          <a:off x="2908300" y="1025107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56969</xdr:rowOff>
    </xdr:from>
    <xdr:to>
      <xdr:col>10</xdr:col>
      <xdr:colOff>165100</xdr:colOff>
      <xdr:row>59</xdr:row>
      <xdr:rowOff>158569</xdr:rowOff>
    </xdr:to>
    <xdr:sp macro="" textlink="">
      <xdr:nvSpPr>
        <xdr:cNvPr id="195" name="楕円 194"/>
        <xdr:cNvSpPr/>
      </xdr:nvSpPr>
      <xdr:spPr>
        <a:xfrm>
          <a:off x="1968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107769</xdr:rowOff>
    </xdr:from>
    <xdr:to>
      <xdr:col>15</xdr:col>
      <xdr:colOff>50800</xdr:colOff>
      <xdr:row>59</xdr:row>
      <xdr:rowOff>135527</xdr:rowOff>
    </xdr:to>
    <xdr:cxnSp macro="">
      <xdr:nvCxnSpPr>
        <xdr:cNvPr id="196" name="直線コネクタ 195"/>
        <xdr:cNvCxnSpPr/>
      </xdr:nvCxnSpPr>
      <xdr:spPr>
        <a:xfrm>
          <a:off x="2019300" y="102233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29210</xdr:rowOff>
    </xdr:from>
    <xdr:to>
      <xdr:col>6</xdr:col>
      <xdr:colOff>38100</xdr:colOff>
      <xdr:row>59</xdr:row>
      <xdr:rowOff>130810</xdr:rowOff>
    </xdr:to>
    <xdr:sp macro="" textlink="">
      <xdr:nvSpPr>
        <xdr:cNvPr id="197" name="楕円 196"/>
        <xdr:cNvSpPr/>
      </xdr:nvSpPr>
      <xdr:spPr>
        <a:xfrm>
          <a:off x="1079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80010</xdr:rowOff>
    </xdr:from>
    <xdr:to>
      <xdr:col>10</xdr:col>
      <xdr:colOff>114300</xdr:colOff>
      <xdr:row>59</xdr:row>
      <xdr:rowOff>107769</xdr:rowOff>
    </xdr:to>
    <xdr:cxnSp macro="">
      <xdr:nvCxnSpPr>
        <xdr:cNvPr id="198" name="直線コネクタ 197"/>
        <xdr:cNvCxnSpPr/>
      </xdr:nvCxnSpPr>
      <xdr:spPr>
        <a:xfrm>
          <a:off x="1130300" y="101955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201" name="n_3aveValue【橋りょう・トンネル】&#10;有形固定資産減価償却率"/>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136633</xdr:rowOff>
    </xdr:from>
    <xdr:ext cx="405111" cy="259045"/>
    <xdr:sp macro="" textlink="">
      <xdr:nvSpPr>
        <xdr:cNvPr id="202" name="n_4aveValue【橋りょう・トンネル】&#10;有形固定資産減価償却率"/>
        <xdr:cNvSpPr txBox="1"/>
      </xdr:nvSpPr>
      <xdr:spPr>
        <a:xfrm>
          <a:off x="927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59162</xdr:rowOff>
    </xdr:from>
    <xdr:ext cx="405111" cy="259045"/>
    <xdr:sp macro="" textlink="">
      <xdr:nvSpPr>
        <xdr:cNvPr id="203" name="n_1mainValue【橋りょう・トンネル】&#10;有形固定資産減価償却率"/>
        <xdr:cNvSpPr txBox="1"/>
      </xdr:nvSpPr>
      <xdr:spPr>
        <a:xfrm>
          <a:off x="3582044" y="1000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31404</xdr:rowOff>
    </xdr:from>
    <xdr:ext cx="405111" cy="259045"/>
    <xdr:sp macro="" textlink="">
      <xdr:nvSpPr>
        <xdr:cNvPr id="204" name="n_2mainValue【橋りょう・トンネル】&#10;有形固定資産減価償却率"/>
        <xdr:cNvSpPr txBox="1"/>
      </xdr:nvSpPr>
      <xdr:spPr>
        <a:xfrm>
          <a:off x="2705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3646</xdr:rowOff>
    </xdr:from>
    <xdr:ext cx="405111" cy="259045"/>
    <xdr:sp macro="" textlink="">
      <xdr:nvSpPr>
        <xdr:cNvPr id="205" name="n_3mainValue【橋りょう・トンネル】&#10;有形固定資産減価償却率"/>
        <xdr:cNvSpPr txBox="1"/>
      </xdr:nvSpPr>
      <xdr:spPr>
        <a:xfrm>
          <a:off x="1816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147337</xdr:rowOff>
    </xdr:from>
    <xdr:ext cx="405111" cy="259045"/>
    <xdr:sp macro="" textlink="">
      <xdr:nvSpPr>
        <xdr:cNvPr id="206" name="n_4mainValue【橋りょう・トンネル】&#10;有形固定資産減価償却率"/>
        <xdr:cNvSpPr txBox="1"/>
      </xdr:nvSpPr>
      <xdr:spPr>
        <a:xfrm>
          <a:off x="927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52314</xdr:rowOff>
    </xdr:from>
    <xdr:to>
      <xdr:col>55</xdr:col>
      <xdr:colOff>50800</xdr:colOff>
      <xdr:row>63</xdr:row>
      <xdr:rowOff>153914</xdr:rowOff>
    </xdr:to>
    <xdr:sp macro="" textlink="">
      <xdr:nvSpPr>
        <xdr:cNvPr id="246" name="楕円 245"/>
        <xdr:cNvSpPr/>
      </xdr:nvSpPr>
      <xdr:spPr>
        <a:xfrm>
          <a:off x="10426700" y="1085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30741</xdr:rowOff>
    </xdr:from>
    <xdr:ext cx="599010" cy="259045"/>
    <xdr:sp macro="" textlink="">
      <xdr:nvSpPr>
        <xdr:cNvPr id="247" name="【橋りょう・トンネル】&#10;一人当たり有形固定資産（償却資産）額該当値テキスト"/>
        <xdr:cNvSpPr txBox="1"/>
      </xdr:nvSpPr>
      <xdr:spPr>
        <a:xfrm>
          <a:off x="10515600" y="1083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51566</xdr:rowOff>
    </xdr:from>
    <xdr:to>
      <xdr:col>50</xdr:col>
      <xdr:colOff>165100</xdr:colOff>
      <xdr:row>63</xdr:row>
      <xdr:rowOff>153166</xdr:rowOff>
    </xdr:to>
    <xdr:sp macro="" textlink="">
      <xdr:nvSpPr>
        <xdr:cNvPr id="248" name="楕円 247"/>
        <xdr:cNvSpPr/>
      </xdr:nvSpPr>
      <xdr:spPr>
        <a:xfrm>
          <a:off x="9588500" y="108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102366</xdr:rowOff>
    </xdr:from>
    <xdr:to>
      <xdr:col>55</xdr:col>
      <xdr:colOff>0</xdr:colOff>
      <xdr:row>63</xdr:row>
      <xdr:rowOff>103114</xdr:rowOff>
    </xdr:to>
    <xdr:cxnSp macro="">
      <xdr:nvCxnSpPr>
        <xdr:cNvPr id="249" name="直線コネクタ 248"/>
        <xdr:cNvCxnSpPr/>
      </xdr:nvCxnSpPr>
      <xdr:spPr>
        <a:xfrm>
          <a:off x="9639300" y="10903716"/>
          <a:ext cx="838200" cy="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49869</xdr:rowOff>
    </xdr:from>
    <xdr:to>
      <xdr:col>46</xdr:col>
      <xdr:colOff>38100</xdr:colOff>
      <xdr:row>63</xdr:row>
      <xdr:rowOff>151469</xdr:rowOff>
    </xdr:to>
    <xdr:sp macro="" textlink="">
      <xdr:nvSpPr>
        <xdr:cNvPr id="250" name="楕円 249"/>
        <xdr:cNvSpPr/>
      </xdr:nvSpPr>
      <xdr:spPr>
        <a:xfrm>
          <a:off x="8699500" y="108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100669</xdr:rowOff>
    </xdr:from>
    <xdr:to>
      <xdr:col>50</xdr:col>
      <xdr:colOff>114300</xdr:colOff>
      <xdr:row>63</xdr:row>
      <xdr:rowOff>102366</xdr:rowOff>
    </xdr:to>
    <xdr:cxnSp macro="">
      <xdr:nvCxnSpPr>
        <xdr:cNvPr id="251" name="直線コネクタ 250"/>
        <xdr:cNvCxnSpPr/>
      </xdr:nvCxnSpPr>
      <xdr:spPr>
        <a:xfrm>
          <a:off x="8750300" y="10902019"/>
          <a:ext cx="889000" cy="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47774</xdr:rowOff>
    </xdr:from>
    <xdr:to>
      <xdr:col>41</xdr:col>
      <xdr:colOff>101600</xdr:colOff>
      <xdr:row>63</xdr:row>
      <xdr:rowOff>149374</xdr:rowOff>
    </xdr:to>
    <xdr:sp macro="" textlink="">
      <xdr:nvSpPr>
        <xdr:cNvPr id="252" name="楕円 251"/>
        <xdr:cNvSpPr/>
      </xdr:nvSpPr>
      <xdr:spPr>
        <a:xfrm>
          <a:off x="7810500" y="1084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98574</xdr:rowOff>
    </xdr:from>
    <xdr:to>
      <xdr:col>45</xdr:col>
      <xdr:colOff>177800</xdr:colOff>
      <xdr:row>63</xdr:row>
      <xdr:rowOff>100669</xdr:rowOff>
    </xdr:to>
    <xdr:cxnSp macro="">
      <xdr:nvCxnSpPr>
        <xdr:cNvPr id="253" name="直線コネクタ 252"/>
        <xdr:cNvCxnSpPr/>
      </xdr:nvCxnSpPr>
      <xdr:spPr>
        <a:xfrm>
          <a:off x="7861300" y="10899924"/>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44807</xdr:rowOff>
    </xdr:from>
    <xdr:to>
      <xdr:col>36</xdr:col>
      <xdr:colOff>165100</xdr:colOff>
      <xdr:row>63</xdr:row>
      <xdr:rowOff>146407</xdr:rowOff>
    </xdr:to>
    <xdr:sp macro="" textlink="">
      <xdr:nvSpPr>
        <xdr:cNvPr id="254" name="楕円 253"/>
        <xdr:cNvSpPr/>
      </xdr:nvSpPr>
      <xdr:spPr>
        <a:xfrm>
          <a:off x="6921500" y="108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95607</xdr:rowOff>
    </xdr:from>
    <xdr:to>
      <xdr:col>41</xdr:col>
      <xdr:colOff>50800</xdr:colOff>
      <xdr:row>63</xdr:row>
      <xdr:rowOff>98574</xdr:rowOff>
    </xdr:to>
    <xdr:cxnSp macro="">
      <xdr:nvCxnSpPr>
        <xdr:cNvPr id="255" name="直線コネクタ 254"/>
        <xdr:cNvCxnSpPr/>
      </xdr:nvCxnSpPr>
      <xdr:spPr>
        <a:xfrm>
          <a:off x="6972300" y="10896957"/>
          <a:ext cx="889000" cy="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144293</xdr:rowOff>
    </xdr:from>
    <xdr:ext cx="599010" cy="259045"/>
    <xdr:sp macro="" textlink="">
      <xdr:nvSpPr>
        <xdr:cNvPr id="260" name="n_1mainValue【橋りょう・トンネル】&#10;一人当たり有形固定資産（償却資産）額"/>
        <xdr:cNvSpPr txBox="1"/>
      </xdr:nvSpPr>
      <xdr:spPr>
        <a:xfrm>
          <a:off x="9327095" y="1094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142596</xdr:rowOff>
    </xdr:from>
    <xdr:ext cx="599010" cy="259045"/>
    <xdr:sp macro="" textlink="">
      <xdr:nvSpPr>
        <xdr:cNvPr id="261" name="n_2mainValue【橋りょう・トンネル】&#10;一人当たり有形固定資産（償却資産）額"/>
        <xdr:cNvSpPr txBox="1"/>
      </xdr:nvSpPr>
      <xdr:spPr>
        <a:xfrm>
          <a:off x="8450795" y="1094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140501</xdr:rowOff>
    </xdr:from>
    <xdr:ext cx="599010" cy="259045"/>
    <xdr:sp macro="" textlink="">
      <xdr:nvSpPr>
        <xdr:cNvPr id="262" name="n_3mainValue【橋りょう・トンネル】&#10;一人当たり有形固定資産（償却資産）額"/>
        <xdr:cNvSpPr txBox="1"/>
      </xdr:nvSpPr>
      <xdr:spPr>
        <a:xfrm>
          <a:off x="7561795" y="1094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137534</xdr:rowOff>
    </xdr:from>
    <xdr:ext cx="599010" cy="259045"/>
    <xdr:sp macro="" textlink="">
      <xdr:nvSpPr>
        <xdr:cNvPr id="263" name="n_4mainValue【橋りょう・トンネル】&#10;一人当たり有形固定資産（償却資産）額"/>
        <xdr:cNvSpPr txBox="1"/>
      </xdr:nvSpPr>
      <xdr:spPr>
        <a:xfrm>
          <a:off x="6672795" y="1093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321" name="直線コネクタ 320"/>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324"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325" name="直線コネクタ 324"/>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326" name="【認定こども園・幼稚園・保育所】&#10;有形固定資産減価償却率平均値テキスト"/>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327" name="フローチャート: 判断 326"/>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328" name="フローチャート: 判断 327"/>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329" name="フローチャート: 判断 328"/>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330" name="フローチャート: 判断 329"/>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331" name="フローチャート: 判断 330"/>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37" name="楕円 336"/>
        <xdr:cNvSpPr/>
      </xdr:nvSpPr>
      <xdr:spPr>
        <a:xfrm>
          <a:off x="162687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18885</xdr:rowOff>
    </xdr:from>
    <xdr:ext cx="405111" cy="259045"/>
    <xdr:sp macro="" textlink="">
      <xdr:nvSpPr>
        <xdr:cNvPr id="338" name="【認定こども園・幼稚園・保育所】&#10;有形固定資産減価償却率該当値テキスト"/>
        <xdr:cNvSpPr txBox="1"/>
      </xdr:nvSpPr>
      <xdr:spPr>
        <a:xfrm>
          <a:off x="16357600" y="619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131536</xdr:rowOff>
    </xdr:from>
    <xdr:to>
      <xdr:col>81</xdr:col>
      <xdr:colOff>101600</xdr:colOff>
      <xdr:row>37</xdr:row>
      <xdr:rowOff>61686</xdr:rowOff>
    </xdr:to>
    <xdr:sp macro="" textlink="">
      <xdr:nvSpPr>
        <xdr:cNvPr id="339" name="楕円 338"/>
        <xdr:cNvSpPr/>
      </xdr:nvSpPr>
      <xdr:spPr>
        <a:xfrm>
          <a:off x="15430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10886</xdr:rowOff>
    </xdr:from>
    <xdr:to>
      <xdr:col>85</xdr:col>
      <xdr:colOff>127000</xdr:colOff>
      <xdr:row>37</xdr:row>
      <xdr:rowOff>46808</xdr:rowOff>
    </xdr:to>
    <xdr:cxnSp macro="">
      <xdr:nvCxnSpPr>
        <xdr:cNvPr id="340" name="直線コネクタ 339"/>
        <xdr:cNvCxnSpPr/>
      </xdr:nvCxnSpPr>
      <xdr:spPr>
        <a:xfrm>
          <a:off x="15481300" y="635453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89081</xdr:rowOff>
    </xdr:from>
    <xdr:to>
      <xdr:col>76</xdr:col>
      <xdr:colOff>165100</xdr:colOff>
      <xdr:row>37</xdr:row>
      <xdr:rowOff>19231</xdr:rowOff>
    </xdr:to>
    <xdr:sp macro="" textlink="">
      <xdr:nvSpPr>
        <xdr:cNvPr id="341" name="楕円 340"/>
        <xdr:cNvSpPr/>
      </xdr:nvSpPr>
      <xdr:spPr>
        <a:xfrm>
          <a:off x="145415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139881</xdr:rowOff>
    </xdr:from>
    <xdr:to>
      <xdr:col>81</xdr:col>
      <xdr:colOff>50800</xdr:colOff>
      <xdr:row>37</xdr:row>
      <xdr:rowOff>10886</xdr:rowOff>
    </xdr:to>
    <xdr:cxnSp macro="">
      <xdr:nvCxnSpPr>
        <xdr:cNvPr id="342" name="直線コネクタ 341"/>
        <xdr:cNvCxnSpPr/>
      </xdr:nvCxnSpPr>
      <xdr:spPr>
        <a:xfrm>
          <a:off x="14592300" y="631208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61323</xdr:rowOff>
    </xdr:from>
    <xdr:to>
      <xdr:col>72</xdr:col>
      <xdr:colOff>38100</xdr:colOff>
      <xdr:row>36</xdr:row>
      <xdr:rowOff>162923</xdr:rowOff>
    </xdr:to>
    <xdr:sp macro="" textlink="">
      <xdr:nvSpPr>
        <xdr:cNvPr id="343" name="楕円 342"/>
        <xdr:cNvSpPr/>
      </xdr:nvSpPr>
      <xdr:spPr>
        <a:xfrm>
          <a:off x="13652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112123</xdr:rowOff>
    </xdr:from>
    <xdr:to>
      <xdr:col>76</xdr:col>
      <xdr:colOff>114300</xdr:colOff>
      <xdr:row>36</xdr:row>
      <xdr:rowOff>139881</xdr:rowOff>
    </xdr:to>
    <xdr:cxnSp macro="">
      <xdr:nvCxnSpPr>
        <xdr:cNvPr id="344" name="直線コネクタ 343"/>
        <xdr:cNvCxnSpPr/>
      </xdr:nvCxnSpPr>
      <xdr:spPr>
        <a:xfrm>
          <a:off x="13703300" y="62843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28666</xdr:rowOff>
    </xdr:from>
    <xdr:to>
      <xdr:col>67</xdr:col>
      <xdr:colOff>101600</xdr:colOff>
      <xdr:row>36</xdr:row>
      <xdr:rowOff>130266</xdr:rowOff>
    </xdr:to>
    <xdr:sp macro="" textlink="">
      <xdr:nvSpPr>
        <xdr:cNvPr id="345" name="楕円 344"/>
        <xdr:cNvSpPr/>
      </xdr:nvSpPr>
      <xdr:spPr>
        <a:xfrm>
          <a:off x="12763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79466</xdr:rowOff>
    </xdr:from>
    <xdr:to>
      <xdr:col>71</xdr:col>
      <xdr:colOff>177800</xdr:colOff>
      <xdr:row>36</xdr:row>
      <xdr:rowOff>112123</xdr:rowOff>
    </xdr:to>
    <xdr:cxnSp macro="">
      <xdr:nvCxnSpPr>
        <xdr:cNvPr id="346" name="直線コネクタ 345"/>
        <xdr:cNvCxnSpPr/>
      </xdr:nvCxnSpPr>
      <xdr:spPr>
        <a:xfrm>
          <a:off x="12814300" y="62516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57711</xdr:rowOff>
    </xdr:from>
    <xdr:ext cx="405111" cy="259045"/>
    <xdr:sp macro="" textlink="">
      <xdr:nvSpPr>
        <xdr:cNvPr id="347" name="n_1aveValue【認定こども園・幼稚園・保育所】&#10;有形固定資産減価償却率"/>
        <xdr:cNvSpPr txBox="1"/>
      </xdr:nvSpPr>
      <xdr:spPr>
        <a:xfrm>
          <a:off x="15266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348" name="n_2aveValue【認定こども園・幼稚園・保育所】&#10;有形固定資産減価償却率"/>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349" name="n_3aveValue【認定こども園・幼稚園・保育所】&#10;有形固定資産減価償却率"/>
        <xdr:cNvSpPr txBox="1"/>
      </xdr:nvSpPr>
      <xdr:spPr>
        <a:xfrm>
          <a:off x="13500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350" name="n_4aveValue【認定こども園・幼稚園・保育所】&#10;有形固定資産減価償却率"/>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78213</xdr:rowOff>
    </xdr:from>
    <xdr:ext cx="405111" cy="259045"/>
    <xdr:sp macro="" textlink="">
      <xdr:nvSpPr>
        <xdr:cNvPr id="351" name="n_1mainValue【認定こども園・幼稚園・保育所】&#10;有形固定資産減価償却率"/>
        <xdr:cNvSpPr txBox="1"/>
      </xdr:nvSpPr>
      <xdr:spPr>
        <a:xfrm>
          <a:off x="152660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35758</xdr:rowOff>
    </xdr:from>
    <xdr:ext cx="405111" cy="259045"/>
    <xdr:sp macro="" textlink="">
      <xdr:nvSpPr>
        <xdr:cNvPr id="352" name="n_2mainValue【認定こども園・幼稚園・保育所】&#10;有形固定資産減価償却率"/>
        <xdr:cNvSpPr txBox="1"/>
      </xdr:nvSpPr>
      <xdr:spPr>
        <a:xfrm>
          <a:off x="143897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8000</xdr:rowOff>
    </xdr:from>
    <xdr:ext cx="405111" cy="259045"/>
    <xdr:sp macro="" textlink="">
      <xdr:nvSpPr>
        <xdr:cNvPr id="353" name="n_3mainValue【認定こども園・幼稚園・保育所】&#10;有形固定資産減価償却率"/>
        <xdr:cNvSpPr txBox="1"/>
      </xdr:nvSpPr>
      <xdr:spPr>
        <a:xfrm>
          <a:off x="13500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146793</xdr:rowOff>
    </xdr:from>
    <xdr:ext cx="405111" cy="259045"/>
    <xdr:sp macro="" textlink="">
      <xdr:nvSpPr>
        <xdr:cNvPr id="354" name="n_4mainValue【認定こども園・幼稚園・保育所】&#10;有形固定資産減価償却率"/>
        <xdr:cNvSpPr txBox="1"/>
      </xdr:nvSpPr>
      <xdr:spPr>
        <a:xfrm>
          <a:off x="126117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6" name="テキスト ボックス 3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8" name="テキスト ボックス 3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0" name="テキスト ボックス 3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2" name="テキスト ボックス 3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376" name="直線コネクタ 375"/>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8" name="直線コネクタ 3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379" name="【認定こども園・幼稚園・保育所】&#10;一人当たり面積最大値テキスト"/>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380" name="直線コネクタ 379"/>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381" name="【認定こども園・幼稚園・保育所】&#10;一人当たり面積平均値テキスト"/>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382" name="フローチャート: 判断 381"/>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383" name="フローチャート: 判断 382"/>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384" name="フローチャート: 判断 383"/>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85" name="フローチャート: 判断 384"/>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386" name="フローチャート: 判断 385"/>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18542</xdr:rowOff>
    </xdr:from>
    <xdr:to>
      <xdr:col>116</xdr:col>
      <xdr:colOff>114300</xdr:colOff>
      <xdr:row>40</xdr:row>
      <xdr:rowOff>120142</xdr:rowOff>
    </xdr:to>
    <xdr:sp macro="" textlink="">
      <xdr:nvSpPr>
        <xdr:cNvPr id="392" name="楕円 391"/>
        <xdr:cNvSpPr/>
      </xdr:nvSpPr>
      <xdr:spPr>
        <a:xfrm>
          <a:off x="22110700" y="68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168419</xdr:rowOff>
    </xdr:from>
    <xdr:ext cx="469744" cy="259045"/>
    <xdr:sp macro="" textlink="">
      <xdr:nvSpPr>
        <xdr:cNvPr id="393" name="【認定こども園・幼稚園・保育所】&#10;一人当たり面積該当値テキスト"/>
        <xdr:cNvSpPr txBox="1"/>
      </xdr:nvSpPr>
      <xdr:spPr>
        <a:xfrm>
          <a:off x="22199600"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153416</xdr:rowOff>
    </xdr:from>
    <xdr:to>
      <xdr:col>112</xdr:col>
      <xdr:colOff>38100</xdr:colOff>
      <xdr:row>40</xdr:row>
      <xdr:rowOff>83566</xdr:rowOff>
    </xdr:to>
    <xdr:sp macro="" textlink="">
      <xdr:nvSpPr>
        <xdr:cNvPr id="394" name="楕円 393"/>
        <xdr:cNvSpPr/>
      </xdr:nvSpPr>
      <xdr:spPr>
        <a:xfrm>
          <a:off x="21272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32766</xdr:rowOff>
    </xdr:from>
    <xdr:to>
      <xdr:col>116</xdr:col>
      <xdr:colOff>63500</xdr:colOff>
      <xdr:row>40</xdr:row>
      <xdr:rowOff>69342</xdr:rowOff>
    </xdr:to>
    <xdr:cxnSp macro="">
      <xdr:nvCxnSpPr>
        <xdr:cNvPr id="395" name="直線コネクタ 394"/>
        <xdr:cNvCxnSpPr/>
      </xdr:nvCxnSpPr>
      <xdr:spPr>
        <a:xfrm>
          <a:off x="21323300" y="689076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148844</xdr:rowOff>
    </xdr:from>
    <xdr:to>
      <xdr:col>107</xdr:col>
      <xdr:colOff>101600</xdr:colOff>
      <xdr:row>40</xdr:row>
      <xdr:rowOff>78994</xdr:rowOff>
    </xdr:to>
    <xdr:sp macro="" textlink="">
      <xdr:nvSpPr>
        <xdr:cNvPr id="396" name="楕円 395"/>
        <xdr:cNvSpPr/>
      </xdr:nvSpPr>
      <xdr:spPr>
        <a:xfrm>
          <a:off x="20383500" y="68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28194</xdr:rowOff>
    </xdr:from>
    <xdr:to>
      <xdr:col>111</xdr:col>
      <xdr:colOff>177800</xdr:colOff>
      <xdr:row>40</xdr:row>
      <xdr:rowOff>32766</xdr:rowOff>
    </xdr:to>
    <xdr:cxnSp macro="">
      <xdr:nvCxnSpPr>
        <xdr:cNvPr id="397" name="直線コネクタ 396"/>
        <xdr:cNvCxnSpPr/>
      </xdr:nvCxnSpPr>
      <xdr:spPr>
        <a:xfrm>
          <a:off x="20434300" y="688619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146558</xdr:rowOff>
    </xdr:from>
    <xdr:to>
      <xdr:col>102</xdr:col>
      <xdr:colOff>165100</xdr:colOff>
      <xdr:row>40</xdr:row>
      <xdr:rowOff>76708</xdr:rowOff>
    </xdr:to>
    <xdr:sp macro="" textlink="">
      <xdr:nvSpPr>
        <xdr:cNvPr id="398" name="楕円 397"/>
        <xdr:cNvSpPr/>
      </xdr:nvSpPr>
      <xdr:spPr>
        <a:xfrm>
          <a:off x="19494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25908</xdr:rowOff>
    </xdr:from>
    <xdr:to>
      <xdr:col>107</xdr:col>
      <xdr:colOff>50800</xdr:colOff>
      <xdr:row>40</xdr:row>
      <xdr:rowOff>28194</xdr:rowOff>
    </xdr:to>
    <xdr:cxnSp macro="">
      <xdr:nvCxnSpPr>
        <xdr:cNvPr id="399" name="直線コネクタ 398"/>
        <xdr:cNvCxnSpPr/>
      </xdr:nvCxnSpPr>
      <xdr:spPr>
        <a:xfrm>
          <a:off x="19545300" y="68839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139700</xdr:rowOff>
    </xdr:from>
    <xdr:to>
      <xdr:col>98</xdr:col>
      <xdr:colOff>38100</xdr:colOff>
      <xdr:row>40</xdr:row>
      <xdr:rowOff>69850</xdr:rowOff>
    </xdr:to>
    <xdr:sp macro="" textlink="">
      <xdr:nvSpPr>
        <xdr:cNvPr id="400" name="楕円 399"/>
        <xdr:cNvSpPr/>
      </xdr:nvSpPr>
      <xdr:spPr>
        <a:xfrm>
          <a:off x="18605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19050</xdr:rowOff>
    </xdr:from>
    <xdr:to>
      <xdr:col>102</xdr:col>
      <xdr:colOff>114300</xdr:colOff>
      <xdr:row>40</xdr:row>
      <xdr:rowOff>25908</xdr:rowOff>
    </xdr:to>
    <xdr:cxnSp macro="">
      <xdr:nvCxnSpPr>
        <xdr:cNvPr id="401" name="直線コネクタ 400"/>
        <xdr:cNvCxnSpPr/>
      </xdr:nvCxnSpPr>
      <xdr:spPr>
        <a:xfrm>
          <a:off x="18656300" y="68770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402" name="n_1aveValue【認定こども園・幼稚園・保育所】&#10;一人当たり面積"/>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403" name="n_2aveValue【認定こども園・幼稚園・保育所】&#10;一人当たり面積"/>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404"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405" name="n_4aveValue【認定こども園・幼稚園・保育所】&#10;一人当たり面積"/>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74693</xdr:rowOff>
    </xdr:from>
    <xdr:ext cx="469744" cy="259045"/>
    <xdr:sp macro="" textlink="">
      <xdr:nvSpPr>
        <xdr:cNvPr id="406" name="n_1mainValue【認定こども園・幼稚園・保育所】&#10;一人当たり面積"/>
        <xdr:cNvSpPr txBox="1"/>
      </xdr:nvSpPr>
      <xdr:spPr>
        <a:xfrm>
          <a:off x="210757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70121</xdr:rowOff>
    </xdr:from>
    <xdr:ext cx="469744" cy="259045"/>
    <xdr:sp macro="" textlink="">
      <xdr:nvSpPr>
        <xdr:cNvPr id="407" name="n_2mainValue【認定こども園・幼稚園・保育所】&#10;一人当たり面積"/>
        <xdr:cNvSpPr txBox="1"/>
      </xdr:nvSpPr>
      <xdr:spPr>
        <a:xfrm>
          <a:off x="20199427"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67835</xdr:rowOff>
    </xdr:from>
    <xdr:ext cx="469744" cy="259045"/>
    <xdr:sp macro="" textlink="">
      <xdr:nvSpPr>
        <xdr:cNvPr id="408" name="n_3mainValue【認定こども園・幼稚園・保育所】&#10;一人当たり面積"/>
        <xdr:cNvSpPr txBox="1"/>
      </xdr:nvSpPr>
      <xdr:spPr>
        <a:xfrm>
          <a:off x="19310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60977</xdr:rowOff>
    </xdr:from>
    <xdr:ext cx="469744" cy="259045"/>
    <xdr:sp macro="" textlink="">
      <xdr:nvSpPr>
        <xdr:cNvPr id="409" name="n_4mainValue【認定こども園・幼稚園・保育所】&#10;一人当たり面積"/>
        <xdr:cNvSpPr txBox="1"/>
      </xdr:nvSpPr>
      <xdr:spPr>
        <a:xfrm>
          <a:off x="18421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434" name="直線コネクタ 433"/>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5"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6" name="直線コネクタ 435"/>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437" name="【学校施設】&#10;有形固定資産減価償却率最大値テキスト"/>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438" name="直線コネクタ 437"/>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439" name="【学校施設】&#10;有形固定資産減価償却率平均値テキスト"/>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440" name="フローチャート: 判断 439"/>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41" name="フローチャート: 判断 440"/>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442" name="フローチャート: 判断 441"/>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443" name="フローチャート: 判断 442"/>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444" name="フローチャート: 判断 443"/>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103505</xdr:rowOff>
    </xdr:from>
    <xdr:to>
      <xdr:col>85</xdr:col>
      <xdr:colOff>177800</xdr:colOff>
      <xdr:row>60</xdr:row>
      <xdr:rowOff>33655</xdr:rowOff>
    </xdr:to>
    <xdr:sp macro="" textlink="">
      <xdr:nvSpPr>
        <xdr:cNvPr id="450" name="楕円 449"/>
        <xdr:cNvSpPr/>
      </xdr:nvSpPr>
      <xdr:spPr>
        <a:xfrm>
          <a:off x="162687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126382</xdr:rowOff>
    </xdr:from>
    <xdr:ext cx="405111" cy="259045"/>
    <xdr:sp macro="" textlink="">
      <xdr:nvSpPr>
        <xdr:cNvPr id="451" name="【学校施設】&#10;有形固定資産減価償却率該当値テキスト"/>
        <xdr:cNvSpPr txBox="1"/>
      </xdr:nvSpPr>
      <xdr:spPr>
        <a:xfrm>
          <a:off x="16357600"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38735</xdr:rowOff>
    </xdr:from>
    <xdr:to>
      <xdr:col>81</xdr:col>
      <xdr:colOff>101600</xdr:colOff>
      <xdr:row>59</xdr:row>
      <xdr:rowOff>140335</xdr:rowOff>
    </xdr:to>
    <xdr:sp macro="" textlink="">
      <xdr:nvSpPr>
        <xdr:cNvPr id="452" name="楕円 451"/>
        <xdr:cNvSpPr/>
      </xdr:nvSpPr>
      <xdr:spPr>
        <a:xfrm>
          <a:off x="15430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89535</xdr:rowOff>
    </xdr:from>
    <xdr:to>
      <xdr:col>85</xdr:col>
      <xdr:colOff>127000</xdr:colOff>
      <xdr:row>59</xdr:row>
      <xdr:rowOff>154305</xdr:rowOff>
    </xdr:to>
    <xdr:cxnSp macro="">
      <xdr:nvCxnSpPr>
        <xdr:cNvPr id="453" name="直線コネクタ 452"/>
        <xdr:cNvCxnSpPr/>
      </xdr:nvCxnSpPr>
      <xdr:spPr>
        <a:xfrm>
          <a:off x="15481300" y="1020508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162560</xdr:rowOff>
    </xdr:from>
    <xdr:to>
      <xdr:col>76</xdr:col>
      <xdr:colOff>165100</xdr:colOff>
      <xdr:row>59</xdr:row>
      <xdr:rowOff>92710</xdr:rowOff>
    </xdr:to>
    <xdr:sp macro="" textlink="">
      <xdr:nvSpPr>
        <xdr:cNvPr id="454" name="楕円 453"/>
        <xdr:cNvSpPr/>
      </xdr:nvSpPr>
      <xdr:spPr>
        <a:xfrm>
          <a:off x="14541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41910</xdr:rowOff>
    </xdr:from>
    <xdr:to>
      <xdr:col>81</xdr:col>
      <xdr:colOff>50800</xdr:colOff>
      <xdr:row>59</xdr:row>
      <xdr:rowOff>89535</xdr:rowOff>
    </xdr:to>
    <xdr:cxnSp macro="">
      <xdr:nvCxnSpPr>
        <xdr:cNvPr id="455" name="直線コネクタ 454"/>
        <xdr:cNvCxnSpPr/>
      </xdr:nvCxnSpPr>
      <xdr:spPr>
        <a:xfrm>
          <a:off x="14592300" y="1015746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153035</xdr:rowOff>
    </xdr:from>
    <xdr:to>
      <xdr:col>72</xdr:col>
      <xdr:colOff>38100</xdr:colOff>
      <xdr:row>59</xdr:row>
      <xdr:rowOff>83185</xdr:rowOff>
    </xdr:to>
    <xdr:sp macro="" textlink="">
      <xdr:nvSpPr>
        <xdr:cNvPr id="456" name="楕円 455"/>
        <xdr:cNvSpPr/>
      </xdr:nvSpPr>
      <xdr:spPr>
        <a:xfrm>
          <a:off x="13652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32385</xdr:rowOff>
    </xdr:from>
    <xdr:to>
      <xdr:col>76</xdr:col>
      <xdr:colOff>114300</xdr:colOff>
      <xdr:row>59</xdr:row>
      <xdr:rowOff>41910</xdr:rowOff>
    </xdr:to>
    <xdr:cxnSp macro="">
      <xdr:nvCxnSpPr>
        <xdr:cNvPr id="457" name="直線コネクタ 456"/>
        <xdr:cNvCxnSpPr/>
      </xdr:nvCxnSpPr>
      <xdr:spPr>
        <a:xfrm>
          <a:off x="13703300" y="101479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118745</xdr:rowOff>
    </xdr:from>
    <xdr:to>
      <xdr:col>67</xdr:col>
      <xdr:colOff>101600</xdr:colOff>
      <xdr:row>59</xdr:row>
      <xdr:rowOff>48895</xdr:rowOff>
    </xdr:to>
    <xdr:sp macro="" textlink="">
      <xdr:nvSpPr>
        <xdr:cNvPr id="458" name="楕円 457"/>
        <xdr:cNvSpPr/>
      </xdr:nvSpPr>
      <xdr:spPr>
        <a:xfrm>
          <a:off x="12763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169545</xdr:rowOff>
    </xdr:from>
    <xdr:to>
      <xdr:col>71</xdr:col>
      <xdr:colOff>177800</xdr:colOff>
      <xdr:row>59</xdr:row>
      <xdr:rowOff>32385</xdr:rowOff>
    </xdr:to>
    <xdr:cxnSp macro="">
      <xdr:nvCxnSpPr>
        <xdr:cNvPr id="459" name="直線コネクタ 458"/>
        <xdr:cNvCxnSpPr/>
      </xdr:nvCxnSpPr>
      <xdr:spPr>
        <a:xfrm>
          <a:off x="12814300" y="101136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460"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461" name="n_2aveValue【学校施設】&#10;有形固定資産減価償却率"/>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462" name="n_3aveValue【学校施設】&#10;有形固定資産減価償却率"/>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463" name="n_4aveValue【学校施設】&#10;有形固定資産減価償却率"/>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156862</xdr:rowOff>
    </xdr:from>
    <xdr:ext cx="405111" cy="259045"/>
    <xdr:sp macro="" textlink="">
      <xdr:nvSpPr>
        <xdr:cNvPr id="464" name="n_1mainValue【学校施設】&#10;有形固定資産減価償却率"/>
        <xdr:cNvSpPr txBox="1"/>
      </xdr:nvSpPr>
      <xdr:spPr>
        <a:xfrm>
          <a:off x="15266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109237</xdr:rowOff>
    </xdr:from>
    <xdr:ext cx="405111" cy="259045"/>
    <xdr:sp macro="" textlink="">
      <xdr:nvSpPr>
        <xdr:cNvPr id="465" name="n_2mainValue【学校施設】&#10;有形固定資産減価償却率"/>
        <xdr:cNvSpPr txBox="1"/>
      </xdr:nvSpPr>
      <xdr:spPr>
        <a:xfrm>
          <a:off x="14389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99712</xdr:rowOff>
    </xdr:from>
    <xdr:ext cx="405111" cy="259045"/>
    <xdr:sp macro="" textlink="">
      <xdr:nvSpPr>
        <xdr:cNvPr id="466" name="n_3mainValue【学校施設】&#10;有形固定資産減価償却率"/>
        <xdr:cNvSpPr txBox="1"/>
      </xdr:nvSpPr>
      <xdr:spPr>
        <a:xfrm>
          <a:off x="13500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65422</xdr:rowOff>
    </xdr:from>
    <xdr:ext cx="405111" cy="259045"/>
    <xdr:sp macro="" textlink="">
      <xdr:nvSpPr>
        <xdr:cNvPr id="467" name="n_4mainValue【学校施設】&#10;有形固定資産減価償却率"/>
        <xdr:cNvSpPr txBox="1"/>
      </xdr:nvSpPr>
      <xdr:spPr>
        <a:xfrm>
          <a:off x="12611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0" name="テキスト ボックス 48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494" name="直線コネクタ 493"/>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495" name="【学校施設】&#10;一人当たり面積最小値テキスト"/>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496" name="直線コネクタ 495"/>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497" name="【学校施設】&#10;一人当たり面積最大値テキスト"/>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498" name="直線コネクタ 497"/>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499" name="【学校施設】&#10;一人当たり面積平均値テキスト"/>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00" name="フローチャート: 判断 499"/>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01" name="フローチャート: 判断 500"/>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502" name="フローチャート: 判断 501"/>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503" name="フローチャート: 判断 502"/>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504" name="フローチャート: 判断 503"/>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66439</xdr:rowOff>
    </xdr:from>
    <xdr:to>
      <xdr:col>116</xdr:col>
      <xdr:colOff>114300</xdr:colOff>
      <xdr:row>61</xdr:row>
      <xdr:rowOff>168039</xdr:rowOff>
    </xdr:to>
    <xdr:sp macro="" textlink="">
      <xdr:nvSpPr>
        <xdr:cNvPr id="510" name="楕円 509"/>
        <xdr:cNvSpPr/>
      </xdr:nvSpPr>
      <xdr:spPr>
        <a:xfrm>
          <a:off x="22110700" y="105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44866</xdr:rowOff>
    </xdr:from>
    <xdr:ext cx="469744" cy="259045"/>
    <xdr:sp macro="" textlink="">
      <xdr:nvSpPr>
        <xdr:cNvPr id="511" name="【学校施設】&#10;一人当たり面積該当値テキスト"/>
        <xdr:cNvSpPr txBox="1"/>
      </xdr:nvSpPr>
      <xdr:spPr>
        <a:xfrm>
          <a:off x="22199600" y="1050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19413</xdr:rowOff>
    </xdr:from>
    <xdr:to>
      <xdr:col>112</xdr:col>
      <xdr:colOff>38100</xdr:colOff>
      <xdr:row>61</xdr:row>
      <xdr:rowOff>121013</xdr:rowOff>
    </xdr:to>
    <xdr:sp macro="" textlink="">
      <xdr:nvSpPr>
        <xdr:cNvPr id="512" name="楕円 511"/>
        <xdr:cNvSpPr/>
      </xdr:nvSpPr>
      <xdr:spPr>
        <a:xfrm>
          <a:off x="21272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70213</xdr:rowOff>
    </xdr:from>
    <xdr:to>
      <xdr:col>116</xdr:col>
      <xdr:colOff>63500</xdr:colOff>
      <xdr:row>61</xdr:row>
      <xdr:rowOff>117239</xdr:rowOff>
    </xdr:to>
    <xdr:cxnSp macro="">
      <xdr:nvCxnSpPr>
        <xdr:cNvPr id="513" name="直線コネクタ 512"/>
        <xdr:cNvCxnSpPr/>
      </xdr:nvCxnSpPr>
      <xdr:spPr>
        <a:xfrm>
          <a:off x="21323300" y="10528663"/>
          <a:ext cx="8382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8962</xdr:rowOff>
    </xdr:from>
    <xdr:to>
      <xdr:col>107</xdr:col>
      <xdr:colOff>101600</xdr:colOff>
      <xdr:row>61</xdr:row>
      <xdr:rowOff>110562</xdr:rowOff>
    </xdr:to>
    <xdr:sp macro="" textlink="">
      <xdr:nvSpPr>
        <xdr:cNvPr id="514" name="楕円 513"/>
        <xdr:cNvSpPr/>
      </xdr:nvSpPr>
      <xdr:spPr>
        <a:xfrm>
          <a:off x="20383500" y="1046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59762</xdr:rowOff>
    </xdr:from>
    <xdr:to>
      <xdr:col>111</xdr:col>
      <xdr:colOff>177800</xdr:colOff>
      <xdr:row>61</xdr:row>
      <xdr:rowOff>70213</xdr:rowOff>
    </xdr:to>
    <xdr:cxnSp macro="">
      <xdr:nvCxnSpPr>
        <xdr:cNvPr id="515" name="直線コネクタ 514"/>
        <xdr:cNvCxnSpPr/>
      </xdr:nvCxnSpPr>
      <xdr:spPr>
        <a:xfrm>
          <a:off x="20434300" y="10518212"/>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167349</xdr:rowOff>
    </xdr:from>
    <xdr:to>
      <xdr:col>102</xdr:col>
      <xdr:colOff>165100</xdr:colOff>
      <xdr:row>61</xdr:row>
      <xdr:rowOff>97499</xdr:rowOff>
    </xdr:to>
    <xdr:sp macro="" textlink="">
      <xdr:nvSpPr>
        <xdr:cNvPr id="516" name="楕円 515"/>
        <xdr:cNvSpPr/>
      </xdr:nvSpPr>
      <xdr:spPr>
        <a:xfrm>
          <a:off x="19494500" y="1045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46699</xdr:rowOff>
    </xdr:from>
    <xdr:to>
      <xdr:col>107</xdr:col>
      <xdr:colOff>50800</xdr:colOff>
      <xdr:row>61</xdr:row>
      <xdr:rowOff>59762</xdr:rowOff>
    </xdr:to>
    <xdr:cxnSp macro="">
      <xdr:nvCxnSpPr>
        <xdr:cNvPr id="517" name="直線コネクタ 516"/>
        <xdr:cNvCxnSpPr/>
      </xdr:nvCxnSpPr>
      <xdr:spPr>
        <a:xfrm>
          <a:off x="19545300" y="105051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155593</xdr:rowOff>
    </xdr:from>
    <xdr:to>
      <xdr:col>98</xdr:col>
      <xdr:colOff>38100</xdr:colOff>
      <xdr:row>61</xdr:row>
      <xdr:rowOff>85743</xdr:rowOff>
    </xdr:to>
    <xdr:sp macro="" textlink="">
      <xdr:nvSpPr>
        <xdr:cNvPr id="518" name="楕円 517"/>
        <xdr:cNvSpPr/>
      </xdr:nvSpPr>
      <xdr:spPr>
        <a:xfrm>
          <a:off x="18605500" y="1044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34943</xdr:rowOff>
    </xdr:from>
    <xdr:to>
      <xdr:col>102</xdr:col>
      <xdr:colOff>114300</xdr:colOff>
      <xdr:row>61</xdr:row>
      <xdr:rowOff>46699</xdr:rowOff>
    </xdr:to>
    <xdr:cxnSp macro="">
      <xdr:nvCxnSpPr>
        <xdr:cNvPr id="519" name="直線コネクタ 518"/>
        <xdr:cNvCxnSpPr/>
      </xdr:nvCxnSpPr>
      <xdr:spPr>
        <a:xfrm>
          <a:off x="18656300" y="10493393"/>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520" name="n_1aveValue【学校施設】&#10;一人当たり面積"/>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521" name="n_2aveValue【学校施設】&#10;一人当たり面積"/>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522" name="n_3aveValue【学校施設】&#10;一人当たり面積"/>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523" name="n_4aveValue【学校施設】&#10;一人当たり面積"/>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112140</xdr:rowOff>
    </xdr:from>
    <xdr:ext cx="469744" cy="259045"/>
    <xdr:sp macro="" textlink="">
      <xdr:nvSpPr>
        <xdr:cNvPr id="524" name="n_1mainValue【学校施設】&#10;一人当たり面積"/>
        <xdr:cNvSpPr txBox="1"/>
      </xdr:nvSpPr>
      <xdr:spPr>
        <a:xfrm>
          <a:off x="21075727" y="105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101689</xdr:rowOff>
    </xdr:from>
    <xdr:ext cx="469744" cy="259045"/>
    <xdr:sp macro="" textlink="">
      <xdr:nvSpPr>
        <xdr:cNvPr id="525" name="n_2mainValue【学校施設】&#10;一人当たり面積"/>
        <xdr:cNvSpPr txBox="1"/>
      </xdr:nvSpPr>
      <xdr:spPr>
        <a:xfrm>
          <a:off x="20199427" y="1056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88626</xdr:rowOff>
    </xdr:from>
    <xdr:ext cx="469744" cy="259045"/>
    <xdr:sp macro="" textlink="">
      <xdr:nvSpPr>
        <xdr:cNvPr id="526" name="n_3mainValue【学校施設】&#10;一人当たり面積"/>
        <xdr:cNvSpPr txBox="1"/>
      </xdr:nvSpPr>
      <xdr:spPr>
        <a:xfrm>
          <a:off x="19310427" y="1054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76870</xdr:rowOff>
    </xdr:from>
    <xdr:ext cx="469744" cy="259045"/>
    <xdr:sp macro="" textlink="">
      <xdr:nvSpPr>
        <xdr:cNvPr id="527" name="n_4mainValue【学校施設】&#10;一人当たり面積"/>
        <xdr:cNvSpPr txBox="1"/>
      </xdr:nvSpPr>
      <xdr:spPr>
        <a:xfrm>
          <a:off x="18421427" y="1053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8" name="テキスト ボックス 547"/>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1" name="直線コネクタ 550"/>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2"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3" name="直線コネクタ 552"/>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4"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556" name="【児童館】&#10;有形固定資産減価償却率平均値テキスト"/>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557" name="フローチャート: 判断 556"/>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558" name="フローチャート: 判断 557"/>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559" name="フローチャート: 判断 558"/>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560" name="フローチャート: 判断 559"/>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561" name="フローチャート: 判断 560"/>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74930</xdr:rowOff>
    </xdr:from>
    <xdr:to>
      <xdr:col>85</xdr:col>
      <xdr:colOff>177800</xdr:colOff>
      <xdr:row>83</xdr:row>
      <xdr:rowOff>5080</xdr:rowOff>
    </xdr:to>
    <xdr:sp macro="" textlink="">
      <xdr:nvSpPr>
        <xdr:cNvPr id="567" name="楕円 566"/>
        <xdr:cNvSpPr/>
      </xdr:nvSpPr>
      <xdr:spPr>
        <a:xfrm>
          <a:off x="162687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53357</xdr:rowOff>
    </xdr:from>
    <xdr:ext cx="405111" cy="259045"/>
    <xdr:sp macro="" textlink="">
      <xdr:nvSpPr>
        <xdr:cNvPr id="568" name="【児童館】&#10;有形固定資産減価償却率該当値テキスト"/>
        <xdr:cNvSpPr txBox="1"/>
      </xdr:nvSpPr>
      <xdr:spPr>
        <a:xfrm>
          <a:off x="16357600"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54611</xdr:rowOff>
    </xdr:from>
    <xdr:to>
      <xdr:col>81</xdr:col>
      <xdr:colOff>101600</xdr:colOff>
      <xdr:row>82</xdr:row>
      <xdr:rowOff>156211</xdr:rowOff>
    </xdr:to>
    <xdr:sp macro="" textlink="">
      <xdr:nvSpPr>
        <xdr:cNvPr id="569" name="楕円 568"/>
        <xdr:cNvSpPr/>
      </xdr:nvSpPr>
      <xdr:spPr>
        <a:xfrm>
          <a:off x="15430500" y="1411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105411</xdr:rowOff>
    </xdr:from>
    <xdr:to>
      <xdr:col>85</xdr:col>
      <xdr:colOff>127000</xdr:colOff>
      <xdr:row>82</xdr:row>
      <xdr:rowOff>125730</xdr:rowOff>
    </xdr:to>
    <xdr:cxnSp macro="">
      <xdr:nvCxnSpPr>
        <xdr:cNvPr id="570" name="直線コネクタ 569"/>
        <xdr:cNvCxnSpPr/>
      </xdr:nvCxnSpPr>
      <xdr:spPr>
        <a:xfrm>
          <a:off x="15481300" y="14164311"/>
          <a:ext cx="8382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33020</xdr:rowOff>
    </xdr:from>
    <xdr:to>
      <xdr:col>76</xdr:col>
      <xdr:colOff>165100</xdr:colOff>
      <xdr:row>82</xdr:row>
      <xdr:rowOff>134620</xdr:rowOff>
    </xdr:to>
    <xdr:sp macro="" textlink="">
      <xdr:nvSpPr>
        <xdr:cNvPr id="571" name="楕円 570"/>
        <xdr:cNvSpPr/>
      </xdr:nvSpPr>
      <xdr:spPr>
        <a:xfrm>
          <a:off x="14541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83820</xdr:rowOff>
    </xdr:from>
    <xdr:to>
      <xdr:col>81</xdr:col>
      <xdr:colOff>50800</xdr:colOff>
      <xdr:row>82</xdr:row>
      <xdr:rowOff>105411</xdr:rowOff>
    </xdr:to>
    <xdr:cxnSp macro="">
      <xdr:nvCxnSpPr>
        <xdr:cNvPr id="572" name="直線コネクタ 571"/>
        <xdr:cNvCxnSpPr/>
      </xdr:nvCxnSpPr>
      <xdr:spPr>
        <a:xfrm>
          <a:off x="14592300" y="14142720"/>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11430</xdr:rowOff>
    </xdr:from>
    <xdr:to>
      <xdr:col>72</xdr:col>
      <xdr:colOff>38100</xdr:colOff>
      <xdr:row>82</xdr:row>
      <xdr:rowOff>113030</xdr:rowOff>
    </xdr:to>
    <xdr:sp macro="" textlink="">
      <xdr:nvSpPr>
        <xdr:cNvPr id="573" name="楕円 572"/>
        <xdr:cNvSpPr/>
      </xdr:nvSpPr>
      <xdr:spPr>
        <a:xfrm>
          <a:off x="13652500" y="1407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62230</xdr:rowOff>
    </xdr:from>
    <xdr:to>
      <xdr:col>76</xdr:col>
      <xdr:colOff>114300</xdr:colOff>
      <xdr:row>82</xdr:row>
      <xdr:rowOff>83820</xdr:rowOff>
    </xdr:to>
    <xdr:cxnSp macro="">
      <xdr:nvCxnSpPr>
        <xdr:cNvPr id="574" name="直線コネクタ 573"/>
        <xdr:cNvCxnSpPr/>
      </xdr:nvCxnSpPr>
      <xdr:spPr>
        <a:xfrm>
          <a:off x="13703300" y="1412113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161289</xdr:rowOff>
    </xdr:from>
    <xdr:to>
      <xdr:col>67</xdr:col>
      <xdr:colOff>101600</xdr:colOff>
      <xdr:row>82</xdr:row>
      <xdr:rowOff>91439</xdr:rowOff>
    </xdr:to>
    <xdr:sp macro="" textlink="">
      <xdr:nvSpPr>
        <xdr:cNvPr id="575" name="楕円 574"/>
        <xdr:cNvSpPr/>
      </xdr:nvSpPr>
      <xdr:spPr>
        <a:xfrm>
          <a:off x="12763500" y="1404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40639</xdr:rowOff>
    </xdr:from>
    <xdr:to>
      <xdr:col>71</xdr:col>
      <xdr:colOff>177800</xdr:colOff>
      <xdr:row>82</xdr:row>
      <xdr:rowOff>62230</xdr:rowOff>
    </xdr:to>
    <xdr:cxnSp macro="">
      <xdr:nvCxnSpPr>
        <xdr:cNvPr id="576" name="直線コネクタ 575"/>
        <xdr:cNvCxnSpPr/>
      </xdr:nvCxnSpPr>
      <xdr:spPr>
        <a:xfrm>
          <a:off x="12814300" y="14099539"/>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xdr:rowOff>
    </xdr:from>
    <xdr:ext cx="405111" cy="259045"/>
    <xdr:sp macro="" textlink="">
      <xdr:nvSpPr>
        <xdr:cNvPr id="577" name="n_1aveValue【児童館】&#10;有形固定資産減価償却率"/>
        <xdr:cNvSpPr txBox="1"/>
      </xdr:nvSpPr>
      <xdr:spPr>
        <a:xfrm>
          <a:off x="15266044" y="1371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163847</xdr:rowOff>
    </xdr:from>
    <xdr:ext cx="405111" cy="259045"/>
    <xdr:sp macro="" textlink="">
      <xdr:nvSpPr>
        <xdr:cNvPr id="578" name="n_2aveValue【児童館】&#10;有形固定資産減価償却率"/>
        <xdr:cNvSpPr txBox="1"/>
      </xdr:nvSpPr>
      <xdr:spPr>
        <a:xfrm>
          <a:off x="14389744" y="1370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119397</xdr:rowOff>
    </xdr:from>
    <xdr:ext cx="405111" cy="259045"/>
    <xdr:sp macro="" textlink="">
      <xdr:nvSpPr>
        <xdr:cNvPr id="579" name="n_3aveValue【児童館】&#10;有形固定資産減価償却率"/>
        <xdr:cNvSpPr txBox="1"/>
      </xdr:nvSpPr>
      <xdr:spPr>
        <a:xfrm>
          <a:off x="13500744" y="1366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580" name="n_4aveValue【児童館】&#10;有形固定資産減価償却率"/>
        <xdr:cNvSpPr txBox="1"/>
      </xdr:nvSpPr>
      <xdr:spPr>
        <a:xfrm>
          <a:off x="12611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147338</xdr:rowOff>
    </xdr:from>
    <xdr:ext cx="405111" cy="259045"/>
    <xdr:sp macro="" textlink="">
      <xdr:nvSpPr>
        <xdr:cNvPr id="581" name="n_1mainValue【児童館】&#10;有形固定資産減価償却率"/>
        <xdr:cNvSpPr txBox="1"/>
      </xdr:nvSpPr>
      <xdr:spPr>
        <a:xfrm>
          <a:off x="15266044" y="14206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125747</xdr:rowOff>
    </xdr:from>
    <xdr:ext cx="405111" cy="259045"/>
    <xdr:sp macro="" textlink="">
      <xdr:nvSpPr>
        <xdr:cNvPr id="582" name="n_2mainValue【児童館】&#10;有形固定資産減価償却率"/>
        <xdr:cNvSpPr txBox="1"/>
      </xdr:nvSpPr>
      <xdr:spPr>
        <a:xfrm>
          <a:off x="14389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104157</xdr:rowOff>
    </xdr:from>
    <xdr:ext cx="405111" cy="259045"/>
    <xdr:sp macro="" textlink="">
      <xdr:nvSpPr>
        <xdr:cNvPr id="583" name="n_3mainValue【児童館】&#10;有形固定資産減価償却率"/>
        <xdr:cNvSpPr txBox="1"/>
      </xdr:nvSpPr>
      <xdr:spPr>
        <a:xfrm>
          <a:off x="13500744" y="14163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82566</xdr:rowOff>
    </xdr:from>
    <xdr:ext cx="405111" cy="259045"/>
    <xdr:sp macro="" textlink="">
      <xdr:nvSpPr>
        <xdr:cNvPr id="584" name="n_4mainValue【児童館】&#10;有形固定資産減価償却率"/>
        <xdr:cNvSpPr txBox="1"/>
      </xdr:nvSpPr>
      <xdr:spPr>
        <a:xfrm>
          <a:off x="12611744" y="1414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608" name="直線コネクタ 607"/>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9"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0" name="直線コネクタ 609"/>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611" name="【児童館】&#10;一人当たり面積最大値テキスト"/>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612" name="直線コネクタ 611"/>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13"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4" name="フローチャート: 判断 613"/>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5" name="フローチャート: 判断 614"/>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616" name="フローチャート: 判断 615"/>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17" name="フローチャート: 判断 616"/>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618" name="フローチャート: 判断 617"/>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146050</xdr:rowOff>
    </xdr:from>
    <xdr:to>
      <xdr:col>116</xdr:col>
      <xdr:colOff>114300</xdr:colOff>
      <xdr:row>84</xdr:row>
      <xdr:rowOff>76200</xdr:rowOff>
    </xdr:to>
    <xdr:sp macro="" textlink="">
      <xdr:nvSpPr>
        <xdr:cNvPr id="624" name="楕円 623"/>
        <xdr:cNvSpPr/>
      </xdr:nvSpPr>
      <xdr:spPr>
        <a:xfrm>
          <a:off x="221107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124477</xdr:rowOff>
    </xdr:from>
    <xdr:ext cx="469744" cy="259045"/>
    <xdr:sp macro="" textlink="">
      <xdr:nvSpPr>
        <xdr:cNvPr id="625" name="【児童館】&#10;一人当たり面積該当値テキスト"/>
        <xdr:cNvSpPr txBox="1"/>
      </xdr:nvSpPr>
      <xdr:spPr>
        <a:xfrm>
          <a:off x="22199600"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133350</xdr:rowOff>
    </xdr:from>
    <xdr:to>
      <xdr:col>112</xdr:col>
      <xdr:colOff>38100</xdr:colOff>
      <xdr:row>84</xdr:row>
      <xdr:rowOff>63500</xdr:rowOff>
    </xdr:to>
    <xdr:sp macro="" textlink="">
      <xdr:nvSpPr>
        <xdr:cNvPr id="626" name="楕円 625"/>
        <xdr:cNvSpPr/>
      </xdr:nvSpPr>
      <xdr:spPr>
        <a:xfrm>
          <a:off x="21272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xdr:rowOff>
    </xdr:from>
    <xdr:to>
      <xdr:col>116</xdr:col>
      <xdr:colOff>63500</xdr:colOff>
      <xdr:row>84</xdr:row>
      <xdr:rowOff>25400</xdr:rowOff>
    </xdr:to>
    <xdr:cxnSp macro="">
      <xdr:nvCxnSpPr>
        <xdr:cNvPr id="627" name="直線コネクタ 626"/>
        <xdr:cNvCxnSpPr/>
      </xdr:nvCxnSpPr>
      <xdr:spPr>
        <a:xfrm>
          <a:off x="21323300" y="14414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133350</xdr:rowOff>
    </xdr:from>
    <xdr:to>
      <xdr:col>107</xdr:col>
      <xdr:colOff>101600</xdr:colOff>
      <xdr:row>84</xdr:row>
      <xdr:rowOff>63500</xdr:rowOff>
    </xdr:to>
    <xdr:sp macro="" textlink="">
      <xdr:nvSpPr>
        <xdr:cNvPr id="628" name="楕円 627"/>
        <xdr:cNvSpPr/>
      </xdr:nvSpPr>
      <xdr:spPr>
        <a:xfrm>
          <a:off x="20383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12700</xdr:rowOff>
    </xdr:from>
    <xdr:to>
      <xdr:col>111</xdr:col>
      <xdr:colOff>177800</xdr:colOff>
      <xdr:row>84</xdr:row>
      <xdr:rowOff>12700</xdr:rowOff>
    </xdr:to>
    <xdr:cxnSp macro="">
      <xdr:nvCxnSpPr>
        <xdr:cNvPr id="629" name="直線コネクタ 628"/>
        <xdr:cNvCxnSpPr/>
      </xdr:nvCxnSpPr>
      <xdr:spPr>
        <a:xfrm>
          <a:off x="20434300" y="1441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30" name="楕円 629"/>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12700</xdr:rowOff>
    </xdr:to>
    <xdr:cxnSp macro="">
      <xdr:nvCxnSpPr>
        <xdr:cNvPr id="631" name="直線コネクタ 630"/>
        <xdr:cNvCxnSpPr/>
      </xdr:nvCxnSpPr>
      <xdr:spPr>
        <a:xfrm>
          <a:off x="19545300" y="1440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632" name="楕円 631"/>
        <xdr:cNvSpPr/>
      </xdr:nvSpPr>
      <xdr:spPr>
        <a:xfrm>
          <a:off x="18605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84</xdr:row>
      <xdr:rowOff>0</xdr:rowOff>
    </xdr:to>
    <xdr:cxnSp macro="">
      <xdr:nvCxnSpPr>
        <xdr:cNvPr id="633" name="直線コネクタ 632"/>
        <xdr:cNvCxnSpPr/>
      </xdr:nvCxnSpPr>
      <xdr:spPr>
        <a:xfrm>
          <a:off x="18656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34"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635" name="n_2aveValue【児童館】&#10;一人当たり面積"/>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636" name="n_3aveValue【児童館】&#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92727</xdr:rowOff>
    </xdr:from>
    <xdr:ext cx="469744" cy="259045"/>
    <xdr:sp macro="" textlink="">
      <xdr:nvSpPr>
        <xdr:cNvPr id="637" name="n_4aveValue【児童館】&#10;一人当たり面積"/>
        <xdr:cNvSpPr txBox="1"/>
      </xdr:nvSpPr>
      <xdr:spPr>
        <a:xfrm>
          <a:off x="18421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80027</xdr:rowOff>
    </xdr:from>
    <xdr:ext cx="469744" cy="259045"/>
    <xdr:sp macro="" textlink="">
      <xdr:nvSpPr>
        <xdr:cNvPr id="638" name="n_1mainValue【児童館】&#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80027</xdr:rowOff>
    </xdr:from>
    <xdr:ext cx="469744" cy="259045"/>
    <xdr:sp macro="" textlink="">
      <xdr:nvSpPr>
        <xdr:cNvPr id="639" name="n_2mainValue【児童館】&#10;一人当たり面積"/>
        <xdr:cNvSpPr txBox="1"/>
      </xdr:nvSpPr>
      <xdr:spPr>
        <a:xfrm>
          <a:off x="20199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40" name="n_3main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641" name="n_4main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67" name="直線コネクタ 666"/>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68"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9" name="直線コネクタ 668"/>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70" name="【公民館】&#10;有形固定資産減価償却率最大値テキスト"/>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71" name="直線コネクタ 670"/>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672" name="【公民館】&#10;有形固定資産減価償却率平均値テキスト"/>
        <xdr:cNvSpPr txBox="1"/>
      </xdr:nvSpPr>
      <xdr:spPr>
        <a:xfrm>
          <a:off x="16357600" y="1803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73" name="フローチャート: 判断 672"/>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674" name="フローチャート: 判断 673"/>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75" name="フローチャート: 判断 674"/>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76" name="フローチャート: 判断 675"/>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677" name="フローチャート: 判断 676"/>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83" name="楕円 682"/>
        <xdr:cNvSpPr/>
      </xdr:nvSpPr>
      <xdr:spPr>
        <a:xfrm>
          <a:off x="162687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156046</xdr:rowOff>
    </xdr:from>
    <xdr:ext cx="405111" cy="259045"/>
    <xdr:sp macro="" textlink="">
      <xdr:nvSpPr>
        <xdr:cNvPr id="684" name="【公民館】&#10;有形固定資産減価償却率該当値テキスト"/>
        <xdr:cNvSpPr txBox="1"/>
      </xdr:nvSpPr>
      <xdr:spPr>
        <a:xfrm>
          <a:off x="16357600" y="1747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74386</xdr:rowOff>
    </xdr:from>
    <xdr:to>
      <xdr:col>81</xdr:col>
      <xdr:colOff>101600</xdr:colOff>
      <xdr:row>103</xdr:row>
      <xdr:rowOff>4536</xdr:rowOff>
    </xdr:to>
    <xdr:sp macro="" textlink="">
      <xdr:nvSpPr>
        <xdr:cNvPr id="685" name="楕円 684"/>
        <xdr:cNvSpPr/>
      </xdr:nvSpPr>
      <xdr:spPr>
        <a:xfrm>
          <a:off x="15430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125186</xdr:rowOff>
    </xdr:from>
    <xdr:to>
      <xdr:col>85</xdr:col>
      <xdr:colOff>127000</xdr:colOff>
      <xdr:row>103</xdr:row>
      <xdr:rowOff>12519</xdr:rowOff>
    </xdr:to>
    <xdr:cxnSp macro="">
      <xdr:nvCxnSpPr>
        <xdr:cNvPr id="686" name="直線コネクタ 685"/>
        <xdr:cNvCxnSpPr/>
      </xdr:nvCxnSpPr>
      <xdr:spPr>
        <a:xfrm>
          <a:off x="15481300" y="1761308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17236</xdr:rowOff>
    </xdr:from>
    <xdr:to>
      <xdr:col>76</xdr:col>
      <xdr:colOff>165100</xdr:colOff>
      <xdr:row>102</xdr:row>
      <xdr:rowOff>118836</xdr:rowOff>
    </xdr:to>
    <xdr:sp macro="" textlink="">
      <xdr:nvSpPr>
        <xdr:cNvPr id="687" name="楕円 686"/>
        <xdr:cNvSpPr/>
      </xdr:nvSpPr>
      <xdr:spPr>
        <a:xfrm>
          <a:off x="14541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68036</xdr:rowOff>
    </xdr:from>
    <xdr:to>
      <xdr:col>81</xdr:col>
      <xdr:colOff>50800</xdr:colOff>
      <xdr:row>102</xdr:row>
      <xdr:rowOff>125186</xdr:rowOff>
    </xdr:to>
    <xdr:cxnSp macro="">
      <xdr:nvCxnSpPr>
        <xdr:cNvPr id="688" name="直線コネクタ 687"/>
        <xdr:cNvCxnSpPr/>
      </xdr:nvCxnSpPr>
      <xdr:spPr>
        <a:xfrm>
          <a:off x="14592300" y="1755593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129902</xdr:rowOff>
    </xdr:from>
    <xdr:to>
      <xdr:col>72</xdr:col>
      <xdr:colOff>38100</xdr:colOff>
      <xdr:row>102</xdr:row>
      <xdr:rowOff>60052</xdr:rowOff>
    </xdr:to>
    <xdr:sp macro="" textlink="">
      <xdr:nvSpPr>
        <xdr:cNvPr id="689" name="楕円 688"/>
        <xdr:cNvSpPr/>
      </xdr:nvSpPr>
      <xdr:spPr>
        <a:xfrm>
          <a:off x="13652500" y="1744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9252</xdr:rowOff>
    </xdr:from>
    <xdr:to>
      <xdr:col>76</xdr:col>
      <xdr:colOff>114300</xdr:colOff>
      <xdr:row>102</xdr:row>
      <xdr:rowOff>68036</xdr:rowOff>
    </xdr:to>
    <xdr:cxnSp macro="">
      <xdr:nvCxnSpPr>
        <xdr:cNvPr id="690" name="直線コネクタ 689"/>
        <xdr:cNvCxnSpPr/>
      </xdr:nvCxnSpPr>
      <xdr:spPr>
        <a:xfrm>
          <a:off x="13703300" y="1749715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72752</xdr:rowOff>
    </xdr:from>
    <xdr:to>
      <xdr:col>67</xdr:col>
      <xdr:colOff>101600</xdr:colOff>
      <xdr:row>102</xdr:row>
      <xdr:rowOff>2902</xdr:rowOff>
    </xdr:to>
    <xdr:sp macro="" textlink="">
      <xdr:nvSpPr>
        <xdr:cNvPr id="691" name="楕円 690"/>
        <xdr:cNvSpPr/>
      </xdr:nvSpPr>
      <xdr:spPr>
        <a:xfrm>
          <a:off x="12763500" y="173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123552</xdr:rowOff>
    </xdr:from>
    <xdr:to>
      <xdr:col>71</xdr:col>
      <xdr:colOff>177800</xdr:colOff>
      <xdr:row>102</xdr:row>
      <xdr:rowOff>9252</xdr:rowOff>
    </xdr:to>
    <xdr:cxnSp macro="">
      <xdr:nvCxnSpPr>
        <xdr:cNvPr id="692" name="直線コネクタ 691"/>
        <xdr:cNvCxnSpPr/>
      </xdr:nvCxnSpPr>
      <xdr:spPr>
        <a:xfrm>
          <a:off x="12814300" y="1744000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693" name="n_1aveValue【公民館】&#10;有形固定資産減価償却率"/>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694" name="n_2aveValue【公民館】&#10;有形固定資産減価償却率"/>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695" name="n_3aveValue【公民館】&#10;有形固定資産減価償却率"/>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696" name="n_4aveValue【公民館】&#10;有形固定資産減価償却率"/>
        <xdr:cNvSpPr txBox="1"/>
      </xdr:nvSpPr>
      <xdr:spPr>
        <a:xfrm>
          <a:off x="12611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21063</xdr:rowOff>
    </xdr:from>
    <xdr:ext cx="405111" cy="259045"/>
    <xdr:sp macro="" textlink="">
      <xdr:nvSpPr>
        <xdr:cNvPr id="697" name="n_1mainValue【公民館】&#10;有形固定資産減価償却率"/>
        <xdr:cNvSpPr txBox="1"/>
      </xdr:nvSpPr>
      <xdr:spPr>
        <a:xfrm>
          <a:off x="152660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135363</xdr:rowOff>
    </xdr:from>
    <xdr:ext cx="405111" cy="259045"/>
    <xdr:sp macro="" textlink="">
      <xdr:nvSpPr>
        <xdr:cNvPr id="698" name="n_2mainValue【公民館】&#10;有形固定資産減価償却率"/>
        <xdr:cNvSpPr txBox="1"/>
      </xdr:nvSpPr>
      <xdr:spPr>
        <a:xfrm>
          <a:off x="14389744" y="1728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76579</xdr:rowOff>
    </xdr:from>
    <xdr:ext cx="405111" cy="259045"/>
    <xdr:sp macro="" textlink="">
      <xdr:nvSpPr>
        <xdr:cNvPr id="699" name="n_3mainValue【公民館】&#10;有形固定資産減価償却率"/>
        <xdr:cNvSpPr txBox="1"/>
      </xdr:nvSpPr>
      <xdr:spPr>
        <a:xfrm>
          <a:off x="13500744" y="1722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19429</xdr:rowOff>
    </xdr:from>
    <xdr:ext cx="405111" cy="259045"/>
    <xdr:sp macro="" textlink="">
      <xdr:nvSpPr>
        <xdr:cNvPr id="700" name="n_4mainValue【公民館】&#10;有形固定資産減価償却率"/>
        <xdr:cNvSpPr txBox="1"/>
      </xdr:nvSpPr>
      <xdr:spPr>
        <a:xfrm>
          <a:off x="12611744" y="1716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26" name="直線コネクタ 725"/>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27" name="【公民館】&#10;一人当たり面積最小値テキスト"/>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28" name="直線コネクタ 727"/>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29" name="【公民館】&#10;一人当たり面積最大値テキスト"/>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30" name="直線コネクタ 729"/>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731" name="【公民館】&#10;一人当たり面積平均値テキスト"/>
        <xdr:cNvSpPr txBox="1"/>
      </xdr:nvSpPr>
      <xdr:spPr>
        <a:xfrm>
          <a:off x="22199600" y="1813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32" name="フローチャート: 判断 731"/>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33" name="フローチャート: 判断 732"/>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34" name="フローチャート: 判断 733"/>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5" name="フローチャート: 判断 734"/>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36" name="フローチャート: 判断 735"/>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141332</xdr:rowOff>
    </xdr:from>
    <xdr:to>
      <xdr:col>116</xdr:col>
      <xdr:colOff>114300</xdr:colOff>
      <xdr:row>108</xdr:row>
      <xdr:rowOff>71482</xdr:rowOff>
    </xdr:to>
    <xdr:sp macro="" textlink="">
      <xdr:nvSpPr>
        <xdr:cNvPr id="742" name="楕円 741"/>
        <xdr:cNvSpPr/>
      </xdr:nvSpPr>
      <xdr:spPr>
        <a:xfrm>
          <a:off x="221107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119759</xdr:rowOff>
    </xdr:from>
    <xdr:ext cx="469744" cy="259045"/>
    <xdr:sp macro="" textlink="">
      <xdr:nvSpPr>
        <xdr:cNvPr id="743" name="【公民館】&#10;一人当たり面積該当値テキスト"/>
        <xdr:cNvSpPr txBox="1"/>
      </xdr:nvSpPr>
      <xdr:spPr>
        <a:xfrm>
          <a:off x="22199600"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141332</xdr:rowOff>
    </xdr:from>
    <xdr:to>
      <xdr:col>112</xdr:col>
      <xdr:colOff>38100</xdr:colOff>
      <xdr:row>108</xdr:row>
      <xdr:rowOff>71482</xdr:rowOff>
    </xdr:to>
    <xdr:sp macro="" textlink="">
      <xdr:nvSpPr>
        <xdr:cNvPr id="744" name="楕円 743"/>
        <xdr:cNvSpPr/>
      </xdr:nvSpPr>
      <xdr:spPr>
        <a:xfrm>
          <a:off x="21272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20682</xdr:rowOff>
    </xdr:from>
    <xdr:to>
      <xdr:col>116</xdr:col>
      <xdr:colOff>63500</xdr:colOff>
      <xdr:row>108</xdr:row>
      <xdr:rowOff>20682</xdr:rowOff>
    </xdr:to>
    <xdr:cxnSp macro="">
      <xdr:nvCxnSpPr>
        <xdr:cNvPr id="745" name="直線コネクタ 744"/>
        <xdr:cNvCxnSpPr/>
      </xdr:nvCxnSpPr>
      <xdr:spPr>
        <a:xfrm>
          <a:off x="21323300" y="185372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138068</xdr:rowOff>
    </xdr:from>
    <xdr:to>
      <xdr:col>107</xdr:col>
      <xdr:colOff>101600</xdr:colOff>
      <xdr:row>108</xdr:row>
      <xdr:rowOff>68218</xdr:rowOff>
    </xdr:to>
    <xdr:sp macro="" textlink="">
      <xdr:nvSpPr>
        <xdr:cNvPr id="746" name="楕円 745"/>
        <xdr:cNvSpPr/>
      </xdr:nvSpPr>
      <xdr:spPr>
        <a:xfrm>
          <a:off x="20383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17418</xdr:rowOff>
    </xdr:from>
    <xdr:to>
      <xdr:col>111</xdr:col>
      <xdr:colOff>177800</xdr:colOff>
      <xdr:row>108</xdr:row>
      <xdr:rowOff>20682</xdr:rowOff>
    </xdr:to>
    <xdr:cxnSp macro="">
      <xdr:nvCxnSpPr>
        <xdr:cNvPr id="747" name="直線コネクタ 746"/>
        <xdr:cNvCxnSpPr/>
      </xdr:nvCxnSpPr>
      <xdr:spPr>
        <a:xfrm>
          <a:off x="20434300" y="185340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134801</xdr:rowOff>
    </xdr:from>
    <xdr:to>
      <xdr:col>102</xdr:col>
      <xdr:colOff>165100</xdr:colOff>
      <xdr:row>108</xdr:row>
      <xdr:rowOff>64951</xdr:rowOff>
    </xdr:to>
    <xdr:sp macro="" textlink="">
      <xdr:nvSpPr>
        <xdr:cNvPr id="748" name="楕円 747"/>
        <xdr:cNvSpPr/>
      </xdr:nvSpPr>
      <xdr:spPr>
        <a:xfrm>
          <a:off x="19494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14151</xdr:rowOff>
    </xdr:from>
    <xdr:to>
      <xdr:col>107</xdr:col>
      <xdr:colOff>50800</xdr:colOff>
      <xdr:row>108</xdr:row>
      <xdr:rowOff>17418</xdr:rowOff>
    </xdr:to>
    <xdr:cxnSp macro="">
      <xdr:nvCxnSpPr>
        <xdr:cNvPr id="749" name="直線コネクタ 748"/>
        <xdr:cNvCxnSpPr/>
      </xdr:nvCxnSpPr>
      <xdr:spPr>
        <a:xfrm>
          <a:off x="19545300" y="185307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131536</xdr:rowOff>
    </xdr:from>
    <xdr:to>
      <xdr:col>98</xdr:col>
      <xdr:colOff>38100</xdr:colOff>
      <xdr:row>108</xdr:row>
      <xdr:rowOff>61686</xdr:rowOff>
    </xdr:to>
    <xdr:sp macro="" textlink="">
      <xdr:nvSpPr>
        <xdr:cNvPr id="750" name="楕円 749"/>
        <xdr:cNvSpPr/>
      </xdr:nvSpPr>
      <xdr:spPr>
        <a:xfrm>
          <a:off x="18605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10886</xdr:rowOff>
    </xdr:from>
    <xdr:to>
      <xdr:col>102</xdr:col>
      <xdr:colOff>114300</xdr:colOff>
      <xdr:row>108</xdr:row>
      <xdr:rowOff>14151</xdr:rowOff>
    </xdr:to>
    <xdr:cxnSp macro="">
      <xdr:nvCxnSpPr>
        <xdr:cNvPr id="751" name="直線コネクタ 750"/>
        <xdr:cNvCxnSpPr/>
      </xdr:nvCxnSpPr>
      <xdr:spPr>
        <a:xfrm>
          <a:off x="18656300" y="185274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752" name="n_1aveValue【公民館】&#10;一人当たり面積"/>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53" name="n_2aveValue【公民館】&#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54"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755" name="n_4aveValue【公民館】&#10;一人当たり面積"/>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62609</xdr:rowOff>
    </xdr:from>
    <xdr:ext cx="469744" cy="259045"/>
    <xdr:sp macro="" textlink="">
      <xdr:nvSpPr>
        <xdr:cNvPr id="756" name="n_1mainValue【公民館】&#10;一人当たり面積"/>
        <xdr:cNvSpPr txBox="1"/>
      </xdr:nvSpPr>
      <xdr:spPr>
        <a:xfrm>
          <a:off x="210757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59345</xdr:rowOff>
    </xdr:from>
    <xdr:ext cx="469744" cy="259045"/>
    <xdr:sp macro="" textlink="">
      <xdr:nvSpPr>
        <xdr:cNvPr id="757" name="n_2mainValue【公民館】&#10;一人当たり面積"/>
        <xdr:cNvSpPr txBox="1"/>
      </xdr:nvSpPr>
      <xdr:spPr>
        <a:xfrm>
          <a:off x="20199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56078</xdr:rowOff>
    </xdr:from>
    <xdr:ext cx="469744" cy="259045"/>
    <xdr:sp macro="" textlink="">
      <xdr:nvSpPr>
        <xdr:cNvPr id="758" name="n_3mainValue【公民館】&#10;一人当たり面積"/>
        <xdr:cNvSpPr txBox="1"/>
      </xdr:nvSpPr>
      <xdr:spPr>
        <a:xfrm>
          <a:off x="19310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52813</xdr:rowOff>
    </xdr:from>
    <xdr:ext cx="469744" cy="259045"/>
    <xdr:sp macro="" textlink="">
      <xdr:nvSpPr>
        <xdr:cNvPr id="759" name="n_4mainValue【公民館】&#10;一人当たり面積"/>
        <xdr:cNvSpPr txBox="1"/>
      </xdr:nvSpPr>
      <xdr:spPr>
        <a:xfrm>
          <a:off x="18421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多くの施設が類似団体より下回っているものの、今後、施設の維持をしていく上では、建物診断や調査をしっかり行う必要がある。また、財政状況から施設の建て替えや更新ではなく、長寿命化を方針としているため、</a:t>
          </a:r>
          <a:endParaRPr lang="ja-JP" altLang="ja-JP" sz="1400">
            <a:effectLst/>
          </a:endParaRPr>
        </a:p>
        <a:p>
          <a:r>
            <a:rPr kumimoji="1" lang="ja-JP" altLang="ja-JP" sz="1100">
              <a:solidFill>
                <a:schemeClr val="dk1"/>
              </a:solidFill>
              <a:effectLst/>
              <a:latin typeface="+mn-lt"/>
              <a:ea typeface="+mn-ea"/>
              <a:cs typeface="+mn-cs"/>
            </a:rPr>
            <a:t>公共施設等総合管理計画を基に個別計画を策定し、計画通りに実施していく必要がある。</a:t>
          </a:r>
          <a:endParaRPr lang="ja-JP" altLang="ja-JP" sz="1400">
            <a:effectLst/>
          </a:endParaRPr>
        </a:p>
        <a:p>
          <a:r>
            <a:rPr kumimoji="1" lang="ja-JP" altLang="ja-JP" sz="1100">
              <a:solidFill>
                <a:schemeClr val="dk1"/>
              </a:solidFill>
              <a:effectLst/>
              <a:latin typeface="+mn-lt"/>
              <a:ea typeface="+mn-ea"/>
              <a:cs typeface="+mn-cs"/>
            </a:rPr>
            <a:t>一人当たりの面積については、多くの項目において類似団体より下回っている。これは、面積が小さくコンパクトな町であるからこそ、最適な公共施設等の配置ができていると考えている。今後とも、必要な場所に最適な公共施設の配置を維持していくことに努めていく</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40,584
40,359
10.76
18,062,295
17,695,756
274,631
8,446,337
12,271,857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xdr:cNvSpPr txBox="1"/>
      </xdr:nvSpPr>
      <xdr:spPr>
        <a:xfrm>
          <a:off x="4673600" y="640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18869</xdr:rowOff>
    </xdr:from>
    <xdr:to>
      <xdr:col>24</xdr:col>
      <xdr:colOff>114300</xdr:colOff>
      <xdr:row>36</xdr:row>
      <xdr:rowOff>120469</xdr:rowOff>
    </xdr:to>
    <xdr:sp macro="" textlink="">
      <xdr:nvSpPr>
        <xdr:cNvPr id="74" name="楕円 73"/>
        <xdr:cNvSpPr/>
      </xdr:nvSpPr>
      <xdr:spPr>
        <a:xfrm>
          <a:off x="45847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41746</xdr:rowOff>
    </xdr:from>
    <xdr:ext cx="405111" cy="259045"/>
    <xdr:sp macro="" textlink="">
      <xdr:nvSpPr>
        <xdr:cNvPr id="75" name="【図書館】&#10;有形固定資産減価償却率該当値テキスト"/>
        <xdr:cNvSpPr txBox="1"/>
      </xdr:nvSpPr>
      <xdr:spPr>
        <a:xfrm>
          <a:off x="4673600" y="604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131536</xdr:rowOff>
    </xdr:from>
    <xdr:to>
      <xdr:col>20</xdr:col>
      <xdr:colOff>38100</xdr:colOff>
      <xdr:row>36</xdr:row>
      <xdr:rowOff>61686</xdr:rowOff>
    </xdr:to>
    <xdr:sp macro="" textlink="">
      <xdr:nvSpPr>
        <xdr:cNvPr id="76" name="楕円 75"/>
        <xdr:cNvSpPr/>
      </xdr:nvSpPr>
      <xdr:spPr>
        <a:xfrm>
          <a:off x="3746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10886</xdr:rowOff>
    </xdr:from>
    <xdr:to>
      <xdr:col>24</xdr:col>
      <xdr:colOff>63500</xdr:colOff>
      <xdr:row>36</xdr:row>
      <xdr:rowOff>69669</xdr:rowOff>
    </xdr:to>
    <xdr:cxnSp macro="">
      <xdr:nvCxnSpPr>
        <xdr:cNvPr id="77" name="直線コネクタ 76"/>
        <xdr:cNvCxnSpPr/>
      </xdr:nvCxnSpPr>
      <xdr:spPr>
        <a:xfrm>
          <a:off x="3797300" y="618308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74386</xdr:rowOff>
    </xdr:from>
    <xdr:to>
      <xdr:col>15</xdr:col>
      <xdr:colOff>101600</xdr:colOff>
      <xdr:row>36</xdr:row>
      <xdr:rowOff>4536</xdr:rowOff>
    </xdr:to>
    <xdr:sp macro="" textlink="">
      <xdr:nvSpPr>
        <xdr:cNvPr id="78" name="楕円 77"/>
        <xdr:cNvSpPr/>
      </xdr:nvSpPr>
      <xdr:spPr>
        <a:xfrm>
          <a:off x="28575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125186</xdr:rowOff>
    </xdr:from>
    <xdr:to>
      <xdr:col>19</xdr:col>
      <xdr:colOff>177800</xdr:colOff>
      <xdr:row>36</xdr:row>
      <xdr:rowOff>10886</xdr:rowOff>
    </xdr:to>
    <xdr:cxnSp macro="">
      <xdr:nvCxnSpPr>
        <xdr:cNvPr id="79" name="直線コネクタ 78"/>
        <xdr:cNvCxnSpPr/>
      </xdr:nvCxnSpPr>
      <xdr:spPr>
        <a:xfrm>
          <a:off x="2908300" y="612593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15603</xdr:rowOff>
    </xdr:from>
    <xdr:to>
      <xdr:col>10</xdr:col>
      <xdr:colOff>165100</xdr:colOff>
      <xdr:row>35</xdr:row>
      <xdr:rowOff>117203</xdr:rowOff>
    </xdr:to>
    <xdr:sp macro="" textlink="">
      <xdr:nvSpPr>
        <xdr:cNvPr id="80" name="楕円 79"/>
        <xdr:cNvSpPr/>
      </xdr:nvSpPr>
      <xdr:spPr>
        <a:xfrm>
          <a:off x="1968500" y="60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66403</xdr:rowOff>
    </xdr:from>
    <xdr:to>
      <xdr:col>15</xdr:col>
      <xdr:colOff>50800</xdr:colOff>
      <xdr:row>35</xdr:row>
      <xdr:rowOff>125186</xdr:rowOff>
    </xdr:to>
    <xdr:cxnSp macro="">
      <xdr:nvCxnSpPr>
        <xdr:cNvPr id="81" name="直線コネクタ 80"/>
        <xdr:cNvCxnSpPr/>
      </xdr:nvCxnSpPr>
      <xdr:spPr>
        <a:xfrm>
          <a:off x="2019300" y="606715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129903</xdr:rowOff>
    </xdr:from>
    <xdr:to>
      <xdr:col>6</xdr:col>
      <xdr:colOff>38100</xdr:colOff>
      <xdr:row>35</xdr:row>
      <xdr:rowOff>60053</xdr:rowOff>
    </xdr:to>
    <xdr:sp macro="" textlink="">
      <xdr:nvSpPr>
        <xdr:cNvPr id="82" name="楕円 81"/>
        <xdr:cNvSpPr/>
      </xdr:nvSpPr>
      <xdr:spPr>
        <a:xfrm>
          <a:off x="10795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9253</xdr:rowOff>
    </xdr:from>
    <xdr:to>
      <xdr:col>10</xdr:col>
      <xdr:colOff>114300</xdr:colOff>
      <xdr:row>35</xdr:row>
      <xdr:rowOff>66403</xdr:rowOff>
    </xdr:to>
    <xdr:cxnSp macro="">
      <xdr:nvCxnSpPr>
        <xdr:cNvPr id="83" name="直線コネクタ 82"/>
        <xdr:cNvCxnSpPr/>
      </xdr:nvCxnSpPr>
      <xdr:spPr>
        <a:xfrm>
          <a:off x="1130300" y="601000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134455</xdr:rowOff>
    </xdr:from>
    <xdr:ext cx="405111" cy="259045"/>
    <xdr:sp macro="" textlink="">
      <xdr:nvSpPr>
        <xdr:cNvPr id="84" name="n_1aveValue【図書館】&#10;有形固定資産減価償却率"/>
        <xdr:cNvSpPr txBox="1"/>
      </xdr:nvSpPr>
      <xdr:spPr>
        <a:xfrm>
          <a:off x="3582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6" name="n_3aveValue【図書館】&#10;有形固定資産減価償却率"/>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78213</xdr:rowOff>
    </xdr:from>
    <xdr:ext cx="405111" cy="259045"/>
    <xdr:sp macro="" textlink="">
      <xdr:nvSpPr>
        <xdr:cNvPr id="88" name="n_1mainValue【図書館】&#10;有形固定資産減価償却率"/>
        <xdr:cNvSpPr txBox="1"/>
      </xdr:nvSpPr>
      <xdr:spPr>
        <a:xfrm>
          <a:off x="35820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21063</xdr:rowOff>
    </xdr:from>
    <xdr:ext cx="405111" cy="259045"/>
    <xdr:sp macro="" textlink="">
      <xdr:nvSpPr>
        <xdr:cNvPr id="89" name="n_2mainValue【図書館】&#10;有形固定資産減価償却率"/>
        <xdr:cNvSpPr txBox="1"/>
      </xdr:nvSpPr>
      <xdr:spPr>
        <a:xfrm>
          <a:off x="2705744" y="585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133730</xdr:rowOff>
    </xdr:from>
    <xdr:ext cx="405111" cy="259045"/>
    <xdr:sp macro="" textlink="">
      <xdr:nvSpPr>
        <xdr:cNvPr id="90" name="n_3mainValue【図書館】&#10;有形固定資産減価償却率"/>
        <xdr:cNvSpPr txBox="1"/>
      </xdr:nvSpPr>
      <xdr:spPr>
        <a:xfrm>
          <a:off x="1816744" y="579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76580</xdr:rowOff>
    </xdr:from>
    <xdr:ext cx="405111" cy="259045"/>
    <xdr:sp macro="" textlink="">
      <xdr:nvSpPr>
        <xdr:cNvPr id="91" name="n_4mainValue【図書館】&#10;有形固定資産減価償却率"/>
        <xdr:cNvSpPr txBox="1"/>
      </xdr:nvSpPr>
      <xdr:spPr>
        <a:xfrm>
          <a:off x="927744" y="573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109220</xdr:rowOff>
    </xdr:from>
    <xdr:to>
      <xdr:col>55</xdr:col>
      <xdr:colOff>50800</xdr:colOff>
      <xdr:row>42</xdr:row>
      <xdr:rowOff>39370</xdr:rowOff>
    </xdr:to>
    <xdr:sp macro="" textlink="">
      <xdr:nvSpPr>
        <xdr:cNvPr id="131" name="楕円 130"/>
        <xdr:cNvSpPr/>
      </xdr:nvSpPr>
      <xdr:spPr>
        <a:xfrm>
          <a:off x="104267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24147</xdr:rowOff>
    </xdr:from>
    <xdr:ext cx="469744" cy="259045"/>
    <xdr:sp macro="" textlink="">
      <xdr:nvSpPr>
        <xdr:cNvPr id="132" name="【図書館】&#10;一人当たり面積該当値テキスト"/>
        <xdr:cNvSpPr txBox="1"/>
      </xdr:nvSpPr>
      <xdr:spPr>
        <a:xfrm>
          <a:off x="10515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113030</xdr:rowOff>
    </xdr:from>
    <xdr:to>
      <xdr:col>50</xdr:col>
      <xdr:colOff>165100</xdr:colOff>
      <xdr:row>41</xdr:row>
      <xdr:rowOff>43180</xdr:rowOff>
    </xdr:to>
    <xdr:sp macro="" textlink="">
      <xdr:nvSpPr>
        <xdr:cNvPr id="133" name="楕円 132"/>
        <xdr:cNvSpPr/>
      </xdr:nvSpPr>
      <xdr:spPr>
        <a:xfrm>
          <a:off x="9588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163830</xdr:rowOff>
    </xdr:from>
    <xdr:to>
      <xdr:col>55</xdr:col>
      <xdr:colOff>0</xdr:colOff>
      <xdr:row>41</xdr:row>
      <xdr:rowOff>160020</xdr:rowOff>
    </xdr:to>
    <xdr:cxnSp macro="">
      <xdr:nvCxnSpPr>
        <xdr:cNvPr id="134" name="直線コネクタ 133"/>
        <xdr:cNvCxnSpPr/>
      </xdr:nvCxnSpPr>
      <xdr:spPr>
        <a:xfrm>
          <a:off x="9639300" y="702183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109220</xdr:rowOff>
    </xdr:from>
    <xdr:to>
      <xdr:col>46</xdr:col>
      <xdr:colOff>38100</xdr:colOff>
      <xdr:row>42</xdr:row>
      <xdr:rowOff>39370</xdr:rowOff>
    </xdr:to>
    <xdr:sp macro="" textlink="">
      <xdr:nvSpPr>
        <xdr:cNvPr id="135" name="楕円 134"/>
        <xdr:cNvSpPr/>
      </xdr:nvSpPr>
      <xdr:spPr>
        <a:xfrm>
          <a:off x="8699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163830</xdr:rowOff>
    </xdr:from>
    <xdr:to>
      <xdr:col>50</xdr:col>
      <xdr:colOff>114300</xdr:colOff>
      <xdr:row>41</xdr:row>
      <xdr:rowOff>160020</xdr:rowOff>
    </xdr:to>
    <xdr:cxnSp macro="">
      <xdr:nvCxnSpPr>
        <xdr:cNvPr id="136" name="直線コネクタ 135"/>
        <xdr:cNvCxnSpPr/>
      </xdr:nvCxnSpPr>
      <xdr:spPr>
        <a:xfrm flipV="1">
          <a:off x="8750300" y="702183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109220</xdr:rowOff>
    </xdr:from>
    <xdr:to>
      <xdr:col>41</xdr:col>
      <xdr:colOff>101600</xdr:colOff>
      <xdr:row>42</xdr:row>
      <xdr:rowOff>39370</xdr:rowOff>
    </xdr:to>
    <xdr:sp macro="" textlink="">
      <xdr:nvSpPr>
        <xdr:cNvPr id="137" name="楕円 136"/>
        <xdr:cNvSpPr/>
      </xdr:nvSpPr>
      <xdr:spPr>
        <a:xfrm>
          <a:off x="7810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160020</xdr:rowOff>
    </xdr:from>
    <xdr:to>
      <xdr:col>45</xdr:col>
      <xdr:colOff>177800</xdr:colOff>
      <xdr:row>41</xdr:row>
      <xdr:rowOff>160020</xdr:rowOff>
    </xdr:to>
    <xdr:cxnSp macro="">
      <xdr:nvCxnSpPr>
        <xdr:cNvPr id="138" name="直線コネクタ 137"/>
        <xdr:cNvCxnSpPr/>
      </xdr:nvCxnSpPr>
      <xdr:spPr>
        <a:xfrm>
          <a:off x="7861300" y="718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109220</xdr:rowOff>
    </xdr:from>
    <xdr:to>
      <xdr:col>36</xdr:col>
      <xdr:colOff>165100</xdr:colOff>
      <xdr:row>42</xdr:row>
      <xdr:rowOff>39370</xdr:rowOff>
    </xdr:to>
    <xdr:sp macro="" textlink="">
      <xdr:nvSpPr>
        <xdr:cNvPr id="139" name="楕円 138"/>
        <xdr:cNvSpPr/>
      </xdr:nvSpPr>
      <xdr:spPr>
        <a:xfrm>
          <a:off x="6921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160020</xdr:rowOff>
    </xdr:from>
    <xdr:to>
      <xdr:col>41</xdr:col>
      <xdr:colOff>50800</xdr:colOff>
      <xdr:row>41</xdr:row>
      <xdr:rowOff>160020</xdr:rowOff>
    </xdr:to>
    <xdr:cxnSp macro="">
      <xdr:nvCxnSpPr>
        <xdr:cNvPr id="140" name="直線コネクタ 139"/>
        <xdr:cNvCxnSpPr/>
      </xdr:nvCxnSpPr>
      <xdr:spPr>
        <a:xfrm>
          <a:off x="6972300" y="718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4" name="n_4aveValue【図書館】&#10;一人当たり面積"/>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34307</xdr:rowOff>
    </xdr:from>
    <xdr:ext cx="469744" cy="259045"/>
    <xdr:sp macro="" textlink="">
      <xdr:nvSpPr>
        <xdr:cNvPr id="145" name="n_1mainValue【図書館】&#10;一人当たり面積"/>
        <xdr:cNvSpPr txBox="1"/>
      </xdr:nvSpPr>
      <xdr:spPr>
        <a:xfrm>
          <a:off x="93917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30497</xdr:rowOff>
    </xdr:from>
    <xdr:ext cx="469744" cy="259045"/>
    <xdr:sp macro="" textlink="">
      <xdr:nvSpPr>
        <xdr:cNvPr id="146" name="n_2mainValue【図書館】&#10;一人当たり面積"/>
        <xdr:cNvSpPr txBox="1"/>
      </xdr:nvSpPr>
      <xdr:spPr>
        <a:xfrm>
          <a:off x="85154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30497</xdr:rowOff>
    </xdr:from>
    <xdr:ext cx="469744" cy="259045"/>
    <xdr:sp macro="" textlink="">
      <xdr:nvSpPr>
        <xdr:cNvPr id="147" name="n_3mainValue【図書館】&#10;一人当たり面積"/>
        <xdr:cNvSpPr txBox="1"/>
      </xdr:nvSpPr>
      <xdr:spPr>
        <a:xfrm>
          <a:off x="76264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30497</xdr:rowOff>
    </xdr:from>
    <xdr:ext cx="469744" cy="259045"/>
    <xdr:sp macro="" textlink="">
      <xdr:nvSpPr>
        <xdr:cNvPr id="148" name="n_4mainValue【図書館】&#10;一人当たり面積"/>
        <xdr:cNvSpPr txBox="1"/>
      </xdr:nvSpPr>
      <xdr:spPr>
        <a:xfrm>
          <a:off x="6737427"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190" name="直線コネクタ 189"/>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193" name="【福祉施設】&#10;有形固定資産減価償却率最大値テキスト"/>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194" name="直線コネクタ 193"/>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130646</xdr:rowOff>
    </xdr:from>
    <xdr:ext cx="405111" cy="259045"/>
    <xdr:sp macro="" textlink="">
      <xdr:nvSpPr>
        <xdr:cNvPr id="195" name="【福祉施設】&#10;有形固定資産減価償却率平均値テキスト"/>
        <xdr:cNvSpPr txBox="1"/>
      </xdr:nvSpPr>
      <xdr:spPr>
        <a:xfrm>
          <a:off x="4673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196" name="フローチャート: 判断 195"/>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197" name="フローチャート: 判断 196"/>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198" name="フローチャート: 判断 197"/>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199" name="フローチャート: 判断 198"/>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200" name="フローチャート: 判断 199"/>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116295</xdr:rowOff>
    </xdr:from>
    <xdr:to>
      <xdr:col>24</xdr:col>
      <xdr:colOff>114300</xdr:colOff>
      <xdr:row>81</xdr:row>
      <xdr:rowOff>46445</xdr:rowOff>
    </xdr:to>
    <xdr:sp macro="" textlink="">
      <xdr:nvSpPr>
        <xdr:cNvPr id="206" name="楕円 205"/>
        <xdr:cNvSpPr/>
      </xdr:nvSpPr>
      <xdr:spPr>
        <a:xfrm>
          <a:off x="4584700" y="138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139172</xdr:rowOff>
    </xdr:from>
    <xdr:ext cx="405111" cy="259045"/>
    <xdr:sp macro="" textlink="">
      <xdr:nvSpPr>
        <xdr:cNvPr id="207" name="【福祉施設】&#10;有形固定資産減価償却率該当値テキスト"/>
        <xdr:cNvSpPr txBox="1"/>
      </xdr:nvSpPr>
      <xdr:spPr>
        <a:xfrm>
          <a:off x="4673600" y="136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60779</xdr:rowOff>
    </xdr:from>
    <xdr:to>
      <xdr:col>20</xdr:col>
      <xdr:colOff>38100</xdr:colOff>
      <xdr:row>80</xdr:row>
      <xdr:rowOff>162379</xdr:rowOff>
    </xdr:to>
    <xdr:sp macro="" textlink="">
      <xdr:nvSpPr>
        <xdr:cNvPr id="208" name="楕円 207"/>
        <xdr:cNvSpPr/>
      </xdr:nvSpPr>
      <xdr:spPr>
        <a:xfrm>
          <a:off x="3746500" y="137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111579</xdr:rowOff>
    </xdr:from>
    <xdr:to>
      <xdr:col>24</xdr:col>
      <xdr:colOff>63500</xdr:colOff>
      <xdr:row>80</xdr:row>
      <xdr:rowOff>167095</xdr:rowOff>
    </xdr:to>
    <xdr:cxnSp macro="">
      <xdr:nvCxnSpPr>
        <xdr:cNvPr id="209" name="直線コネクタ 208"/>
        <xdr:cNvCxnSpPr/>
      </xdr:nvCxnSpPr>
      <xdr:spPr>
        <a:xfrm>
          <a:off x="3797300" y="13827579"/>
          <a:ext cx="8382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6894</xdr:rowOff>
    </xdr:from>
    <xdr:to>
      <xdr:col>15</xdr:col>
      <xdr:colOff>101600</xdr:colOff>
      <xdr:row>80</xdr:row>
      <xdr:rowOff>108494</xdr:rowOff>
    </xdr:to>
    <xdr:sp macro="" textlink="">
      <xdr:nvSpPr>
        <xdr:cNvPr id="210" name="楕円 209"/>
        <xdr:cNvSpPr/>
      </xdr:nvSpPr>
      <xdr:spPr>
        <a:xfrm>
          <a:off x="2857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57694</xdr:rowOff>
    </xdr:from>
    <xdr:to>
      <xdr:col>19</xdr:col>
      <xdr:colOff>177800</xdr:colOff>
      <xdr:row>80</xdr:row>
      <xdr:rowOff>111579</xdr:rowOff>
    </xdr:to>
    <xdr:cxnSp macro="">
      <xdr:nvCxnSpPr>
        <xdr:cNvPr id="211" name="直線コネクタ 210"/>
        <xdr:cNvCxnSpPr/>
      </xdr:nvCxnSpPr>
      <xdr:spPr>
        <a:xfrm>
          <a:off x="2908300" y="1377369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122827</xdr:rowOff>
    </xdr:from>
    <xdr:to>
      <xdr:col>10</xdr:col>
      <xdr:colOff>165100</xdr:colOff>
      <xdr:row>80</xdr:row>
      <xdr:rowOff>52977</xdr:rowOff>
    </xdr:to>
    <xdr:sp macro="" textlink="">
      <xdr:nvSpPr>
        <xdr:cNvPr id="212" name="楕円 211"/>
        <xdr:cNvSpPr/>
      </xdr:nvSpPr>
      <xdr:spPr>
        <a:xfrm>
          <a:off x="1968500" y="1366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2177</xdr:rowOff>
    </xdr:from>
    <xdr:to>
      <xdr:col>15</xdr:col>
      <xdr:colOff>50800</xdr:colOff>
      <xdr:row>80</xdr:row>
      <xdr:rowOff>57694</xdr:rowOff>
    </xdr:to>
    <xdr:cxnSp macro="">
      <xdr:nvCxnSpPr>
        <xdr:cNvPr id="213" name="直線コネクタ 212"/>
        <xdr:cNvCxnSpPr/>
      </xdr:nvCxnSpPr>
      <xdr:spPr>
        <a:xfrm>
          <a:off x="2019300" y="1371817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68943</xdr:rowOff>
    </xdr:from>
    <xdr:to>
      <xdr:col>6</xdr:col>
      <xdr:colOff>38100</xdr:colOff>
      <xdr:row>79</xdr:row>
      <xdr:rowOff>170543</xdr:rowOff>
    </xdr:to>
    <xdr:sp macro="" textlink="">
      <xdr:nvSpPr>
        <xdr:cNvPr id="214" name="楕円 213"/>
        <xdr:cNvSpPr/>
      </xdr:nvSpPr>
      <xdr:spPr>
        <a:xfrm>
          <a:off x="1079500" y="1361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119743</xdr:rowOff>
    </xdr:from>
    <xdr:to>
      <xdr:col>10</xdr:col>
      <xdr:colOff>114300</xdr:colOff>
      <xdr:row>80</xdr:row>
      <xdr:rowOff>2177</xdr:rowOff>
    </xdr:to>
    <xdr:cxnSp macro="">
      <xdr:nvCxnSpPr>
        <xdr:cNvPr id="215" name="直線コネクタ 214"/>
        <xdr:cNvCxnSpPr/>
      </xdr:nvCxnSpPr>
      <xdr:spPr>
        <a:xfrm>
          <a:off x="1130300" y="1366429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49003</xdr:rowOff>
    </xdr:from>
    <xdr:ext cx="405111" cy="259045"/>
    <xdr:sp macro="" textlink="">
      <xdr:nvSpPr>
        <xdr:cNvPr id="216" name="n_1aveValue【福祉施設】&#10;有形固定資産減価償却率"/>
        <xdr:cNvSpPr txBox="1"/>
      </xdr:nvSpPr>
      <xdr:spPr>
        <a:xfrm>
          <a:off x="3582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35940</xdr:rowOff>
    </xdr:from>
    <xdr:ext cx="405111" cy="259045"/>
    <xdr:sp macro="" textlink="">
      <xdr:nvSpPr>
        <xdr:cNvPr id="217" name="n_2aveValue【福祉施設】&#10;有形固定資産減価償却率"/>
        <xdr:cNvSpPr txBox="1"/>
      </xdr:nvSpPr>
      <xdr:spPr>
        <a:xfrm>
          <a:off x="2705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6548</xdr:rowOff>
    </xdr:from>
    <xdr:ext cx="405111" cy="259045"/>
    <xdr:sp macro="" textlink="">
      <xdr:nvSpPr>
        <xdr:cNvPr id="218" name="n_3aveValue【福祉施設】&#10;有形固定資産減価償却率"/>
        <xdr:cNvSpPr txBox="1"/>
      </xdr:nvSpPr>
      <xdr:spPr>
        <a:xfrm>
          <a:off x="1816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111051</xdr:rowOff>
    </xdr:from>
    <xdr:ext cx="405111" cy="259045"/>
    <xdr:sp macro="" textlink="">
      <xdr:nvSpPr>
        <xdr:cNvPr id="219" name="n_4aveValue【福祉施設】&#10;有形固定資産減価償却率"/>
        <xdr:cNvSpPr txBox="1"/>
      </xdr:nvSpPr>
      <xdr:spPr>
        <a:xfrm>
          <a:off x="927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7456</xdr:rowOff>
    </xdr:from>
    <xdr:ext cx="405111" cy="259045"/>
    <xdr:sp macro="" textlink="">
      <xdr:nvSpPr>
        <xdr:cNvPr id="220" name="n_1mainValue【福祉施設】&#10;有形固定資産減価償却率"/>
        <xdr:cNvSpPr txBox="1"/>
      </xdr:nvSpPr>
      <xdr:spPr>
        <a:xfrm>
          <a:off x="3582044" y="1355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125021</xdr:rowOff>
    </xdr:from>
    <xdr:ext cx="405111" cy="259045"/>
    <xdr:sp macro="" textlink="">
      <xdr:nvSpPr>
        <xdr:cNvPr id="221" name="n_2mainValue【福祉施設】&#10;有形固定資産減価償却率"/>
        <xdr:cNvSpPr txBox="1"/>
      </xdr:nvSpPr>
      <xdr:spPr>
        <a:xfrm>
          <a:off x="2705744"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69504</xdr:rowOff>
    </xdr:from>
    <xdr:ext cx="405111" cy="259045"/>
    <xdr:sp macro="" textlink="">
      <xdr:nvSpPr>
        <xdr:cNvPr id="222" name="n_3mainValue【福祉施設】&#10;有形固定資産減価償却率"/>
        <xdr:cNvSpPr txBox="1"/>
      </xdr:nvSpPr>
      <xdr:spPr>
        <a:xfrm>
          <a:off x="1816744" y="1344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15620</xdr:rowOff>
    </xdr:from>
    <xdr:ext cx="405111" cy="259045"/>
    <xdr:sp macro="" textlink="">
      <xdr:nvSpPr>
        <xdr:cNvPr id="223" name="n_4mainValue【福祉施設】&#10;有形固定資産減価償却率"/>
        <xdr:cNvSpPr txBox="1"/>
      </xdr:nvSpPr>
      <xdr:spPr>
        <a:xfrm>
          <a:off x="927744" y="1338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245" name="直線コネクタ 244"/>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47" name="直線コネクタ 2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248" name="【福祉施設】&#10;一人当たり面積最大値テキスト"/>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249" name="直線コネクタ 248"/>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250" name="【福祉施設】&#10;一人当たり面積平均値テキスト"/>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251" name="フローチャート: 判断 250"/>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252" name="フローチャート: 判断 251"/>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253" name="フローチャート: 判断 252"/>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254" name="フローチャート: 判断 253"/>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255" name="フローチャート: 判断 254"/>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261" name="楕円 260"/>
        <xdr:cNvSpPr/>
      </xdr:nvSpPr>
      <xdr:spPr>
        <a:xfrm>
          <a:off x="104267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38879</xdr:rowOff>
    </xdr:from>
    <xdr:ext cx="469744" cy="259045"/>
    <xdr:sp macro="" textlink="">
      <xdr:nvSpPr>
        <xdr:cNvPr id="262" name="【福祉施設】&#10;一人当たり面積該当値テキスト"/>
        <xdr:cNvSpPr txBox="1"/>
      </xdr:nvSpPr>
      <xdr:spPr>
        <a:xfrm>
          <a:off x="10515600"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60452</xdr:rowOff>
    </xdr:from>
    <xdr:to>
      <xdr:col>50</xdr:col>
      <xdr:colOff>165100</xdr:colOff>
      <xdr:row>84</xdr:row>
      <xdr:rowOff>162052</xdr:rowOff>
    </xdr:to>
    <xdr:sp macro="" textlink="">
      <xdr:nvSpPr>
        <xdr:cNvPr id="263" name="楕円 262"/>
        <xdr:cNvSpPr/>
      </xdr:nvSpPr>
      <xdr:spPr>
        <a:xfrm>
          <a:off x="9588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111252</xdr:rowOff>
    </xdr:from>
    <xdr:to>
      <xdr:col>55</xdr:col>
      <xdr:colOff>0</xdr:colOff>
      <xdr:row>84</xdr:row>
      <xdr:rowOff>111252</xdr:rowOff>
    </xdr:to>
    <xdr:cxnSp macro="">
      <xdr:nvCxnSpPr>
        <xdr:cNvPr id="264" name="直線コネクタ 263"/>
        <xdr:cNvCxnSpPr/>
      </xdr:nvCxnSpPr>
      <xdr:spPr>
        <a:xfrm>
          <a:off x="9639300" y="145130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55880</xdr:rowOff>
    </xdr:from>
    <xdr:to>
      <xdr:col>46</xdr:col>
      <xdr:colOff>38100</xdr:colOff>
      <xdr:row>84</xdr:row>
      <xdr:rowOff>157480</xdr:rowOff>
    </xdr:to>
    <xdr:sp macro="" textlink="">
      <xdr:nvSpPr>
        <xdr:cNvPr id="265" name="楕円 264"/>
        <xdr:cNvSpPr/>
      </xdr:nvSpPr>
      <xdr:spPr>
        <a:xfrm>
          <a:off x="8699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106680</xdr:rowOff>
    </xdr:from>
    <xdr:to>
      <xdr:col>50</xdr:col>
      <xdr:colOff>114300</xdr:colOff>
      <xdr:row>84</xdr:row>
      <xdr:rowOff>111252</xdr:rowOff>
    </xdr:to>
    <xdr:cxnSp macro="">
      <xdr:nvCxnSpPr>
        <xdr:cNvPr id="266" name="直線コネクタ 265"/>
        <xdr:cNvCxnSpPr/>
      </xdr:nvCxnSpPr>
      <xdr:spPr>
        <a:xfrm>
          <a:off x="8750300" y="14508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51308</xdr:rowOff>
    </xdr:from>
    <xdr:to>
      <xdr:col>41</xdr:col>
      <xdr:colOff>101600</xdr:colOff>
      <xdr:row>84</xdr:row>
      <xdr:rowOff>152908</xdr:rowOff>
    </xdr:to>
    <xdr:sp macro="" textlink="">
      <xdr:nvSpPr>
        <xdr:cNvPr id="267" name="楕円 266"/>
        <xdr:cNvSpPr/>
      </xdr:nvSpPr>
      <xdr:spPr>
        <a:xfrm>
          <a:off x="7810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102108</xdr:rowOff>
    </xdr:from>
    <xdr:to>
      <xdr:col>45</xdr:col>
      <xdr:colOff>177800</xdr:colOff>
      <xdr:row>84</xdr:row>
      <xdr:rowOff>106680</xdr:rowOff>
    </xdr:to>
    <xdr:cxnSp macro="">
      <xdr:nvCxnSpPr>
        <xdr:cNvPr id="268" name="直線コネクタ 267"/>
        <xdr:cNvCxnSpPr/>
      </xdr:nvCxnSpPr>
      <xdr:spPr>
        <a:xfrm>
          <a:off x="7861300" y="14503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46737</xdr:rowOff>
    </xdr:from>
    <xdr:to>
      <xdr:col>36</xdr:col>
      <xdr:colOff>165100</xdr:colOff>
      <xdr:row>84</xdr:row>
      <xdr:rowOff>148337</xdr:rowOff>
    </xdr:to>
    <xdr:sp macro="" textlink="">
      <xdr:nvSpPr>
        <xdr:cNvPr id="269" name="楕円 268"/>
        <xdr:cNvSpPr/>
      </xdr:nvSpPr>
      <xdr:spPr>
        <a:xfrm>
          <a:off x="6921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97537</xdr:rowOff>
    </xdr:from>
    <xdr:to>
      <xdr:col>41</xdr:col>
      <xdr:colOff>50800</xdr:colOff>
      <xdr:row>84</xdr:row>
      <xdr:rowOff>102108</xdr:rowOff>
    </xdr:to>
    <xdr:cxnSp macro="">
      <xdr:nvCxnSpPr>
        <xdr:cNvPr id="270" name="直線コネクタ 269"/>
        <xdr:cNvCxnSpPr/>
      </xdr:nvCxnSpPr>
      <xdr:spPr>
        <a:xfrm>
          <a:off x="6972300" y="14499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271" name="n_1aveValue【福祉施設】&#10;一人当たり面積"/>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272" name="n_2aveValue【福祉施設】&#10;一人当たり面積"/>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273" name="n_3aveValue【福祉施設】&#10;一人当たり面積"/>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274" name="n_4aveValue【福祉施設】&#10;一人当たり面積"/>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153179</xdr:rowOff>
    </xdr:from>
    <xdr:ext cx="469744" cy="259045"/>
    <xdr:sp macro="" textlink="">
      <xdr:nvSpPr>
        <xdr:cNvPr id="275" name="n_1mainValue【福祉施設】&#10;一人当たり面積"/>
        <xdr:cNvSpPr txBox="1"/>
      </xdr:nvSpPr>
      <xdr:spPr>
        <a:xfrm>
          <a:off x="9391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148607</xdr:rowOff>
    </xdr:from>
    <xdr:ext cx="469744" cy="259045"/>
    <xdr:sp macro="" textlink="">
      <xdr:nvSpPr>
        <xdr:cNvPr id="276" name="n_2mainValue【福祉施設】&#10;一人当たり面積"/>
        <xdr:cNvSpPr txBox="1"/>
      </xdr:nvSpPr>
      <xdr:spPr>
        <a:xfrm>
          <a:off x="8515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144035</xdr:rowOff>
    </xdr:from>
    <xdr:ext cx="469744" cy="259045"/>
    <xdr:sp macro="" textlink="">
      <xdr:nvSpPr>
        <xdr:cNvPr id="277" name="n_3mainValue【福祉施設】&#10;一人当たり面積"/>
        <xdr:cNvSpPr txBox="1"/>
      </xdr:nvSpPr>
      <xdr:spPr>
        <a:xfrm>
          <a:off x="7626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139464</xdr:rowOff>
    </xdr:from>
    <xdr:ext cx="469744" cy="259045"/>
    <xdr:sp macro="" textlink="">
      <xdr:nvSpPr>
        <xdr:cNvPr id="278" name="n_4mainValue【福祉施設】&#10;一人当たり面積"/>
        <xdr:cNvSpPr txBox="1"/>
      </xdr:nvSpPr>
      <xdr:spPr>
        <a:xfrm>
          <a:off x="6737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7" name="テキスト ボックス 3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9" name="テキスト ボックス 3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3" name="テキスト ボックス 3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5" name="テキスト ボックス 3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7" name="テキスト ボックス 3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319" name="直線コネクタ 318"/>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1" name="直線コネクタ 3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322" name="【一般廃棄物処理施設】&#10;有形固定資産減価償却率最大値テキスト"/>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323" name="直線コネクタ 322"/>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324" name="【一般廃棄物処理施設】&#10;有形固定資産減価償却率平均値テキスト"/>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25" name="フローチャート: 判断 324"/>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326" name="フローチャート: 判断 325"/>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327" name="フローチャート: 判断 326"/>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328" name="フローチャート: 判断 327"/>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329" name="フローチャート: 判断 328"/>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82550</xdr:rowOff>
    </xdr:from>
    <xdr:to>
      <xdr:col>85</xdr:col>
      <xdr:colOff>177800</xdr:colOff>
      <xdr:row>39</xdr:row>
      <xdr:rowOff>12700</xdr:rowOff>
    </xdr:to>
    <xdr:sp macro="" textlink="">
      <xdr:nvSpPr>
        <xdr:cNvPr id="335" name="楕円 334"/>
        <xdr:cNvSpPr/>
      </xdr:nvSpPr>
      <xdr:spPr>
        <a:xfrm>
          <a:off x="16268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60977</xdr:rowOff>
    </xdr:from>
    <xdr:ext cx="405111" cy="259045"/>
    <xdr:sp macro="" textlink="">
      <xdr:nvSpPr>
        <xdr:cNvPr id="336" name="【一般廃棄物処理施設】&#10;有形固定資産減価償却率該当値テキスト"/>
        <xdr:cNvSpPr txBox="1"/>
      </xdr:nvSpPr>
      <xdr:spPr>
        <a:xfrm>
          <a:off x="16357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6350</xdr:rowOff>
    </xdr:from>
    <xdr:to>
      <xdr:col>81</xdr:col>
      <xdr:colOff>101600</xdr:colOff>
      <xdr:row>38</xdr:row>
      <xdr:rowOff>107950</xdr:rowOff>
    </xdr:to>
    <xdr:sp macro="" textlink="">
      <xdr:nvSpPr>
        <xdr:cNvPr id="337" name="楕円 336"/>
        <xdr:cNvSpPr/>
      </xdr:nvSpPr>
      <xdr:spPr>
        <a:xfrm>
          <a:off x="15430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57150</xdr:rowOff>
    </xdr:from>
    <xdr:to>
      <xdr:col>85</xdr:col>
      <xdr:colOff>127000</xdr:colOff>
      <xdr:row>38</xdr:row>
      <xdr:rowOff>133350</xdr:rowOff>
    </xdr:to>
    <xdr:cxnSp macro="">
      <xdr:nvCxnSpPr>
        <xdr:cNvPr id="338" name="直線コネクタ 337"/>
        <xdr:cNvCxnSpPr/>
      </xdr:nvCxnSpPr>
      <xdr:spPr>
        <a:xfrm>
          <a:off x="15481300" y="65722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6350</xdr:rowOff>
    </xdr:from>
    <xdr:to>
      <xdr:col>76</xdr:col>
      <xdr:colOff>165100</xdr:colOff>
      <xdr:row>38</xdr:row>
      <xdr:rowOff>107950</xdr:rowOff>
    </xdr:to>
    <xdr:sp macro="" textlink="">
      <xdr:nvSpPr>
        <xdr:cNvPr id="339" name="楕円 338"/>
        <xdr:cNvSpPr/>
      </xdr:nvSpPr>
      <xdr:spPr>
        <a:xfrm>
          <a:off x="14541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57150</xdr:rowOff>
    </xdr:from>
    <xdr:to>
      <xdr:col>81</xdr:col>
      <xdr:colOff>50800</xdr:colOff>
      <xdr:row>38</xdr:row>
      <xdr:rowOff>57150</xdr:rowOff>
    </xdr:to>
    <xdr:cxnSp macro="">
      <xdr:nvCxnSpPr>
        <xdr:cNvPr id="340" name="直線コネクタ 339"/>
        <xdr:cNvCxnSpPr/>
      </xdr:nvCxnSpPr>
      <xdr:spPr>
        <a:xfrm>
          <a:off x="14592300" y="6572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41" name="楕円 340"/>
        <xdr:cNvSpPr/>
      </xdr:nvSpPr>
      <xdr:spPr>
        <a:xfrm>
          <a:off x="13652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24765</xdr:rowOff>
    </xdr:from>
    <xdr:to>
      <xdr:col>76</xdr:col>
      <xdr:colOff>114300</xdr:colOff>
      <xdr:row>38</xdr:row>
      <xdr:rowOff>57150</xdr:rowOff>
    </xdr:to>
    <xdr:cxnSp macro="">
      <xdr:nvCxnSpPr>
        <xdr:cNvPr id="342" name="直線コネクタ 341"/>
        <xdr:cNvCxnSpPr/>
      </xdr:nvCxnSpPr>
      <xdr:spPr>
        <a:xfrm>
          <a:off x="13703300" y="65398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343" name="n_1aveValue【一般廃棄物処理施設】&#10;有形固定資産減価償却率"/>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344" name="n_2aveValue【一般廃棄物処理施設】&#10;有形固定資産減価償却率"/>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345" name="n_3aveValue【一般廃棄物処理施設】&#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346" name="n_4aveValue【一般廃棄物処理施設】&#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99077</xdr:rowOff>
    </xdr:from>
    <xdr:ext cx="405111" cy="259045"/>
    <xdr:sp macro="" textlink="">
      <xdr:nvSpPr>
        <xdr:cNvPr id="347" name="n_1main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99077</xdr:rowOff>
    </xdr:from>
    <xdr:ext cx="405111" cy="259045"/>
    <xdr:sp macro="" textlink="">
      <xdr:nvSpPr>
        <xdr:cNvPr id="348" name="n_2mainValue【一般廃棄物処理施設】&#10;有形固定資産減価償却率"/>
        <xdr:cNvSpPr txBox="1"/>
      </xdr:nvSpPr>
      <xdr:spPr>
        <a:xfrm>
          <a:off x="14389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349" name="n_3mainValue【一般廃棄物処理施設】&#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60" name="直線コネクタ 359"/>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61" name="テキスト ボックス 360"/>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2" name="直線コネクタ 3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3" name="テキスト ボックス 3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64" name="直線コネクタ 363"/>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65" name="テキスト ボックス 364"/>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6" name="直線コネクタ 3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7" name="テキスト ボックス 3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369" name="直線コネクタ 368"/>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70"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71" name="直線コネクタ 370"/>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372" name="【一般廃棄物処理施設】&#10;一人当たり有形固定資産（償却資産）額最大値テキスト"/>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373" name="直線コネクタ 372"/>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374" name="【一般廃棄物処理施設】&#10;一人当たり有形固定資産（償却資産）額平均値テキスト"/>
        <xdr:cNvSpPr txBox="1"/>
      </xdr:nvSpPr>
      <xdr:spPr>
        <a:xfrm>
          <a:off x="22199600" y="6402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375" name="フローチャート: 判断 374"/>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376" name="フローチャート: 判断 375"/>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377" name="フローチャート: 判断 376"/>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378" name="フローチャート: 判断 377"/>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379" name="フローチャート: 判断 378"/>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0" name="テキスト ボックス 3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1" name="テキスト ボックス 3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2" name="テキスト ボックス 3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3" name="テキスト ボックス 3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4" name="テキスト ボックス 3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56312</xdr:rowOff>
    </xdr:from>
    <xdr:to>
      <xdr:col>116</xdr:col>
      <xdr:colOff>114300</xdr:colOff>
      <xdr:row>38</xdr:row>
      <xdr:rowOff>157912</xdr:rowOff>
    </xdr:to>
    <xdr:sp macro="" textlink="">
      <xdr:nvSpPr>
        <xdr:cNvPr id="385" name="楕円 384"/>
        <xdr:cNvSpPr/>
      </xdr:nvSpPr>
      <xdr:spPr>
        <a:xfrm>
          <a:off x="22110700" y="65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34739</xdr:rowOff>
    </xdr:from>
    <xdr:ext cx="534377" cy="259045"/>
    <xdr:sp macro="" textlink="">
      <xdr:nvSpPr>
        <xdr:cNvPr id="386" name="【一般廃棄物処理施設】&#10;一人当たり有形固定資産（償却資産）額該当値テキスト"/>
        <xdr:cNvSpPr txBox="1"/>
      </xdr:nvSpPr>
      <xdr:spPr>
        <a:xfrm>
          <a:off x="22199600" y="65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85356</xdr:rowOff>
    </xdr:from>
    <xdr:to>
      <xdr:col>112</xdr:col>
      <xdr:colOff>38100</xdr:colOff>
      <xdr:row>39</xdr:row>
      <xdr:rowOff>15506</xdr:rowOff>
    </xdr:to>
    <xdr:sp macro="" textlink="">
      <xdr:nvSpPr>
        <xdr:cNvPr id="387" name="楕円 386"/>
        <xdr:cNvSpPr/>
      </xdr:nvSpPr>
      <xdr:spPr>
        <a:xfrm>
          <a:off x="21272500" y="660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107112</xdr:rowOff>
    </xdr:from>
    <xdr:to>
      <xdr:col>116</xdr:col>
      <xdr:colOff>63500</xdr:colOff>
      <xdr:row>38</xdr:row>
      <xdr:rowOff>136156</xdr:rowOff>
    </xdr:to>
    <xdr:cxnSp macro="">
      <xdr:nvCxnSpPr>
        <xdr:cNvPr id="388" name="直線コネクタ 387"/>
        <xdr:cNvCxnSpPr/>
      </xdr:nvCxnSpPr>
      <xdr:spPr>
        <a:xfrm flipV="1">
          <a:off x="21323300" y="6622212"/>
          <a:ext cx="838200" cy="2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89860</xdr:rowOff>
    </xdr:from>
    <xdr:to>
      <xdr:col>107</xdr:col>
      <xdr:colOff>101600</xdr:colOff>
      <xdr:row>39</xdr:row>
      <xdr:rowOff>20010</xdr:rowOff>
    </xdr:to>
    <xdr:sp macro="" textlink="">
      <xdr:nvSpPr>
        <xdr:cNvPr id="389" name="楕円 388"/>
        <xdr:cNvSpPr/>
      </xdr:nvSpPr>
      <xdr:spPr>
        <a:xfrm>
          <a:off x="20383500" y="66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136156</xdr:rowOff>
    </xdr:from>
    <xdr:to>
      <xdr:col>111</xdr:col>
      <xdr:colOff>177800</xdr:colOff>
      <xdr:row>38</xdr:row>
      <xdr:rowOff>140660</xdr:rowOff>
    </xdr:to>
    <xdr:cxnSp macro="">
      <xdr:nvCxnSpPr>
        <xdr:cNvPr id="390" name="直線コネクタ 389"/>
        <xdr:cNvCxnSpPr/>
      </xdr:nvCxnSpPr>
      <xdr:spPr>
        <a:xfrm flipV="1">
          <a:off x="20434300" y="6651256"/>
          <a:ext cx="889000" cy="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111303</xdr:rowOff>
    </xdr:from>
    <xdr:to>
      <xdr:col>102</xdr:col>
      <xdr:colOff>165100</xdr:colOff>
      <xdr:row>39</xdr:row>
      <xdr:rowOff>41453</xdr:rowOff>
    </xdr:to>
    <xdr:sp macro="" textlink="">
      <xdr:nvSpPr>
        <xdr:cNvPr id="391" name="楕円 390"/>
        <xdr:cNvSpPr/>
      </xdr:nvSpPr>
      <xdr:spPr>
        <a:xfrm>
          <a:off x="19494500" y="66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140660</xdr:rowOff>
    </xdr:from>
    <xdr:to>
      <xdr:col>107</xdr:col>
      <xdr:colOff>50800</xdr:colOff>
      <xdr:row>38</xdr:row>
      <xdr:rowOff>162103</xdr:rowOff>
    </xdr:to>
    <xdr:cxnSp macro="">
      <xdr:nvCxnSpPr>
        <xdr:cNvPr id="392" name="直線コネクタ 391"/>
        <xdr:cNvCxnSpPr/>
      </xdr:nvCxnSpPr>
      <xdr:spPr>
        <a:xfrm flipV="1">
          <a:off x="19545300" y="6655760"/>
          <a:ext cx="889000" cy="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393" name="n_1aveValue【一般廃棄物処理施設】&#10;一人当たり有形固定資産（償却資産）額"/>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394" name="n_2aveValue【一般廃棄物処理施設】&#10;一人当たり有形固定資産（償却資産）額"/>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395" name="n_3aveValue【一般廃棄物処理施設】&#10;一人当たり有形固定資産（償却資産）額"/>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396" name="n_4aveValue【一般廃棄物処理施設】&#10;一人当たり有形固定資産（償却資産）額"/>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6633</xdr:rowOff>
    </xdr:from>
    <xdr:ext cx="534377" cy="259045"/>
    <xdr:sp macro="" textlink="">
      <xdr:nvSpPr>
        <xdr:cNvPr id="397" name="n_1mainValue【一般廃棄物処理施設】&#10;一人当たり有形固定資産（償却資産）額"/>
        <xdr:cNvSpPr txBox="1"/>
      </xdr:nvSpPr>
      <xdr:spPr>
        <a:xfrm>
          <a:off x="21043411" y="669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11137</xdr:rowOff>
    </xdr:from>
    <xdr:ext cx="534377" cy="259045"/>
    <xdr:sp macro="" textlink="">
      <xdr:nvSpPr>
        <xdr:cNvPr id="398" name="n_2mainValue【一般廃棄物処理施設】&#10;一人当たり有形固定資産（償却資産）額"/>
        <xdr:cNvSpPr txBox="1"/>
      </xdr:nvSpPr>
      <xdr:spPr>
        <a:xfrm>
          <a:off x="20167111" y="669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32580</xdr:rowOff>
    </xdr:from>
    <xdr:ext cx="534377" cy="259045"/>
    <xdr:sp macro="" textlink="">
      <xdr:nvSpPr>
        <xdr:cNvPr id="399" name="n_3mainValue【一般廃棄物処理施設】&#10;一人当たり有形固定資産（償却資産）額"/>
        <xdr:cNvSpPr txBox="1"/>
      </xdr:nvSpPr>
      <xdr:spPr>
        <a:xfrm>
          <a:off x="19278111" y="671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0" name="正方形/長方形 3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1" name="正方形/長方形 4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2" name="正方形/長方形 4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3" name="正方形/長方形 4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4" name="正方形/長方形 4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5" name="正方形/長方形 4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6" name="正方形/長方形 4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正方形/長方形 40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8" name="正方形/長方形 4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9" name="正方形/長方形 4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0" name="正方形/長方形 4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1" name="正方形/長方形 4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2" name="正方形/長方形 4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3" name="正方形/長方形 4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4" name="正方形/長方形 4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5" name="正方形/長方形 41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6" name="正方形/長方形 4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7" name="正方形/長方形 4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8" name="正方形/長方形 4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9" name="正方形/長方形 4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0" name="正方形/長方形 4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1" name="正方形/長方形 4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2" name="正方形/長方形 4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3" name="正方形/長方形 4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4" name="テキスト ボックス 4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5" name="直線コネクタ 4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6" name="テキスト ボックス 4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27" name="直線コネクタ 4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28" name="テキスト ボックス 4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9" name="直線コネクタ 4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0" name="テキスト ボックス 4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1" name="直線コネクタ 4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2" name="テキスト ボックス 4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3" name="直線コネクタ 4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4" name="テキスト ボックス 4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5" name="直線コネクタ 4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6" name="テキスト ボックス 4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7" name="直線コネクタ 4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38" name="テキスト ボックス 4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9" name="直線コネクタ 4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441" name="直線コネクタ 440"/>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3" name="直線コネクタ 4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444" name="【消防施設】&#10;有形固定資産減価償却率最大値テキスト"/>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445" name="直線コネクタ 444"/>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446" name="【消防施設】&#10;有形固定資産減価償却率平均値テキスト"/>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447" name="フローチャート: 判断 446"/>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448" name="フローチャート: 判断 447"/>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449" name="フローチャート: 判断 448"/>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450" name="フローチャート: 判断 449"/>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451" name="フローチャート: 判断 450"/>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2" name="テキスト ボックス 4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3" name="テキスト ボックス 4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4" name="テキスト ボックス 4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5" name="テキスト ボックス 4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6" name="テキスト ボックス 4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155484</xdr:rowOff>
    </xdr:from>
    <xdr:to>
      <xdr:col>85</xdr:col>
      <xdr:colOff>177800</xdr:colOff>
      <xdr:row>80</xdr:row>
      <xdr:rowOff>85634</xdr:rowOff>
    </xdr:to>
    <xdr:sp macro="" textlink="">
      <xdr:nvSpPr>
        <xdr:cNvPr id="457" name="楕円 456"/>
        <xdr:cNvSpPr/>
      </xdr:nvSpPr>
      <xdr:spPr>
        <a:xfrm>
          <a:off x="162687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6911</xdr:rowOff>
    </xdr:from>
    <xdr:ext cx="405111" cy="259045"/>
    <xdr:sp macro="" textlink="">
      <xdr:nvSpPr>
        <xdr:cNvPr id="458" name="【消防施設】&#10;有形固定資産減価償却率該当値テキスト"/>
        <xdr:cNvSpPr txBox="1"/>
      </xdr:nvSpPr>
      <xdr:spPr>
        <a:xfrm>
          <a:off x="16357600" y="1355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70576</xdr:rowOff>
    </xdr:from>
    <xdr:to>
      <xdr:col>81</xdr:col>
      <xdr:colOff>101600</xdr:colOff>
      <xdr:row>85</xdr:row>
      <xdr:rowOff>726</xdr:rowOff>
    </xdr:to>
    <xdr:sp macro="" textlink="">
      <xdr:nvSpPr>
        <xdr:cNvPr id="459" name="楕円 458"/>
        <xdr:cNvSpPr/>
      </xdr:nvSpPr>
      <xdr:spPr>
        <a:xfrm>
          <a:off x="15430500" y="144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34834</xdr:rowOff>
    </xdr:from>
    <xdr:to>
      <xdr:col>85</xdr:col>
      <xdr:colOff>127000</xdr:colOff>
      <xdr:row>84</xdr:row>
      <xdr:rowOff>121376</xdr:rowOff>
    </xdr:to>
    <xdr:cxnSp macro="">
      <xdr:nvCxnSpPr>
        <xdr:cNvPr id="460" name="直線コネクタ 459"/>
        <xdr:cNvCxnSpPr/>
      </xdr:nvCxnSpPr>
      <xdr:spPr>
        <a:xfrm flipV="1">
          <a:off x="15481300" y="13750834"/>
          <a:ext cx="838200" cy="77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16692</xdr:rowOff>
    </xdr:from>
    <xdr:to>
      <xdr:col>76</xdr:col>
      <xdr:colOff>165100</xdr:colOff>
      <xdr:row>84</xdr:row>
      <xdr:rowOff>118292</xdr:rowOff>
    </xdr:to>
    <xdr:sp macro="" textlink="">
      <xdr:nvSpPr>
        <xdr:cNvPr id="461" name="楕円 460"/>
        <xdr:cNvSpPr/>
      </xdr:nvSpPr>
      <xdr:spPr>
        <a:xfrm>
          <a:off x="14541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67492</xdr:rowOff>
    </xdr:from>
    <xdr:to>
      <xdr:col>81</xdr:col>
      <xdr:colOff>50800</xdr:colOff>
      <xdr:row>84</xdr:row>
      <xdr:rowOff>121376</xdr:rowOff>
    </xdr:to>
    <xdr:cxnSp macro="">
      <xdr:nvCxnSpPr>
        <xdr:cNvPr id="462" name="直線コネクタ 461"/>
        <xdr:cNvCxnSpPr/>
      </xdr:nvCxnSpPr>
      <xdr:spPr>
        <a:xfrm>
          <a:off x="14592300" y="1446929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3629</xdr:rowOff>
    </xdr:from>
    <xdr:to>
      <xdr:col>72</xdr:col>
      <xdr:colOff>38100</xdr:colOff>
      <xdr:row>84</xdr:row>
      <xdr:rowOff>105229</xdr:rowOff>
    </xdr:to>
    <xdr:sp macro="" textlink="">
      <xdr:nvSpPr>
        <xdr:cNvPr id="463" name="楕円 462"/>
        <xdr:cNvSpPr/>
      </xdr:nvSpPr>
      <xdr:spPr>
        <a:xfrm>
          <a:off x="13652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54429</xdr:rowOff>
    </xdr:from>
    <xdr:to>
      <xdr:col>76</xdr:col>
      <xdr:colOff>114300</xdr:colOff>
      <xdr:row>84</xdr:row>
      <xdr:rowOff>67492</xdr:rowOff>
    </xdr:to>
    <xdr:cxnSp macro="">
      <xdr:nvCxnSpPr>
        <xdr:cNvPr id="464" name="直線コネクタ 463"/>
        <xdr:cNvCxnSpPr/>
      </xdr:nvCxnSpPr>
      <xdr:spPr>
        <a:xfrm>
          <a:off x="13703300" y="1445622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465" name="n_1aveValue【消防施設】&#10;有形固定資産減価償却率"/>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466" name="n_2aveValue【消防施設】&#10;有形固定資産減価償却率"/>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467" name="n_3aveValue【消防施設】&#10;有形固定資産減価償却率"/>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468" name="n_4aveValue【消防施設】&#10;有形固定資産減価償却率"/>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163303</xdr:rowOff>
    </xdr:from>
    <xdr:ext cx="405111" cy="259045"/>
    <xdr:sp macro="" textlink="">
      <xdr:nvSpPr>
        <xdr:cNvPr id="469" name="n_1mainValue【消防施設】&#10;有形固定資産減価償却率"/>
        <xdr:cNvSpPr txBox="1"/>
      </xdr:nvSpPr>
      <xdr:spPr>
        <a:xfrm>
          <a:off x="15266044" y="1456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109419</xdr:rowOff>
    </xdr:from>
    <xdr:ext cx="405111" cy="259045"/>
    <xdr:sp macro="" textlink="">
      <xdr:nvSpPr>
        <xdr:cNvPr id="470" name="n_2mainValue【消防施設】&#10;有形固定資産減価償却率"/>
        <xdr:cNvSpPr txBox="1"/>
      </xdr:nvSpPr>
      <xdr:spPr>
        <a:xfrm>
          <a:off x="14389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96356</xdr:rowOff>
    </xdr:from>
    <xdr:ext cx="405111" cy="259045"/>
    <xdr:sp macro="" textlink="">
      <xdr:nvSpPr>
        <xdr:cNvPr id="471" name="n_3mainValue【消防施設】&#10;有形固定資産減価償却率"/>
        <xdr:cNvSpPr txBox="1"/>
      </xdr:nvSpPr>
      <xdr:spPr>
        <a:xfrm>
          <a:off x="135007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2" name="正方形/長方形 4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3" name="正方形/長方形 4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4" name="正方形/長方形 4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5" name="正方形/長方形 4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6" name="正方形/長方形 4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7" name="正方形/長方形 4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8" name="正方形/長方形 4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9" name="正方形/長方形 4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0" name="テキスト ボックス 4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1" name="直線コネクタ 4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82" name="直線コネクタ 4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83" name="テキスト ボックス 4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84" name="直線コネクタ 4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85" name="テキスト ボックス 4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86" name="直線コネクタ 4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87" name="テキスト ボックス 4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88" name="直線コネクタ 4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89" name="テキスト ボックス 4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0" name="直線コネクタ 4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1" name="テキスト ボックス 4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493" name="直線コネクタ 492"/>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494"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495" name="直線コネクタ 494"/>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496" name="【消防施設】&#10;一人当たり面積最大値テキスト"/>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497" name="直線コネクタ 496"/>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498" name="【消防施設】&#10;一人当たり面積平均値テキスト"/>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499" name="フローチャート: 判断 498"/>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500" name="フローチャート: 判断 499"/>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501" name="フローチャート: 判断 500"/>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502" name="フローチャート: 判断 501"/>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503" name="フローチャート: 判断 502"/>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4" name="テキスト ボックス 5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5" name="テキスト ボックス 5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6" name="テキスト ボックス 5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7" name="テキスト ボックス 5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8" name="テキスト ボックス 5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509" name="楕円 508"/>
        <xdr:cNvSpPr/>
      </xdr:nvSpPr>
      <xdr:spPr>
        <a:xfrm>
          <a:off x="22110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134890</xdr:rowOff>
    </xdr:from>
    <xdr:ext cx="469744" cy="259045"/>
    <xdr:sp macro="" textlink="">
      <xdr:nvSpPr>
        <xdr:cNvPr id="510" name="【消防施設】&#10;一人当たり面積該当値テキスト"/>
        <xdr:cNvSpPr txBox="1"/>
      </xdr:nvSpPr>
      <xdr:spPr>
        <a:xfrm>
          <a:off x="22199600"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39878</xdr:rowOff>
    </xdr:from>
    <xdr:to>
      <xdr:col>112</xdr:col>
      <xdr:colOff>38100</xdr:colOff>
      <xdr:row>85</xdr:row>
      <xdr:rowOff>141478</xdr:rowOff>
    </xdr:to>
    <xdr:sp macro="" textlink="">
      <xdr:nvSpPr>
        <xdr:cNvPr id="511" name="楕円 510"/>
        <xdr:cNvSpPr/>
      </xdr:nvSpPr>
      <xdr:spPr>
        <a:xfrm>
          <a:off x="21272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35813</xdr:rowOff>
    </xdr:from>
    <xdr:to>
      <xdr:col>116</xdr:col>
      <xdr:colOff>63500</xdr:colOff>
      <xdr:row>85</xdr:row>
      <xdr:rowOff>90678</xdr:rowOff>
    </xdr:to>
    <xdr:cxnSp macro="">
      <xdr:nvCxnSpPr>
        <xdr:cNvPr id="512" name="直線コネクタ 511"/>
        <xdr:cNvCxnSpPr/>
      </xdr:nvCxnSpPr>
      <xdr:spPr>
        <a:xfrm flipV="1">
          <a:off x="21323300" y="14609063"/>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35306</xdr:rowOff>
    </xdr:from>
    <xdr:to>
      <xdr:col>107</xdr:col>
      <xdr:colOff>101600</xdr:colOff>
      <xdr:row>85</xdr:row>
      <xdr:rowOff>136906</xdr:rowOff>
    </xdr:to>
    <xdr:sp macro="" textlink="">
      <xdr:nvSpPr>
        <xdr:cNvPr id="513" name="楕円 512"/>
        <xdr:cNvSpPr/>
      </xdr:nvSpPr>
      <xdr:spPr>
        <a:xfrm>
          <a:off x="20383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86106</xdr:rowOff>
    </xdr:from>
    <xdr:to>
      <xdr:col>111</xdr:col>
      <xdr:colOff>177800</xdr:colOff>
      <xdr:row>85</xdr:row>
      <xdr:rowOff>90678</xdr:rowOff>
    </xdr:to>
    <xdr:cxnSp macro="">
      <xdr:nvCxnSpPr>
        <xdr:cNvPr id="514" name="直線コネクタ 513"/>
        <xdr:cNvCxnSpPr/>
      </xdr:nvCxnSpPr>
      <xdr:spPr>
        <a:xfrm>
          <a:off x="20434300" y="14659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515" name="楕円 514"/>
        <xdr:cNvSpPr/>
      </xdr:nvSpPr>
      <xdr:spPr>
        <a:xfrm>
          <a:off x="19494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86106</xdr:rowOff>
    </xdr:from>
    <xdr:to>
      <xdr:col>107</xdr:col>
      <xdr:colOff>50800</xdr:colOff>
      <xdr:row>85</xdr:row>
      <xdr:rowOff>86106</xdr:rowOff>
    </xdr:to>
    <xdr:cxnSp macro="">
      <xdr:nvCxnSpPr>
        <xdr:cNvPr id="516" name="直線コネクタ 515"/>
        <xdr:cNvCxnSpPr/>
      </xdr:nvCxnSpPr>
      <xdr:spPr>
        <a:xfrm>
          <a:off x="19545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517" name="n_1aveValue【消防施設】&#10;一人当たり面積"/>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518" name="n_2aveValue【消防施設】&#10;一人当たり面積"/>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519" name="n_3aveValue【消防施設】&#10;一人当たり面積"/>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520" name="n_4aveValue【消防施設】&#10;一人当たり面積"/>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132605</xdr:rowOff>
    </xdr:from>
    <xdr:ext cx="469744" cy="259045"/>
    <xdr:sp macro="" textlink="">
      <xdr:nvSpPr>
        <xdr:cNvPr id="521" name="n_1mainValue【消防施設】&#10;一人当たり面積"/>
        <xdr:cNvSpPr txBox="1"/>
      </xdr:nvSpPr>
      <xdr:spPr>
        <a:xfrm>
          <a:off x="21075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522" name="n_2main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128033</xdr:rowOff>
    </xdr:from>
    <xdr:ext cx="469744" cy="259045"/>
    <xdr:sp macro="" textlink="">
      <xdr:nvSpPr>
        <xdr:cNvPr id="523" name="n_3mainValue【消防施設】&#10;一人当たり面積"/>
        <xdr:cNvSpPr txBox="1"/>
      </xdr:nvSpPr>
      <xdr:spPr>
        <a:xfrm>
          <a:off x="19310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1" name="正方形/長方形 5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4" name="テキスト ボックス 53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35" name="直線コネクタ 5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6" name="テキスト ボックス 53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7" name="直線コネクタ 5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8" name="テキスト ボックス 5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9" name="直線コネクタ 5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0" name="テキスト ボックス 5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1" name="直線コネクタ 5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2" name="テキスト ボックス 5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3" name="直線コネクタ 5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4" name="テキスト ボックス 5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5" name="直線コネクタ 5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6" name="テキスト ボックス 54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7" name="直線コネクタ 5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549" name="直線コネクタ 548"/>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50"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51" name="直線コネクタ 55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552"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553" name="直線コネクタ 552"/>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554"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555" name="フローチャート: 判断 554"/>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556" name="フローチャート: 判断 555"/>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557" name="フローチャート: 判断 556"/>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558" name="フローチャート: 判断 557"/>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559" name="フローチャート: 判断 558"/>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0" name="テキスト ボックス 5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1" name="テキスト ボックス 5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2" name="テキスト ボックス 5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3" name="テキスト ボックス 5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4" name="テキスト ボックス 5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565" name="楕円 564"/>
        <xdr:cNvSpPr/>
      </xdr:nvSpPr>
      <xdr:spPr>
        <a:xfrm>
          <a:off x="162687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88735</xdr:rowOff>
    </xdr:from>
    <xdr:ext cx="405111" cy="259045"/>
    <xdr:sp macro="" textlink="">
      <xdr:nvSpPr>
        <xdr:cNvPr id="566" name="【庁舎】&#10;有形固定資産減価償却率該当値テキスト"/>
        <xdr:cNvSpPr txBox="1"/>
      </xdr:nvSpPr>
      <xdr:spPr>
        <a:xfrm>
          <a:off x="16357600"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89081</xdr:rowOff>
    </xdr:from>
    <xdr:to>
      <xdr:col>81</xdr:col>
      <xdr:colOff>101600</xdr:colOff>
      <xdr:row>106</xdr:row>
      <xdr:rowOff>19231</xdr:rowOff>
    </xdr:to>
    <xdr:sp macro="" textlink="">
      <xdr:nvSpPr>
        <xdr:cNvPr id="567" name="楕円 566"/>
        <xdr:cNvSpPr/>
      </xdr:nvSpPr>
      <xdr:spPr>
        <a:xfrm>
          <a:off x="15430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139881</xdr:rowOff>
    </xdr:from>
    <xdr:to>
      <xdr:col>85</xdr:col>
      <xdr:colOff>127000</xdr:colOff>
      <xdr:row>105</xdr:row>
      <xdr:rowOff>161108</xdr:rowOff>
    </xdr:to>
    <xdr:cxnSp macro="">
      <xdr:nvCxnSpPr>
        <xdr:cNvPr id="568" name="直線コネクタ 567"/>
        <xdr:cNvCxnSpPr/>
      </xdr:nvCxnSpPr>
      <xdr:spPr>
        <a:xfrm>
          <a:off x="15481300" y="18142131"/>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58057</xdr:rowOff>
    </xdr:from>
    <xdr:to>
      <xdr:col>76</xdr:col>
      <xdr:colOff>165100</xdr:colOff>
      <xdr:row>105</xdr:row>
      <xdr:rowOff>159657</xdr:rowOff>
    </xdr:to>
    <xdr:sp macro="" textlink="">
      <xdr:nvSpPr>
        <xdr:cNvPr id="569" name="楕円 568"/>
        <xdr:cNvSpPr/>
      </xdr:nvSpPr>
      <xdr:spPr>
        <a:xfrm>
          <a:off x="14541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108857</xdr:rowOff>
    </xdr:from>
    <xdr:to>
      <xdr:col>81</xdr:col>
      <xdr:colOff>50800</xdr:colOff>
      <xdr:row>105</xdr:row>
      <xdr:rowOff>139881</xdr:rowOff>
    </xdr:to>
    <xdr:cxnSp macro="">
      <xdr:nvCxnSpPr>
        <xdr:cNvPr id="570" name="直線コネクタ 569"/>
        <xdr:cNvCxnSpPr/>
      </xdr:nvCxnSpPr>
      <xdr:spPr>
        <a:xfrm>
          <a:off x="14592300" y="181111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35198</xdr:rowOff>
    </xdr:from>
    <xdr:to>
      <xdr:col>72</xdr:col>
      <xdr:colOff>38100</xdr:colOff>
      <xdr:row>105</xdr:row>
      <xdr:rowOff>136798</xdr:rowOff>
    </xdr:to>
    <xdr:sp macro="" textlink="">
      <xdr:nvSpPr>
        <xdr:cNvPr id="571" name="楕円 570"/>
        <xdr:cNvSpPr/>
      </xdr:nvSpPr>
      <xdr:spPr>
        <a:xfrm>
          <a:off x="13652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85998</xdr:rowOff>
    </xdr:from>
    <xdr:to>
      <xdr:col>76</xdr:col>
      <xdr:colOff>114300</xdr:colOff>
      <xdr:row>105</xdr:row>
      <xdr:rowOff>108857</xdr:rowOff>
    </xdr:to>
    <xdr:cxnSp macro="">
      <xdr:nvCxnSpPr>
        <xdr:cNvPr id="572" name="直線コネクタ 571"/>
        <xdr:cNvCxnSpPr/>
      </xdr:nvCxnSpPr>
      <xdr:spPr>
        <a:xfrm>
          <a:off x="13703300" y="1808824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23768</xdr:rowOff>
    </xdr:from>
    <xdr:to>
      <xdr:col>67</xdr:col>
      <xdr:colOff>101600</xdr:colOff>
      <xdr:row>105</xdr:row>
      <xdr:rowOff>125368</xdr:rowOff>
    </xdr:to>
    <xdr:sp macro="" textlink="">
      <xdr:nvSpPr>
        <xdr:cNvPr id="573" name="楕円 572"/>
        <xdr:cNvSpPr/>
      </xdr:nvSpPr>
      <xdr:spPr>
        <a:xfrm>
          <a:off x="12763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74568</xdr:rowOff>
    </xdr:from>
    <xdr:to>
      <xdr:col>71</xdr:col>
      <xdr:colOff>177800</xdr:colOff>
      <xdr:row>105</xdr:row>
      <xdr:rowOff>85998</xdr:rowOff>
    </xdr:to>
    <xdr:cxnSp macro="">
      <xdr:nvCxnSpPr>
        <xdr:cNvPr id="574" name="直線コネクタ 573"/>
        <xdr:cNvCxnSpPr/>
      </xdr:nvCxnSpPr>
      <xdr:spPr>
        <a:xfrm>
          <a:off x="12814300" y="180768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575" name="n_1aveValue【庁舎】&#10;有形固定資産減価償却率"/>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576" name="n_2aveValue【庁舎】&#10;有形固定資産減価償却率"/>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577" name="n_3aveValue【庁舎】&#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578" name="n_4aveValue【庁舎】&#10;有形固定資産減価償却率"/>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10358</xdr:rowOff>
    </xdr:from>
    <xdr:ext cx="405111" cy="259045"/>
    <xdr:sp macro="" textlink="">
      <xdr:nvSpPr>
        <xdr:cNvPr id="579" name="n_1mainValue【庁舎】&#10;有形固定資産減価償却率"/>
        <xdr:cNvSpPr txBox="1"/>
      </xdr:nvSpPr>
      <xdr:spPr>
        <a:xfrm>
          <a:off x="152660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150784</xdr:rowOff>
    </xdr:from>
    <xdr:ext cx="405111" cy="259045"/>
    <xdr:sp macro="" textlink="">
      <xdr:nvSpPr>
        <xdr:cNvPr id="580" name="n_2mainValue【庁舎】&#10;有形固定資産減価償却率"/>
        <xdr:cNvSpPr txBox="1"/>
      </xdr:nvSpPr>
      <xdr:spPr>
        <a:xfrm>
          <a:off x="14389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127925</xdr:rowOff>
    </xdr:from>
    <xdr:ext cx="405111" cy="259045"/>
    <xdr:sp macro="" textlink="">
      <xdr:nvSpPr>
        <xdr:cNvPr id="581" name="n_3mainValue【庁舎】&#10;有形固定資産減価償却率"/>
        <xdr:cNvSpPr txBox="1"/>
      </xdr:nvSpPr>
      <xdr:spPr>
        <a:xfrm>
          <a:off x="13500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116495</xdr:rowOff>
    </xdr:from>
    <xdr:ext cx="405111" cy="259045"/>
    <xdr:sp macro="" textlink="">
      <xdr:nvSpPr>
        <xdr:cNvPr id="582" name="n_4mainValue【庁舎】&#10;有形固定資産減価償却率"/>
        <xdr:cNvSpPr txBox="1"/>
      </xdr:nvSpPr>
      <xdr:spPr>
        <a:xfrm>
          <a:off x="126117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3" name="正方形/長方形 5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4" name="正方形/長方形 5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5" name="正方形/長方形 5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6" name="正方形/長方形 5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7" name="正方形/長方形 5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8" name="正方形/長方形 5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9" name="正方形/長方形 5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0" name="正方形/長方形 5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1" name="テキスト ボックス 5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2" name="直線コネクタ 5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93" name="テキスト ボックス 59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94" name="直線コネクタ 59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5" name="テキスト ボックス 59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6" name="直線コネクタ 59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7" name="テキスト ボックス 59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8" name="直線コネクタ 59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9" name="テキスト ボックス 59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0" name="直線コネクタ 59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1" name="テキスト ボックス 60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2" name="直線コネクタ 60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3" name="テキスト ボックス 60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4" name="直線コネクタ 60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5" name="テキスト ボックス 60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6" name="直線コネクタ 6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7" name="テキスト ボックス 6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609" name="直線コネクタ 608"/>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610"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611" name="直線コネクタ 610"/>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612"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613" name="直線コネクタ 612"/>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614" name="【庁舎】&#10;一人当たり面積平均値テキスト"/>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615" name="フローチャート: 判断 614"/>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616" name="フローチャート: 判断 615"/>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617" name="フローチャート: 判断 616"/>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618" name="フローチャート: 判断 617"/>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619" name="フローチャート: 判断 618"/>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0" name="テキスト ボックス 6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69487</xdr:rowOff>
    </xdr:from>
    <xdr:to>
      <xdr:col>116</xdr:col>
      <xdr:colOff>114300</xdr:colOff>
      <xdr:row>107</xdr:row>
      <xdr:rowOff>171087</xdr:rowOff>
    </xdr:to>
    <xdr:sp macro="" textlink="">
      <xdr:nvSpPr>
        <xdr:cNvPr id="625" name="楕円 624"/>
        <xdr:cNvSpPr/>
      </xdr:nvSpPr>
      <xdr:spPr>
        <a:xfrm>
          <a:off x="221107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47914</xdr:rowOff>
    </xdr:from>
    <xdr:ext cx="469744" cy="259045"/>
    <xdr:sp macro="" textlink="">
      <xdr:nvSpPr>
        <xdr:cNvPr id="626" name="【庁舎】&#10;一人当たり面積該当値テキスト"/>
        <xdr:cNvSpPr txBox="1"/>
      </xdr:nvSpPr>
      <xdr:spPr>
        <a:xfrm>
          <a:off x="22199600"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69487</xdr:rowOff>
    </xdr:from>
    <xdr:to>
      <xdr:col>112</xdr:col>
      <xdr:colOff>38100</xdr:colOff>
      <xdr:row>107</xdr:row>
      <xdr:rowOff>171087</xdr:rowOff>
    </xdr:to>
    <xdr:sp macro="" textlink="">
      <xdr:nvSpPr>
        <xdr:cNvPr id="627" name="楕円 626"/>
        <xdr:cNvSpPr/>
      </xdr:nvSpPr>
      <xdr:spPr>
        <a:xfrm>
          <a:off x="21272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120287</xdr:rowOff>
    </xdr:from>
    <xdr:to>
      <xdr:col>116</xdr:col>
      <xdr:colOff>63500</xdr:colOff>
      <xdr:row>107</xdr:row>
      <xdr:rowOff>120287</xdr:rowOff>
    </xdr:to>
    <xdr:cxnSp macro="">
      <xdr:nvCxnSpPr>
        <xdr:cNvPr id="628" name="直線コネクタ 627"/>
        <xdr:cNvCxnSpPr/>
      </xdr:nvCxnSpPr>
      <xdr:spPr>
        <a:xfrm>
          <a:off x="21323300" y="184654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629" name="楕円 628"/>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120287</xdr:rowOff>
    </xdr:to>
    <xdr:cxnSp macro="">
      <xdr:nvCxnSpPr>
        <xdr:cNvPr id="630" name="直線コネクタ 629"/>
        <xdr:cNvCxnSpPr/>
      </xdr:nvCxnSpPr>
      <xdr:spPr>
        <a:xfrm>
          <a:off x="20434300" y="1845563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53158</xdr:rowOff>
    </xdr:from>
    <xdr:to>
      <xdr:col>102</xdr:col>
      <xdr:colOff>165100</xdr:colOff>
      <xdr:row>107</xdr:row>
      <xdr:rowOff>154758</xdr:rowOff>
    </xdr:to>
    <xdr:sp macro="" textlink="">
      <xdr:nvSpPr>
        <xdr:cNvPr id="631" name="楕円 630"/>
        <xdr:cNvSpPr/>
      </xdr:nvSpPr>
      <xdr:spPr>
        <a:xfrm>
          <a:off x="19494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103958</xdr:rowOff>
    </xdr:from>
    <xdr:to>
      <xdr:col>107</xdr:col>
      <xdr:colOff>50800</xdr:colOff>
      <xdr:row>107</xdr:row>
      <xdr:rowOff>110489</xdr:rowOff>
    </xdr:to>
    <xdr:cxnSp macro="">
      <xdr:nvCxnSpPr>
        <xdr:cNvPr id="632" name="直線コネクタ 631"/>
        <xdr:cNvCxnSpPr/>
      </xdr:nvCxnSpPr>
      <xdr:spPr>
        <a:xfrm>
          <a:off x="19545300" y="184491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40095</xdr:rowOff>
    </xdr:from>
    <xdr:to>
      <xdr:col>98</xdr:col>
      <xdr:colOff>38100</xdr:colOff>
      <xdr:row>107</xdr:row>
      <xdr:rowOff>141695</xdr:rowOff>
    </xdr:to>
    <xdr:sp macro="" textlink="">
      <xdr:nvSpPr>
        <xdr:cNvPr id="633" name="楕円 632"/>
        <xdr:cNvSpPr/>
      </xdr:nvSpPr>
      <xdr:spPr>
        <a:xfrm>
          <a:off x="18605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90895</xdr:rowOff>
    </xdr:from>
    <xdr:to>
      <xdr:col>102</xdr:col>
      <xdr:colOff>114300</xdr:colOff>
      <xdr:row>107</xdr:row>
      <xdr:rowOff>103958</xdr:rowOff>
    </xdr:to>
    <xdr:cxnSp macro="">
      <xdr:nvCxnSpPr>
        <xdr:cNvPr id="634" name="直線コネクタ 633"/>
        <xdr:cNvCxnSpPr/>
      </xdr:nvCxnSpPr>
      <xdr:spPr>
        <a:xfrm>
          <a:off x="18656300" y="184360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635"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636"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637"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638" name="n_4aveValue【庁舎】&#10;一人当たり面積"/>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162214</xdr:rowOff>
    </xdr:from>
    <xdr:ext cx="469744" cy="259045"/>
    <xdr:sp macro="" textlink="">
      <xdr:nvSpPr>
        <xdr:cNvPr id="639" name="n_1mainValue【庁舎】&#10;一人当たり面積"/>
        <xdr:cNvSpPr txBox="1"/>
      </xdr:nvSpPr>
      <xdr:spPr>
        <a:xfrm>
          <a:off x="21075727"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640" name="n_2mainValue【庁舎】&#10;一人当たり面積"/>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145885</xdr:rowOff>
    </xdr:from>
    <xdr:ext cx="469744" cy="259045"/>
    <xdr:sp macro="" textlink="">
      <xdr:nvSpPr>
        <xdr:cNvPr id="641" name="n_3mainValue【庁舎】&#10;一人当たり面積"/>
        <xdr:cNvSpPr txBox="1"/>
      </xdr:nvSpPr>
      <xdr:spPr>
        <a:xfrm>
          <a:off x="19310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132822</xdr:rowOff>
    </xdr:from>
    <xdr:ext cx="469744" cy="259045"/>
    <xdr:sp macro="" textlink="">
      <xdr:nvSpPr>
        <xdr:cNvPr id="642" name="n_4mainValue【庁舎】&#10;一人当たり面積"/>
        <xdr:cNvSpPr txBox="1"/>
      </xdr:nvSpPr>
      <xdr:spPr>
        <a:xfrm>
          <a:off x="18421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3" name="正方形/長方形 6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4" name="正方形/長方形 6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5" name="テキスト ボックス 6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多くの施設が類似団体より下回っている。比較的新しい施設が多いため、未だ減価償却率は低い状況である。しかしながら今後、施設の維持をしていく上では建物診断や調査をしっかり行う必要がある。</a:t>
          </a:r>
          <a:endParaRPr lang="ja-JP" altLang="ja-JP" sz="1400">
            <a:effectLst/>
          </a:endParaRPr>
        </a:p>
        <a:p>
          <a:r>
            <a:rPr kumimoji="1" lang="ja-JP" altLang="ja-JP" sz="1100">
              <a:solidFill>
                <a:schemeClr val="dk1"/>
              </a:solidFill>
              <a:effectLst/>
              <a:latin typeface="+mn-lt"/>
              <a:ea typeface="+mn-ea"/>
              <a:cs typeface="+mn-cs"/>
            </a:rPr>
            <a:t>また、財政状況から施設の建て替えや更新ではなく、長寿命化を方針としているため、公共施設等総合管理計画を基に個別計画を策定し、計画通りに実施していく必要がある。</a:t>
          </a:r>
          <a:endParaRPr lang="ja-JP" altLang="ja-JP" sz="1400">
            <a:effectLst/>
          </a:endParaRPr>
        </a:p>
        <a:p>
          <a:r>
            <a:rPr kumimoji="1" lang="ja-JP" altLang="ja-JP" sz="1100">
              <a:solidFill>
                <a:schemeClr val="dk1"/>
              </a:solidFill>
              <a:effectLst/>
              <a:latin typeface="+mn-lt"/>
              <a:ea typeface="+mn-ea"/>
              <a:cs typeface="+mn-cs"/>
            </a:rPr>
            <a:t>一人当たりの面積については、多くの項目において類似団体より下回っている。これは、面積が小さくコンパクトな町であるからこそ、最適な公共施設等の配置ができていると考えている。今後とも、必要な場所に適切な公共施設の配置を維持していくことに努めていく</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40,584
40,359
10.76
18,062,295
17,695,756
274,631
8,446,337
12,271,857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こ数年はほぼ横ばいとなっており、全国及び県平均を上回っている。これは、年々人口増に伴う町税が増えているのが要因である。今後も滞納整理等による税の徴収強化など歳入確保に努めるとともに、事業の見直し等による歳出の節減合理化を図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132645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0673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119239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132645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H28</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全国平均、沖縄県平均を下回っている。令和２年度に比べ約５ポイント減となった主な理由は、地方税や交付金、地方交付税が伸びたことと、補助費等の歳出減が要因である。一方、社会保障関係経費の扶助費や、会計年度任用職員制度による人件費の増は今後も見込まれるため、継続して経常経費の抑制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148590</xdr:rowOff>
    </xdr:from>
    <xdr:to>
      <xdr:col>23</xdr:col>
      <xdr:colOff>133350</xdr:colOff>
      <xdr:row>62</xdr:row>
      <xdr:rowOff>84667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264140"/>
          <a:ext cx="838200" cy="45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84667</xdr:rowOff>
    </xdr:from>
    <xdr:to>
      <xdr:col>19</xdr:col>
      <xdr:colOff>133350</xdr:colOff>
      <xdr:row>64</xdr:row>
      <xdr:rowOff>55456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14567"/>
          <a:ext cx="8890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55456</xdr:rowOff>
    </xdr:from>
    <xdr:to>
      <xdr:col>15</xdr:col>
      <xdr:colOff>82550</xdr:colOff>
      <xdr:row>64</xdr:row>
      <xdr:rowOff>111760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282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31327</xdr:rowOff>
    </xdr:from>
    <xdr:to>
      <xdr:col>11</xdr:col>
      <xdr:colOff>31750</xdr:colOff>
      <xdr:row>64</xdr:row>
      <xdr:rowOff>111760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00412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97790</xdr:rowOff>
    </xdr:from>
    <xdr:to>
      <xdr:col>23</xdr:col>
      <xdr:colOff>184150</xdr:colOff>
      <xdr:row>60</xdr:row>
      <xdr:rowOff>27940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114317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33867</xdr:rowOff>
    </xdr:from>
    <xdr:to>
      <xdr:col>19</xdr:col>
      <xdr:colOff>184150</xdr:colOff>
      <xdr:row>62</xdr:row>
      <xdr:rowOff>135467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145644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3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4656</xdr:rowOff>
    </xdr:from>
    <xdr:to>
      <xdr:col>15</xdr:col>
      <xdr:colOff>133350</xdr:colOff>
      <xdr:row>64</xdr:row>
      <xdr:rowOff>106256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116433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1287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92304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[107,435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低くなっている要因として、ごみ処理業務、消防、介護保険、後期高齢者医療保険、水道業務を一部事務組合で実施していることや、財政健全化計画に基づき事務事業の効率化、歳出削減に取り組んでいる成果があげられる。</a:t>
          </a:r>
          <a:endParaRPr lang="ja-JP" altLang="ja-JP" sz="16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継続して歳出抑制に取り組んでいくが、人口増による窓口業務の増加等で、定員定数を削減することが厳しい状況であることや、町民サービスの向上を図るための委託料等の経費が増加していることから、今後物件費についての抑制が厳しい一面も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50944</xdr:rowOff>
    </xdr:from>
    <xdr:to>
      <xdr:col>23</xdr:col>
      <xdr:colOff>133350</xdr:colOff>
      <xdr:row>81</xdr:row>
      <xdr:rowOff>65413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38394"/>
          <a:ext cx="838200" cy="1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33206</xdr:rowOff>
    </xdr:from>
    <xdr:to>
      <xdr:col>19</xdr:col>
      <xdr:colOff>133350</xdr:colOff>
      <xdr:row>81</xdr:row>
      <xdr:rowOff>50944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749206"/>
          <a:ext cx="889000" cy="18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33206</xdr:rowOff>
    </xdr:from>
    <xdr:to>
      <xdr:col>15</xdr:col>
      <xdr:colOff>82550</xdr:colOff>
      <xdr:row>80</xdr:row>
      <xdr:rowOff>42461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749206"/>
          <a:ext cx="889000" cy="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42461</xdr:rowOff>
    </xdr:from>
    <xdr:to>
      <xdr:col>11</xdr:col>
      <xdr:colOff>31750</xdr:colOff>
      <xdr:row>80</xdr:row>
      <xdr:rowOff>49507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758461"/>
          <a:ext cx="8890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14613</xdr:rowOff>
    </xdr:from>
    <xdr:to>
      <xdr:col>23</xdr:col>
      <xdr:colOff>184150</xdr:colOff>
      <xdr:row>81</xdr:row>
      <xdr:rowOff>116213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31140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4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144</xdr:rowOff>
    </xdr:from>
    <xdr:to>
      <xdr:col>19</xdr:col>
      <xdr:colOff>184150</xdr:colOff>
      <xdr:row>81</xdr:row>
      <xdr:rowOff>101744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8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111921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56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153856</xdr:rowOff>
    </xdr:from>
    <xdr:to>
      <xdr:col>15</xdr:col>
      <xdr:colOff>133350</xdr:colOff>
      <xdr:row>80</xdr:row>
      <xdr:rowOff>84006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69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94183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46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163111</xdr:rowOff>
    </xdr:from>
    <xdr:to>
      <xdr:col>11</xdr:col>
      <xdr:colOff>82550</xdr:colOff>
      <xdr:row>80</xdr:row>
      <xdr:rowOff>93261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103438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7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170157</xdr:rowOff>
    </xdr:from>
    <xdr:to>
      <xdr:col>7</xdr:col>
      <xdr:colOff>31750</xdr:colOff>
      <xdr:row>80</xdr:row>
      <xdr:rowOff>100307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1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110484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8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ポイント上回り、全国町村平均をも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ポイント上回っている。その要因は、職員の経験年数の階層変動に伴う変動によるものである。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102507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01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88</xdr:row>
      <xdr:rowOff>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0186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154214</xdr:rowOff>
    </xdr:from>
    <xdr:to>
      <xdr:col>72</xdr:col>
      <xdr:colOff>203200</xdr:colOff>
      <xdr:row>88</xdr:row>
      <xdr:rowOff>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703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154214</xdr:rowOff>
    </xdr:from>
    <xdr:to>
      <xdr:col>68</xdr:col>
      <xdr:colOff>152400</xdr:colOff>
      <xdr:row>88</xdr:row>
      <xdr:rowOff>34471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703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類似団体と比較して低くなっている要因は、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年度に「町職員定員適正化計画」を策定し取り組んだ結果、</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人だった職員数が、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人となったことによる。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114935</xdr:rowOff>
    </xdr:from>
    <xdr:to>
      <xdr:col>81</xdr:col>
      <xdr:colOff>44450</xdr:colOff>
      <xdr:row>58</xdr:row>
      <xdr:rowOff>120106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059035"/>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120106</xdr:rowOff>
    </xdr:from>
    <xdr:to>
      <xdr:col>77</xdr:col>
      <xdr:colOff>44450</xdr:colOff>
      <xdr:row>58</xdr:row>
      <xdr:rowOff>120106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064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120106</xdr:rowOff>
    </xdr:from>
    <xdr:to>
      <xdr:col>72</xdr:col>
      <xdr:colOff>203200</xdr:colOff>
      <xdr:row>58</xdr:row>
      <xdr:rowOff>140788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064206"/>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140788</xdr:rowOff>
    </xdr:from>
    <xdr:to>
      <xdr:col>68</xdr:col>
      <xdr:colOff>152400</xdr:colOff>
      <xdr:row>58</xdr:row>
      <xdr:rowOff>152853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0848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64135</xdr:rowOff>
    </xdr:from>
    <xdr:to>
      <xdr:col>81</xdr:col>
      <xdr:colOff>95250</xdr:colOff>
      <xdr:row>58</xdr:row>
      <xdr:rowOff>165735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156862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2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69306</xdr:rowOff>
    </xdr:from>
    <xdr:to>
      <xdr:col>77</xdr:col>
      <xdr:colOff>95250</xdr:colOff>
      <xdr:row>58</xdr:row>
      <xdr:rowOff>170906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9633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782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69306</xdr:rowOff>
    </xdr:from>
    <xdr:to>
      <xdr:col>73</xdr:col>
      <xdr:colOff>44450</xdr:colOff>
      <xdr:row>58</xdr:row>
      <xdr:rowOff>170906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9633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78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89988</xdr:rowOff>
    </xdr:from>
    <xdr:to>
      <xdr:col>68</xdr:col>
      <xdr:colOff>203200</xdr:colOff>
      <xdr:row>59</xdr:row>
      <xdr:rowOff>20138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30315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02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102053</xdr:rowOff>
    </xdr:from>
    <xdr:to>
      <xdr:col>64</xdr:col>
      <xdr:colOff>152400</xdr:colOff>
      <xdr:row>59</xdr:row>
      <xdr:rowOff>32203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4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42380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1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県平均を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ポイント、全国市町村平均を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道路整備事業や公園整備事業、土地区画整理事業、下水道事業などが整備途中であるため、今後も横ばいで推移していくと見込まれるが、臨時財政対策債を除く町債発行額が当該年度の公債費元金償還額以下になるよう抑制し、公債費負担の中長期的な平準化を図っ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134801</xdr:rowOff>
    </xdr:from>
    <xdr:to>
      <xdr:col>81</xdr:col>
      <xdr:colOff>44450</xdr:colOff>
      <xdr:row>41</xdr:row>
      <xdr:rowOff>141696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64251"/>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121013</xdr:rowOff>
    </xdr:from>
    <xdr:to>
      <xdr:col>77</xdr:col>
      <xdr:colOff>44450</xdr:colOff>
      <xdr:row>41</xdr:row>
      <xdr:rowOff>141696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15046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121013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12978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100330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12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84001</xdr:rowOff>
    </xdr:from>
    <xdr:to>
      <xdr:col>81</xdr:col>
      <xdr:colOff>95250</xdr:colOff>
      <xdr:row>42</xdr:row>
      <xdr:rowOff>14151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56078</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8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90896</xdr:rowOff>
    </xdr:from>
    <xdr:to>
      <xdr:col>77</xdr:col>
      <xdr:colOff>95250</xdr:colOff>
      <xdr:row>42</xdr:row>
      <xdr:rowOff>21046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5823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0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70213</xdr:rowOff>
    </xdr:from>
    <xdr:to>
      <xdr:col>73</xdr:col>
      <xdr:colOff>44450</xdr:colOff>
      <xdr:row>42</xdr:row>
      <xdr:rowOff>363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156590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8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がったものの、いまだ全国平均及び県平均、類似団体と比較すると大きく上回っている状況である。要因は、国民健康保険特別会計における赤字や地方債の残によるものである。また、地方債残高について、道路整備事業や公園整備事業、土地区画整理事業などの多くの事業が整備途中であるため、今後も続くと予想される。将来負担比率を改善させるため、臨時財政対策債を除く町債発行額が当該年度の公債費元金償還額以下になるよう抑制し、公債費負担の中長期的な平準化を図っていく。また、公営企業債等への負担についても、下水道が整備途中であるため</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今後も上昇が見込まれるが、整備後の接続率の向上を図り、一般会計からの繰入を抑制するように努め適正な財政運営を促していく。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120932</xdr:rowOff>
    </xdr:from>
    <xdr:to>
      <xdr:col>81</xdr:col>
      <xdr:colOff>44450</xdr:colOff>
      <xdr:row>19</xdr:row>
      <xdr:rowOff>74295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035582"/>
          <a:ext cx="838200" cy="29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74295</xdr:rowOff>
    </xdr:from>
    <xdr:to>
      <xdr:col>77</xdr:col>
      <xdr:colOff>44450</xdr:colOff>
      <xdr:row>21</xdr:row>
      <xdr:rowOff>58491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5290800" y="3331845"/>
          <a:ext cx="889000" cy="32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58491</xdr:rowOff>
    </xdr:from>
    <xdr:to>
      <xdr:col>72</xdr:col>
      <xdr:colOff>203200</xdr:colOff>
      <xdr:row>21</xdr:row>
      <xdr:rowOff>161713</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658941"/>
          <a:ext cx="889000" cy="10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161713</xdr:rowOff>
    </xdr:from>
    <xdr:to>
      <xdr:col>68</xdr:col>
      <xdr:colOff>152400</xdr:colOff>
      <xdr:row>22</xdr:row>
      <xdr:rowOff>118957</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76216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70132</xdr:rowOff>
    </xdr:from>
    <xdr:to>
      <xdr:col>81</xdr:col>
      <xdr:colOff>95250</xdr:colOff>
      <xdr:row>18</xdr:row>
      <xdr:rowOff>282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98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42209</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9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23495</xdr:rowOff>
    </xdr:from>
    <xdr:to>
      <xdr:col>77</xdr:col>
      <xdr:colOff>95250</xdr:colOff>
      <xdr:row>19</xdr:row>
      <xdr:rowOff>125095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2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109872</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36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7691</xdr:rowOff>
    </xdr:from>
    <xdr:to>
      <xdr:col>73</xdr:col>
      <xdr:colOff>44450</xdr:colOff>
      <xdr:row>21</xdr:row>
      <xdr:rowOff>109291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6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94068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694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110913</xdr:rowOff>
    </xdr:from>
    <xdr:to>
      <xdr:col>68</xdr:col>
      <xdr:colOff>203200</xdr:colOff>
      <xdr:row>22</xdr:row>
      <xdr:rowOff>41063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71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25840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79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68157</xdr:rowOff>
    </xdr:from>
    <xdr:to>
      <xdr:col>64</xdr:col>
      <xdr:colOff>152400</xdr:colOff>
      <xdr:row>22</xdr:row>
      <xdr:rowOff>169757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84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154534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92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40,584
40,359
10.76
18,062,295
17,695,756
274,631
8,446,337
12,271,857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類似団体と比較して低くなっている要因は、ごみ処理業務、消防、介護保険、後期高齢者医療保険、水道業務を一部事務組合で運営していることや、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年度に「町職員定員適正化計画」を策定し取り組んだ結果、</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人だった職員数が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人となったことによる。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165862</xdr:rowOff>
    </xdr:from>
    <xdr:to>
      <xdr:col>24</xdr:col>
      <xdr:colOff>25400</xdr:colOff>
      <xdr:row>36</xdr:row>
      <xdr:rowOff>35560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666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35560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39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35</xdr:row>
      <xdr:rowOff>156718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156718</xdr:rowOff>
    </xdr:from>
    <xdr:to>
      <xdr:col>11</xdr:col>
      <xdr:colOff>9525</xdr:colOff>
      <xdr:row>36</xdr:row>
      <xdr:rowOff>17272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57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115062</xdr:rowOff>
    </xdr:from>
    <xdr:to>
      <xdr:col>24</xdr:col>
      <xdr:colOff>76200</xdr:colOff>
      <xdr:row>36</xdr:row>
      <xdr:rowOff>45212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131589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105918</xdr:rowOff>
    </xdr:from>
    <xdr:to>
      <xdr:col>11</xdr:col>
      <xdr:colOff>60325</xdr:colOff>
      <xdr:row>36</xdr:row>
      <xdr:rowOff>36068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46245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137922</xdr:rowOff>
    </xdr:from>
    <xdr:to>
      <xdr:col>6</xdr:col>
      <xdr:colOff>171450</xdr:colOff>
      <xdr:row>36</xdr:row>
      <xdr:rowOff>68072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78249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「財政健全化計画」に基づき、歳出削減を図ってきた結果、類似団体平均値を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年度から開始した会計年度任用職員制度により、物件費から人件費に変更になったため、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に比べ</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ポイント減となり、</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年度はさらに</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ポイント減となっている。一方、</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町民サービスの向上を図るための委託料などは増加傾向にあるため、引き続き歳出削減に向けて取り組んでいく。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115570</xdr:rowOff>
    </xdr:from>
    <xdr:to>
      <xdr:col>82</xdr:col>
      <xdr:colOff>107950</xdr:colOff>
      <xdr:row>14</xdr:row>
      <xdr:rowOff>26416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34442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26416</xdr:rowOff>
    </xdr:from>
    <xdr:to>
      <xdr:col>78</xdr:col>
      <xdr:colOff>69850</xdr:colOff>
      <xdr:row>15</xdr:row>
      <xdr:rowOff>129286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42671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129286</xdr:rowOff>
    </xdr:from>
    <xdr:to>
      <xdr:col>73</xdr:col>
      <xdr:colOff>180975</xdr:colOff>
      <xdr:row>15</xdr:row>
      <xdr:rowOff>147574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701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110998</xdr:rowOff>
    </xdr:from>
    <xdr:to>
      <xdr:col>69</xdr:col>
      <xdr:colOff>92075</xdr:colOff>
      <xdr:row>15</xdr:row>
      <xdr:rowOff>147574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6827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64770</xdr:rowOff>
    </xdr:from>
    <xdr:to>
      <xdr:col>82</xdr:col>
      <xdr:colOff>158750</xdr:colOff>
      <xdr:row>13</xdr:row>
      <xdr:rowOff>166370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81297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147066</xdr:rowOff>
    </xdr:from>
    <xdr:to>
      <xdr:col>78</xdr:col>
      <xdr:colOff>120650</xdr:colOff>
      <xdr:row>14</xdr:row>
      <xdr:rowOff>77216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87393</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44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78486</xdr:rowOff>
    </xdr:from>
    <xdr:to>
      <xdr:col>74</xdr:col>
      <xdr:colOff>31750</xdr:colOff>
      <xdr:row>16</xdr:row>
      <xdr:rowOff>8636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18813</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96774</xdr:rowOff>
    </xdr:from>
    <xdr:to>
      <xdr:col>69</xdr:col>
      <xdr:colOff>142875</xdr:colOff>
      <xdr:row>16</xdr:row>
      <xdr:rowOff>26924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60198</xdr:rowOff>
    </xdr:from>
    <xdr:to>
      <xdr:col>65</xdr:col>
      <xdr:colOff>53975</xdr:colOff>
      <xdr:row>15</xdr:row>
      <xdr:rowOff>161798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525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全国平均及び類似団体平均を上回っている。本町の歳出の特徴として、扶助費の突出があげられるが、その中でも認可保育園運営費補助金など子ども・子育て支援に係る経費が大きな割合を占めている。ま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こども医療費助成金の対象年齢を拡大したことも要因の一つである。今後も、待機児童解消に要する経費や障害者自立支援給付費などの社会保障経費全般が増加することが予想されるため、抑制に向けての対策を行う必要が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110672</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58728"/>
          <a:ext cx="0" cy="1338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82749</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6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110672</xdr:rowOff>
    </xdr:from>
    <xdr:to>
      <xdr:col>24</xdr:col>
      <xdr:colOff>114300</xdr:colOff>
      <xdr:row>60</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9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110672</xdr:rowOff>
    </xdr:from>
    <xdr:to>
      <xdr:col>24</xdr:col>
      <xdr:colOff>25400</xdr:colOff>
      <xdr:row>61</xdr:row>
      <xdr:rowOff>15422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3976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21970</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51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5443</xdr:rowOff>
    </xdr:from>
    <xdr:to>
      <xdr:col>24</xdr:col>
      <xdr:colOff>76200</xdr:colOff>
      <xdr:row>56</xdr:row>
      <xdr:rowOff>107043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110672</xdr:rowOff>
    </xdr:from>
    <xdr:to>
      <xdr:col>19</xdr:col>
      <xdr:colOff>187325</xdr:colOff>
      <xdr:row>61</xdr:row>
      <xdr:rowOff>15422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397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45357</xdr:rowOff>
    </xdr:from>
    <xdr:to>
      <xdr:col>15</xdr:col>
      <xdr:colOff>98425</xdr:colOff>
      <xdr:row>60</xdr:row>
      <xdr:rowOff>110672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332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103415</xdr:rowOff>
    </xdr:from>
    <xdr:to>
      <xdr:col>15</xdr:col>
      <xdr:colOff>149225</xdr:colOff>
      <xdr:row>57</xdr:row>
      <xdr:rowOff>33565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43742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34472</xdr:rowOff>
    </xdr:from>
    <xdr:to>
      <xdr:col>11</xdr:col>
      <xdr:colOff>9525</xdr:colOff>
      <xdr:row>60</xdr:row>
      <xdr:rowOff>45357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321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59872</xdr:rowOff>
    </xdr:from>
    <xdr:to>
      <xdr:col>11</xdr:col>
      <xdr:colOff>60325</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199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160762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59872</xdr:rowOff>
    </xdr:from>
    <xdr:to>
      <xdr:col>24</xdr:col>
      <xdr:colOff>76200</xdr:colOff>
      <xdr:row>60</xdr:row>
      <xdr:rowOff>161472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139899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25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136072</xdr:rowOff>
    </xdr:from>
    <xdr:to>
      <xdr:col>20</xdr:col>
      <xdr:colOff>38100</xdr:colOff>
      <xdr:row>61</xdr:row>
      <xdr:rowOff>66222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50999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50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59872</xdr:rowOff>
    </xdr:from>
    <xdr:to>
      <xdr:col>15</xdr:col>
      <xdr:colOff>149225</xdr:colOff>
      <xdr:row>60</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146249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166007</xdr:rowOff>
    </xdr:from>
    <xdr:to>
      <xdr:col>11</xdr:col>
      <xdr:colOff>60325</xdr:colOff>
      <xdr:row>60</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80934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155122</xdr:rowOff>
    </xdr:from>
    <xdr:to>
      <xdr:col>6</xdr:col>
      <xdr:colOff>171450</xdr:colOff>
      <xdr:row>60</xdr:row>
      <xdr:rowOff>85272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70049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県平均及び全国平均、類似団体平均を下回っているが、介護保険への繰出金など、医療費にかかる繰出金が増加していることから、今後も厳しい状況になることが見込まれる。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61685</xdr:rowOff>
    </xdr:from>
    <xdr:to>
      <xdr:col>82</xdr:col>
      <xdr:colOff>107950</xdr:colOff>
      <xdr:row>54</xdr:row>
      <xdr:rowOff>159657</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3199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159657</xdr:rowOff>
    </xdr:from>
    <xdr:to>
      <xdr:col>78</xdr:col>
      <xdr:colOff>69850</xdr:colOff>
      <xdr:row>55</xdr:row>
      <xdr:rowOff>151493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4179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151493</xdr:rowOff>
    </xdr:from>
    <xdr:to>
      <xdr:col>73</xdr:col>
      <xdr:colOff>180975</xdr:colOff>
      <xdr:row>55</xdr:row>
      <xdr:rowOff>162378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581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162378</xdr:rowOff>
    </xdr:from>
    <xdr:to>
      <xdr:col>69</xdr:col>
      <xdr:colOff>92075</xdr:colOff>
      <xdr:row>55</xdr:row>
      <xdr:rowOff>162378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592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10885</xdr:rowOff>
    </xdr:from>
    <xdr:to>
      <xdr:col>82</xdr:col>
      <xdr:colOff>158750</xdr:colOff>
      <xdr:row>54</xdr:row>
      <xdr:rowOff>112485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27412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108857</xdr:rowOff>
    </xdr:from>
    <xdr:to>
      <xdr:col>78</xdr:col>
      <xdr:colOff>120650</xdr:colOff>
      <xdr:row>55</xdr:row>
      <xdr:rowOff>39007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49184</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41020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111578</xdr:rowOff>
    </xdr:from>
    <xdr:to>
      <xdr:col>69</xdr:col>
      <xdr:colOff>142875</xdr:colOff>
      <xdr:row>56</xdr:row>
      <xdr:rowOff>41728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51905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111578</xdr:rowOff>
    </xdr:from>
    <xdr:to>
      <xdr:col>65</xdr:col>
      <xdr:colOff>53975</xdr:colOff>
      <xdr:row>56</xdr:row>
      <xdr:rowOff>41728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51905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一部事務組合に複数加入し業務を行っているため、全国平均を下回っている。</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ポイント減となっているが、一部事務組合における経費が増加傾向にあるため、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今後も補助費等については増加することが見込まれる。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161290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1437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67564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1620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108712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108712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2260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こ数年、小学校大規模改造事業、幼小中学校空調整備等の整備を実施したため、類似団体平均を上回っている。また、現在整備途中である、土地区画整理事業、下水道事業、公園整備の改修事業もあり、今後も大きな減額は見込まれないが、臨時財政対策債を除く町債発行額が当該年度の公債費元金償還額以下になるよう抑制し、公債費負担の中長期的な平準化を図っ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147574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26692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143002</xdr:rowOff>
    </xdr:from>
    <xdr:to>
      <xdr:col>19</xdr:col>
      <xdr:colOff>187325</xdr:colOff>
      <xdr:row>77</xdr:row>
      <xdr:rowOff>147574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344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129287</xdr:rowOff>
    </xdr:from>
    <xdr:to>
      <xdr:col>15</xdr:col>
      <xdr:colOff>98425</xdr:colOff>
      <xdr:row>77</xdr:row>
      <xdr:rowOff>143002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3309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129287</xdr:rowOff>
    </xdr:from>
    <xdr:to>
      <xdr:col>11</xdr:col>
      <xdr:colOff>9525</xdr:colOff>
      <xdr:row>77</xdr:row>
      <xdr:rowOff>129287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330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158005</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96774</xdr:rowOff>
    </xdr:from>
    <xdr:to>
      <xdr:col>20</xdr:col>
      <xdr:colOff>38100</xdr:colOff>
      <xdr:row>78</xdr:row>
      <xdr:rowOff>26924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11701</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92202</xdr:rowOff>
    </xdr:from>
    <xdr:to>
      <xdr:col>15</xdr:col>
      <xdr:colOff>149225</xdr:colOff>
      <xdr:row>78</xdr:row>
      <xdr:rowOff>22352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7129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78487</xdr:rowOff>
    </xdr:from>
    <xdr:to>
      <xdr:col>11</xdr:col>
      <xdr:colOff>60325</xdr:colOff>
      <xdr:row>78</xdr:row>
      <xdr:rowOff>8637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164864</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164864</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類似団体、全国平均、県平均を下回っているが、今後も扶助費をはじめ、補助費等及び繰出金が増加していくことが見込まれるため、継続して経常一般財源の確保、経常経費の抑制に努める。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165100</xdr:rowOff>
    </xdr:from>
    <xdr:to>
      <xdr:col>82</xdr:col>
      <xdr:colOff>107950</xdr:colOff>
      <xdr:row>76</xdr:row>
      <xdr:rowOff>138430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02385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138430</xdr:rowOff>
    </xdr:from>
    <xdr:to>
      <xdr:col>78</xdr:col>
      <xdr:colOff>69850</xdr:colOff>
      <xdr:row>77</xdr:row>
      <xdr:rowOff>119380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6863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119380</xdr:rowOff>
    </xdr:from>
    <xdr:to>
      <xdr:col>73</xdr:col>
      <xdr:colOff>180975</xdr:colOff>
      <xdr:row>77</xdr:row>
      <xdr:rowOff>157480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321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119380</xdr:rowOff>
    </xdr:from>
    <xdr:to>
      <xdr:col>69</xdr:col>
      <xdr:colOff>92075</xdr:colOff>
      <xdr:row>77</xdr:row>
      <xdr:rowOff>157480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21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114300</xdr:rowOff>
    </xdr:from>
    <xdr:to>
      <xdr:col>82</xdr:col>
      <xdr:colOff>158750</xdr:colOff>
      <xdr:row>76</xdr:row>
      <xdr:rowOff>44450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130827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87630</xdr:rowOff>
    </xdr:from>
    <xdr:to>
      <xdr:col>78</xdr:col>
      <xdr:colOff>120650</xdr:colOff>
      <xdr:row>77</xdr:row>
      <xdr:rowOff>17780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27957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68580</xdr:rowOff>
    </xdr:from>
    <xdr:to>
      <xdr:col>74</xdr:col>
      <xdr:colOff>31750</xdr:colOff>
      <xdr:row>77</xdr:row>
      <xdr:rowOff>170180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106680</xdr:rowOff>
    </xdr:from>
    <xdr:to>
      <xdr:col>69</xdr:col>
      <xdr:colOff>142875</xdr:colOff>
      <xdr:row>78</xdr:row>
      <xdr:rowOff>36830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47007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132204</xdr:rowOff>
    </xdr:from>
    <xdr:to>
      <xdr:col>29</xdr:col>
      <xdr:colOff>127000</xdr:colOff>
      <xdr:row>18</xdr:row>
      <xdr:rowOff>155178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65929"/>
          <a:ext cx="647700" cy="22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155178</xdr:rowOff>
    </xdr:from>
    <xdr:to>
      <xdr:col>26</xdr:col>
      <xdr:colOff>50800</xdr:colOff>
      <xdr:row>19</xdr:row>
      <xdr:rowOff>9184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88903"/>
          <a:ext cx="698500" cy="25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142491</xdr:rowOff>
    </xdr:from>
    <xdr:to>
      <xdr:col>22</xdr:col>
      <xdr:colOff>114300</xdr:colOff>
      <xdr:row>19</xdr:row>
      <xdr:rowOff>9184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76216"/>
          <a:ext cx="698500" cy="38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142491</xdr:rowOff>
    </xdr:from>
    <xdr:to>
      <xdr:col>18</xdr:col>
      <xdr:colOff>177800</xdr:colOff>
      <xdr:row>18</xdr:row>
      <xdr:rowOff>142605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76216"/>
          <a:ext cx="698500" cy="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81403</xdr:rowOff>
    </xdr:from>
    <xdr:to>
      <xdr:col>29</xdr:col>
      <xdr:colOff>177800</xdr:colOff>
      <xdr:row>19</xdr:row>
      <xdr:rowOff>11554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1512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53481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8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104378</xdr:rowOff>
    </xdr:from>
    <xdr:to>
      <xdr:col>26</xdr:col>
      <xdr:colOff>101600</xdr:colOff>
      <xdr:row>19</xdr:row>
      <xdr:rowOff>34528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38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19305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24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129834</xdr:rowOff>
    </xdr:from>
    <xdr:to>
      <xdr:col>22</xdr:col>
      <xdr:colOff>165100</xdr:colOff>
      <xdr:row>19</xdr:row>
      <xdr:rowOff>59984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63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44761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4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91690</xdr:rowOff>
    </xdr:from>
    <xdr:to>
      <xdr:col>19</xdr:col>
      <xdr:colOff>38100</xdr:colOff>
      <xdr:row>19</xdr:row>
      <xdr:rowOff>21841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254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6618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1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91805</xdr:rowOff>
    </xdr:from>
    <xdr:to>
      <xdr:col>15</xdr:col>
      <xdr:colOff>101600</xdr:colOff>
      <xdr:row>19</xdr:row>
      <xdr:rowOff>21954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2553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6732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1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221259</xdr:rowOff>
    </xdr:from>
    <xdr:to>
      <xdr:col>29</xdr:col>
      <xdr:colOff>127000</xdr:colOff>
      <xdr:row>35</xdr:row>
      <xdr:rowOff>224765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31609"/>
          <a:ext cx="647700" cy="3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231747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4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224765</xdr:rowOff>
    </xdr:from>
    <xdr:to>
      <xdr:col>26</xdr:col>
      <xdr:colOff>50800</xdr:colOff>
      <xdr:row>35</xdr:row>
      <xdr:rowOff>230346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35115"/>
          <a:ext cx="698500" cy="5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6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230346</xdr:rowOff>
    </xdr:from>
    <xdr:to>
      <xdr:col>22</xdr:col>
      <xdr:colOff>114300</xdr:colOff>
      <xdr:row>35</xdr:row>
      <xdr:rowOff>259340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40696"/>
          <a:ext cx="698500" cy="28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259340</xdr:rowOff>
    </xdr:from>
    <xdr:to>
      <xdr:col>18</xdr:col>
      <xdr:colOff>177800</xdr:colOff>
      <xdr:row>35</xdr:row>
      <xdr:rowOff>269666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69690"/>
          <a:ext cx="698500" cy="10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170459</xdr:rowOff>
    </xdr:from>
    <xdr:to>
      <xdr:col>29</xdr:col>
      <xdr:colOff>177800</xdr:colOff>
      <xdr:row>35</xdr:row>
      <xdr:rowOff>272059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80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15536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2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173965</xdr:rowOff>
    </xdr:from>
    <xdr:to>
      <xdr:col>26</xdr:col>
      <xdr:colOff>101600</xdr:colOff>
      <xdr:row>35</xdr:row>
      <xdr:rowOff>275565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84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285742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5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179546</xdr:rowOff>
    </xdr:from>
    <xdr:to>
      <xdr:col>22</xdr:col>
      <xdr:colOff>165100</xdr:colOff>
      <xdr:row>35</xdr:row>
      <xdr:rowOff>281146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89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291323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5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208540</xdr:rowOff>
    </xdr:from>
    <xdr:to>
      <xdr:col>19</xdr:col>
      <xdr:colOff>38100</xdr:colOff>
      <xdr:row>35</xdr:row>
      <xdr:rowOff>310140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18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320317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8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218866</xdr:rowOff>
    </xdr:from>
    <xdr:to>
      <xdr:col>15</xdr:col>
      <xdr:colOff>101600</xdr:colOff>
      <xdr:row>35</xdr:row>
      <xdr:rowOff>320466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29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330643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9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40,584
40,359
10.76
18,062,295
17,695,756
274,631
8,446,337
12,271,857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112973</xdr:rowOff>
    </xdr:from>
    <xdr:to>
      <xdr:col>24</xdr:col>
      <xdr:colOff>63500</xdr:colOff>
      <xdr:row>37</xdr:row>
      <xdr:rowOff>165760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56623"/>
          <a:ext cx="838200" cy="5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165760</xdr:rowOff>
    </xdr:from>
    <xdr:to>
      <xdr:col>19</xdr:col>
      <xdr:colOff>177800</xdr:colOff>
      <xdr:row>39</xdr:row>
      <xdr:rowOff>4445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09410"/>
          <a:ext cx="889000" cy="18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148330</xdr:rowOff>
    </xdr:from>
    <xdr:to>
      <xdr:col>15</xdr:col>
      <xdr:colOff>50800</xdr:colOff>
      <xdr:row>39</xdr:row>
      <xdr:rowOff>4445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663430"/>
          <a:ext cx="889000" cy="2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148330</xdr:rowOff>
    </xdr:from>
    <xdr:to>
      <xdr:col>10</xdr:col>
      <xdr:colOff>114300</xdr:colOff>
      <xdr:row>38</xdr:row>
      <xdr:rowOff>149187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63430"/>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62173</xdr:rowOff>
    </xdr:from>
    <xdr:to>
      <xdr:col>24</xdr:col>
      <xdr:colOff>114300</xdr:colOff>
      <xdr:row>37</xdr:row>
      <xdr:rowOff>163773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0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40600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8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114960</xdr:rowOff>
    </xdr:from>
    <xdr:to>
      <xdr:col>20</xdr:col>
      <xdr:colOff>38100</xdr:colOff>
      <xdr:row>38</xdr:row>
      <xdr:rowOff>45110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36237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5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125095</xdr:rowOff>
    </xdr:from>
    <xdr:to>
      <xdr:col>15</xdr:col>
      <xdr:colOff>101600</xdr:colOff>
      <xdr:row>39</xdr:row>
      <xdr:rowOff>55245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46372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3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97530</xdr:rowOff>
    </xdr:from>
    <xdr:to>
      <xdr:col>10</xdr:col>
      <xdr:colOff>165100</xdr:colOff>
      <xdr:row>39</xdr:row>
      <xdr:rowOff>27680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1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18807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0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98387</xdr:rowOff>
    </xdr:from>
    <xdr:to>
      <xdr:col>6</xdr:col>
      <xdr:colOff>38100</xdr:colOff>
      <xdr:row>39</xdr:row>
      <xdr:rowOff>28537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1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19664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0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50000</xdr:rowOff>
    </xdr:from>
    <xdr:to>
      <xdr:col>24</xdr:col>
      <xdr:colOff>63500</xdr:colOff>
      <xdr:row>57</xdr:row>
      <xdr:rowOff>69418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22650"/>
          <a:ext cx="838200" cy="1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50000</xdr:rowOff>
    </xdr:from>
    <xdr:to>
      <xdr:col>19</xdr:col>
      <xdr:colOff>177800</xdr:colOff>
      <xdr:row>57</xdr:row>
      <xdr:rowOff>165812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22650"/>
          <a:ext cx="889000" cy="1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165812</xdr:rowOff>
    </xdr:from>
    <xdr:to>
      <xdr:col>15</xdr:col>
      <xdr:colOff>50800</xdr:colOff>
      <xdr:row>58</xdr:row>
      <xdr:rowOff>8204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38462"/>
          <a:ext cx="889000" cy="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7455</xdr:rowOff>
    </xdr:from>
    <xdr:to>
      <xdr:col>10</xdr:col>
      <xdr:colOff>114300</xdr:colOff>
      <xdr:row>58</xdr:row>
      <xdr:rowOff>8204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51555"/>
          <a:ext cx="8890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18618</xdr:rowOff>
    </xdr:from>
    <xdr:to>
      <xdr:col>24</xdr:col>
      <xdr:colOff>114300</xdr:colOff>
      <xdr:row>57</xdr:row>
      <xdr:rowOff>120218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168495</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170650</xdr:rowOff>
    </xdr:from>
    <xdr:to>
      <xdr:col>20</xdr:col>
      <xdr:colOff>38100</xdr:colOff>
      <xdr:row>57</xdr:row>
      <xdr:rowOff>100800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91927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6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115012</xdr:rowOff>
    </xdr:from>
    <xdr:to>
      <xdr:col>15</xdr:col>
      <xdr:colOff>101600</xdr:colOff>
      <xdr:row>58</xdr:row>
      <xdr:rowOff>45162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8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36289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8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128854</xdr:rowOff>
    </xdr:from>
    <xdr:to>
      <xdr:col>10</xdr:col>
      <xdr:colOff>165100</xdr:colOff>
      <xdr:row>58</xdr:row>
      <xdr:rowOff>59004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0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50131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9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128105</xdr:rowOff>
    </xdr:from>
    <xdr:to>
      <xdr:col>6</xdr:col>
      <xdr:colOff>38100</xdr:colOff>
      <xdr:row>58</xdr:row>
      <xdr:rowOff>58255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49382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127172</xdr:rowOff>
    </xdr:from>
    <xdr:to>
      <xdr:col>24</xdr:col>
      <xdr:colOff>63500</xdr:colOff>
      <xdr:row>78</xdr:row>
      <xdr:rowOff>127219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00272"/>
          <a:ext cx="8382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127081</xdr:rowOff>
    </xdr:from>
    <xdr:to>
      <xdr:col>19</xdr:col>
      <xdr:colOff>177800</xdr:colOff>
      <xdr:row>78</xdr:row>
      <xdr:rowOff>127172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0018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113503</xdr:rowOff>
    </xdr:from>
    <xdr:to>
      <xdr:col>15</xdr:col>
      <xdr:colOff>50800</xdr:colOff>
      <xdr:row>78</xdr:row>
      <xdr:rowOff>127081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86603"/>
          <a:ext cx="889000" cy="1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113503</xdr:rowOff>
    </xdr:from>
    <xdr:to>
      <xdr:col>10</xdr:col>
      <xdr:colOff>114300</xdr:colOff>
      <xdr:row>78</xdr:row>
      <xdr:rowOff>119675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86603"/>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76419</xdr:rowOff>
    </xdr:from>
    <xdr:to>
      <xdr:col>24</xdr:col>
      <xdr:colOff>114300</xdr:colOff>
      <xdr:row>79</xdr:row>
      <xdr:rowOff>6569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4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162796</xdr:rowOff>
    </xdr:from>
    <xdr:ext cx="378565"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6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76372</xdr:rowOff>
    </xdr:from>
    <xdr:to>
      <xdr:col>20</xdr:col>
      <xdr:colOff>38100</xdr:colOff>
      <xdr:row>79</xdr:row>
      <xdr:rowOff>6522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169099</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8017" y="13542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76281</xdr:rowOff>
    </xdr:from>
    <xdr:to>
      <xdr:col>15</xdr:col>
      <xdr:colOff>101600</xdr:colOff>
      <xdr:row>79</xdr:row>
      <xdr:rowOff>6431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4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169008</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542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62703</xdr:rowOff>
    </xdr:from>
    <xdr:to>
      <xdr:col>10</xdr:col>
      <xdr:colOff>165100</xdr:colOff>
      <xdr:row>78</xdr:row>
      <xdr:rowOff>164303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155430</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528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68875</xdr:rowOff>
    </xdr:from>
    <xdr:to>
      <xdr:col>6</xdr:col>
      <xdr:colOff>38100</xdr:colOff>
      <xdr:row>78</xdr:row>
      <xdr:rowOff>170475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161602</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53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168148</xdr:rowOff>
    </xdr:from>
    <xdr:to>
      <xdr:col>24</xdr:col>
      <xdr:colOff>63500</xdr:colOff>
      <xdr:row>94</xdr:row>
      <xdr:rowOff>1485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5770098"/>
          <a:ext cx="838200" cy="34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1485</xdr:rowOff>
    </xdr:from>
    <xdr:to>
      <xdr:col>19</xdr:col>
      <xdr:colOff>177800</xdr:colOff>
      <xdr:row>94</xdr:row>
      <xdr:rowOff>123025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117785"/>
          <a:ext cx="889000" cy="12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123025</xdr:rowOff>
    </xdr:from>
    <xdr:to>
      <xdr:col>15</xdr:col>
      <xdr:colOff>50800</xdr:colOff>
      <xdr:row>94</xdr:row>
      <xdr:rowOff>169571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239325"/>
          <a:ext cx="889000" cy="4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169571</xdr:rowOff>
    </xdr:from>
    <xdr:to>
      <xdr:col>10</xdr:col>
      <xdr:colOff>114300</xdr:colOff>
      <xdr:row>95</xdr:row>
      <xdr:rowOff>43738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285871"/>
          <a:ext cx="889000" cy="4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117348</xdr:rowOff>
    </xdr:from>
    <xdr:to>
      <xdr:col>24</xdr:col>
      <xdr:colOff>114300</xdr:colOff>
      <xdr:row>92</xdr:row>
      <xdr:rowOff>47498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57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140225</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557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122135</xdr:rowOff>
    </xdr:from>
    <xdr:to>
      <xdr:col>20</xdr:col>
      <xdr:colOff>38100</xdr:colOff>
      <xdr:row>94</xdr:row>
      <xdr:rowOff>52285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06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68812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584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72225</xdr:rowOff>
    </xdr:from>
    <xdr:to>
      <xdr:col>15</xdr:col>
      <xdr:colOff>101600</xdr:colOff>
      <xdr:row>95</xdr:row>
      <xdr:rowOff>2375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1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18902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08795" y="1596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118771</xdr:rowOff>
    </xdr:from>
    <xdr:to>
      <xdr:col>10</xdr:col>
      <xdr:colOff>165100</xdr:colOff>
      <xdr:row>95</xdr:row>
      <xdr:rowOff>48921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23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65448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19795" y="1601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164388</xdr:rowOff>
    </xdr:from>
    <xdr:to>
      <xdr:col>6</xdr:col>
      <xdr:colOff>38100</xdr:colOff>
      <xdr:row>95</xdr:row>
      <xdr:rowOff>94538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28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111065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30795" y="16055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45931</xdr:rowOff>
    </xdr:from>
    <xdr:to>
      <xdr:col>55</xdr:col>
      <xdr:colOff>0</xdr:colOff>
      <xdr:row>36</xdr:row>
      <xdr:rowOff>3661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189431"/>
          <a:ext cx="838200" cy="98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118991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1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45931</xdr:rowOff>
    </xdr:from>
    <xdr:to>
      <xdr:col>50</xdr:col>
      <xdr:colOff>114300</xdr:colOff>
      <xdr:row>37</xdr:row>
      <xdr:rowOff>70053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189431"/>
          <a:ext cx="889000" cy="122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49272</xdr:rowOff>
    </xdr:from>
    <xdr:to>
      <xdr:col>45</xdr:col>
      <xdr:colOff>177800</xdr:colOff>
      <xdr:row>37</xdr:row>
      <xdr:rowOff>70053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392922"/>
          <a:ext cx="889000" cy="2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49272</xdr:rowOff>
    </xdr:from>
    <xdr:to>
      <xdr:col>41</xdr:col>
      <xdr:colOff>50800</xdr:colOff>
      <xdr:row>37</xdr:row>
      <xdr:rowOff>56032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392922"/>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124311</xdr:rowOff>
    </xdr:from>
    <xdr:to>
      <xdr:col>55</xdr:col>
      <xdr:colOff>50800</xdr:colOff>
      <xdr:row>36</xdr:row>
      <xdr:rowOff>54461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147188</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7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166581</xdr:rowOff>
    </xdr:from>
    <xdr:to>
      <xdr:col>50</xdr:col>
      <xdr:colOff>165100</xdr:colOff>
      <xdr:row>30</xdr:row>
      <xdr:rowOff>96731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13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87858</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23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19253</xdr:rowOff>
    </xdr:from>
    <xdr:to>
      <xdr:col>46</xdr:col>
      <xdr:colOff>38100</xdr:colOff>
      <xdr:row>37</xdr:row>
      <xdr:rowOff>120853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111980</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5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169922</xdr:rowOff>
    </xdr:from>
    <xdr:to>
      <xdr:col>41</xdr:col>
      <xdr:colOff>101600</xdr:colOff>
      <xdr:row>37</xdr:row>
      <xdr:rowOff>100072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4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91199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3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xdr:rowOff>
    </xdr:from>
    <xdr:to>
      <xdr:col>36</xdr:col>
      <xdr:colOff>165100</xdr:colOff>
      <xdr:row>37</xdr:row>
      <xdr:rowOff>106832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97959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4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44534</xdr:rowOff>
    </xdr:from>
    <xdr:to>
      <xdr:col>55</xdr:col>
      <xdr:colOff>0</xdr:colOff>
      <xdr:row>58</xdr:row>
      <xdr:rowOff>62982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88634"/>
          <a:ext cx="838200" cy="1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134776</xdr:rowOff>
    </xdr:from>
    <xdr:to>
      <xdr:col>50</xdr:col>
      <xdr:colOff>114300</xdr:colOff>
      <xdr:row>58</xdr:row>
      <xdr:rowOff>62982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07426"/>
          <a:ext cx="889000" cy="9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134776</xdr:rowOff>
    </xdr:from>
    <xdr:to>
      <xdr:col>45</xdr:col>
      <xdr:colOff>177800</xdr:colOff>
      <xdr:row>57</xdr:row>
      <xdr:rowOff>165820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07426"/>
          <a:ext cx="8890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21944</xdr:rowOff>
    </xdr:from>
    <xdr:to>
      <xdr:col>41</xdr:col>
      <xdr:colOff>50800</xdr:colOff>
      <xdr:row>57</xdr:row>
      <xdr:rowOff>165820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794594"/>
          <a:ext cx="889000" cy="14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165184</xdr:rowOff>
    </xdr:from>
    <xdr:to>
      <xdr:col>55</xdr:col>
      <xdr:colOff>50800</xdr:colOff>
      <xdr:row>58</xdr:row>
      <xdr:rowOff>95334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80111</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5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12182</xdr:rowOff>
    </xdr:from>
    <xdr:to>
      <xdr:col>50</xdr:col>
      <xdr:colOff>165100</xdr:colOff>
      <xdr:row>58</xdr:row>
      <xdr:rowOff>113782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5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104909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4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83976</xdr:rowOff>
    </xdr:from>
    <xdr:to>
      <xdr:col>46</xdr:col>
      <xdr:colOff>38100</xdr:colOff>
      <xdr:row>58</xdr:row>
      <xdr:rowOff>14126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5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5253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4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115020</xdr:rowOff>
    </xdr:from>
    <xdr:to>
      <xdr:col>41</xdr:col>
      <xdr:colOff>101600</xdr:colOff>
      <xdr:row>58</xdr:row>
      <xdr:rowOff>45170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36297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98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142594</xdr:rowOff>
    </xdr:from>
    <xdr:to>
      <xdr:col>36</xdr:col>
      <xdr:colOff>165100</xdr:colOff>
      <xdr:row>57</xdr:row>
      <xdr:rowOff>72744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4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89271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51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98323</xdr:rowOff>
    </xdr:from>
    <xdr:to>
      <xdr:col>55</xdr:col>
      <xdr:colOff>0</xdr:colOff>
      <xdr:row>79</xdr:row>
      <xdr:rowOff>98747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642873"/>
          <a:ext cx="8382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91923</xdr:rowOff>
    </xdr:from>
    <xdr:to>
      <xdr:col>50</xdr:col>
      <xdr:colOff>114300</xdr:colOff>
      <xdr:row>79</xdr:row>
      <xdr:rowOff>98747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65023"/>
          <a:ext cx="889000" cy="17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91923</xdr:rowOff>
    </xdr:from>
    <xdr:to>
      <xdr:col>45</xdr:col>
      <xdr:colOff>177800</xdr:colOff>
      <xdr:row>78</xdr:row>
      <xdr:rowOff>159294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65023"/>
          <a:ext cx="889000" cy="6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159294</xdr:rowOff>
    </xdr:from>
    <xdr:to>
      <xdr:col>41</xdr:col>
      <xdr:colOff>50800</xdr:colOff>
      <xdr:row>78</xdr:row>
      <xdr:rowOff>161237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32394"/>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47523</xdr:rowOff>
    </xdr:from>
    <xdr:to>
      <xdr:col>55</xdr:col>
      <xdr:colOff>50800</xdr:colOff>
      <xdr:row>79</xdr:row>
      <xdr:rowOff>149123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133900</xdr:rowOff>
    </xdr:from>
    <xdr:ext cx="313932"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5070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47947</xdr:rowOff>
    </xdr:from>
    <xdr:to>
      <xdr:col>50</xdr:col>
      <xdr:colOff>165100</xdr:colOff>
      <xdr:row>79</xdr:row>
      <xdr:rowOff>149547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9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140674</xdr:rowOff>
    </xdr:from>
    <xdr:ext cx="249299"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514650" y="136852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41123</xdr:rowOff>
    </xdr:from>
    <xdr:to>
      <xdr:col>46</xdr:col>
      <xdr:colOff>38100</xdr:colOff>
      <xdr:row>78</xdr:row>
      <xdr:rowOff>142723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1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133850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0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108494</xdr:rowOff>
    </xdr:from>
    <xdr:to>
      <xdr:col>41</xdr:col>
      <xdr:colOff>101600</xdr:colOff>
      <xdr:row>79</xdr:row>
      <xdr:rowOff>38644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8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29771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7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110437</xdr:rowOff>
    </xdr:from>
    <xdr:to>
      <xdr:col>36</xdr:col>
      <xdr:colOff>165100</xdr:colOff>
      <xdr:row>79</xdr:row>
      <xdr:rowOff>40587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8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31714</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7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53719</xdr:rowOff>
    </xdr:from>
    <xdr:to>
      <xdr:col>55</xdr:col>
      <xdr:colOff>0</xdr:colOff>
      <xdr:row>98</xdr:row>
      <xdr:rowOff>88517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55819"/>
          <a:ext cx="8382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52471</xdr:rowOff>
    </xdr:from>
    <xdr:to>
      <xdr:col>50</xdr:col>
      <xdr:colOff>114300</xdr:colOff>
      <xdr:row>98</xdr:row>
      <xdr:rowOff>88517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854571"/>
          <a:ext cx="889000" cy="3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41388</xdr:rowOff>
    </xdr:from>
    <xdr:to>
      <xdr:col>45</xdr:col>
      <xdr:colOff>177800</xdr:colOff>
      <xdr:row>98</xdr:row>
      <xdr:rowOff>52471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843488"/>
          <a:ext cx="889000" cy="1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167187</xdr:rowOff>
    </xdr:from>
    <xdr:to>
      <xdr:col>41</xdr:col>
      <xdr:colOff>50800</xdr:colOff>
      <xdr:row>98</xdr:row>
      <xdr:rowOff>41388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797837"/>
          <a:ext cx="889000" cy="4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2919</xdr:rowOff>
    </xdr:from>
    <xdr:to>
      <xdr:col>55</xdr:col>
      <xdr:colOff>50800</xdr:colOff>
      <xdr:row>98</xdr:row>
      <xdr:rowOff>104519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0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37717</xdr:rowOff>
    </xdr:from>
    <xdr:to>
      <xdr:col>50</xdr:col>
      <xdr:colOff>165100</xdr:colOff>
      <xdr:row>98</xdr:row>
      <xdr:rowOff>139317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3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130444</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93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1671</xdr:rowOff>
    </xdr:from>
    <xdr:to>
      <xdr:col>46</xdr:col>
      <xdr:colOff>38100</xdr:colOff>
      <xdr:row>98</xdr:row>
      <xdr:rowOff>103271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94398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89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162038</xdr:rowOff>
    </xdr:from>
    <xdr:to>
      <xdr:col>41</xdr:col>
      <xdr:colOff>101600</xdr:colOff>
      <xdr:row>98</xdr:row>
      <xdr:rowOff>92188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9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83315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88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116387</xdr:rowOff>
    </xdr:from>
    <xdr:to>
      <xdr:col>36</xdr:col>
      <xdr:colOff>165100</xdr:colOff>
      <xdr:row>98</xdr:row>
      <xdr:rowOff>46537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63064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52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41631</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28181"/>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35979</xdr:rowOff>
    </xdr:from>
    <xdr:to>
      <xdr:col>76</xdr:col>
      <xdr:colOff>114300</xdr:colOff>
      <xdr:row>39</xdr:row>
      <xdr:rowOff>41631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22529"/>
          <a:ext cx="889000" cy="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35979</xdr:rowOff>
    </xdr:from>
    <xdr:to>
      <xdr:col>71</xdr:col>
      <xdr:colOff>177800</xdr:colOff>
      <xdr:row>39</xdr:row>
      <xdr:rowOff>41135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22529"/>
          <a:ext cx="8890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162281</xdr:rowOff>
    </xdr:from>
    <xdr:to>
      <xdr:col>76</xdr:col>
      <xdr:colOff>165100</xdr:colOff>
      <xdr:row>39</xdr:row>
      <xdr:rowOff>92431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83558</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70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156629</xdr:rowOff>
    </xdr:from>
    <xdr:to>
      <xdr:col>72</xdr:col>
      <xdr:colOff>38100</xdr:colOff>
      <xdr:row>39</xdr:row>
      <xdr:rowOff>86779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77906</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64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161785</xdr:rowOff>
    </xdr:from>
    <xdr:to>
      <xdr:col>67</xdr:col>
      <xdr:colOff>101600</xdr:colOff>
      <xdr:row>39</xdr:row>
      <xdr:rowOff>91935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83062</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769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82240</xdr:rowOff>
    </xdr:from>
    <xdr:to>
      <xdr:col>85</xdr:col>
      <xdr:colOff>127000</xdr:colOff>
      <xdr:row>76</xdr:row>
      <xdr:rowOff>90861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112440"/>
          <a:ext cx="8382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82240</xdr:rowOff>
    </xdr:from>
    <xdr:to>
      <xdr:col>81</xdr:col>
      <xdr:colOff>50800</xdr:colOff>
      <xdr:row>76</xdr:row>
      <xdr:rowOff>103859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12440"/>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145426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103859</xdr:rowOff>
    </xdr:from>
    <xdr:to>
      <xdr:col>76</xdr:col>
      <xdr:colOff>114300</xdr:colOff>
      <xdr:row>76</xdr:row>
      <xdr:rowOff>112235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34059"/>
          <a:ext cx="8890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112235</xdr:rowOff>
    </xdr:from>
    <xdr:to>
      <xdr:col>71</xdr:col>
      <xdr:colOff>177800</xdr:colOff>
      <xdr:row>76</xdr:row>
      <xdr:rowOff>118424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142435"/>
          <a:ext cx="8890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40061</xdr:rowOff>
    </xdr:from>
    <xdr:to>
      <xdr:col>85</xdr:col>
      <xdr:colOff>177800</xdr:colOff>
      <xdr:row>76</xdr:row>
      <xdr:rowOff>141661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7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18488</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0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31440</xdr:rowOff>
    </xdr:from>
    <xdr:to>
      <xdr:col>81</xdr:col>
      <xdr:colOff>101600</xdr:colOff>
      <xdr:row>76</xdr:row>
      <xdr:rowOff>133040</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6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149567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83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53059</xdr:rowOff>
    </xdr:from>
    <xdr:to>
      <xdr:col>76</xdr:col>
      <xdr:colOff>165100</xdr:colOff>
      <xdr:row>76</xdr:row>
      <xdr:rowOff>154659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145786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1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61435</xdr:rowOff>
    </xdr:from>
    <xdr:to>
      <xdr:col>72</xdr:col>
      <xdr:colOff>38100</xdr:colOff>
      <xdr:row>76</xdr:row>
      <xdr:rowOff>163035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9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154162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8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67624</xdr:rowOff>
    </xdr:from>
    <xdr:to>
      <xdr:col>67</xdr:col>
      <xdr:colOff>101600</xdr:colOff>
      <xdr:row>76</xdr:row>
      <xdr:rowOff>169224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9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160351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9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149720</xdr:rowOff>
    </xdr:from>
    <xdr:to>
      <xdr:col>85</xdr:col>
      <xdr:colOff>127000</xdr:colOff>
      <xdr:row>98</xdr:row>
      <xdr:rowOff>87198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780370"/>
          <a:ext cx="838200" cy="10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18862</xdr:rowOff>
    </xdr:from>
    <xdr:to>
      <xdr:col>81</xdr:col>
      <xdr:colOff>50800</xdr:colOff>
      <xdr:row>98</xdr:row>
      <xdr:rowOff>87198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820962"/>
          <a:ext cx="889000" cy="6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8697</xdr:rowOff>
    </xdr:from>
    <xdr:to>
      <xdr:col>76</xdr:col>
      <xdr:colOff>114300</xdr:colOff>
      <xdr:row>98</xdr:row>
      <xdr:rowOff>18862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810797"/>
          <a:ext cx="889000" cy="1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9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27946</xdr:rowOff>
    </xdr:from>
    <xdr:to>
      <xdr:col>71</xdr:col>
      <xdr:colOff>177800</xdr:colOff>
      <xdr:row>98</xdr:row>
      <xdr:rowOff>8697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658596"/>
          <a:ext cx="889000" cy="15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102241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9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9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98920</xdr:rowOff>
    </xdr:from>
    <xdr:to>
      <xdr:col>85</xdr:col>
      <xdr:colOff>177800</xdr:colOff>
      <xdr:row>98</xdr:row>
      <xdr:rowOff>29070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121797</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58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36398</xdr:rowOff>
    </xdr:from>
    <xdr:to>
      <xdr:col>81</xdr:col>
      <xdr:colOff>101600</xdr:colOff>
      <xdr:row>98</xdr:row>
      <xdr:rowOff>137998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3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154525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6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139512</xdr:rowOff>
    </xdr:from>
    <xdr:to>
      <xdr:col>76</xdr:col>
      <xdr:colOff>165100</xdr:colOff>
      <xdr:row>98</xdr:row>
      <xdr:rowOff>69662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77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86189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5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129347</xdr:rowOff>
    </xdr:from>
    <xdr:to>
      <xdr:col>72</xdr:col>
      <xdr:colOff>38100</xdr:colOff>
      <xdr:row>98</xdr:row>
      <xdr:rowOff>59497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5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76024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5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148596</xdr:rowOff>
    </xdr:from>
    <xdr:to>
      <xdr:col>67</xdr:col>
      <xdr:colOff>101600</xdr:colOff>
      <xdr:row>97</xdr:row>
      <xdr:rowOff>78746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60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95273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159283</xdr:rowOff>
    </xdr:from>
    <xdr:to>
      <xdr:col>116</xdr:col>
      <xdr:colOff>63500</xdr:colOff>
      <xdr:row>58</xdr:row>
      <xdr:rowOff>168961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03383"/>
          <a:ext cx="838200" cy="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158597</xdr:rowOff>
    </xdr:from>
    <xdr:to>
      <xdr:col>111</xdr:col>
      <xdr:colOff>177800</xdr:colOff>
      <xdr:row>58</xdr:row>
      <xdr:rowOff>159283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0269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158597</xdr:rowOff>
    </xdr:from>
    <xdr:to>
      <xdr:col>107</xdr:col>
      <xdr:colOff>50800</xdr:colOff>
      <xdr:row>59</xdr:row>
      <xdr:rowOff>5741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10102697"/>
          <a:ext cx="889000" cy="1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5741</xdr:rowOff>
    </xdr:from>
    <xdr:to>
      <xdr:col>102</xdr:col>
      <xdr:colOff>114300</xdr:colOff>
      <xdr:row>59</xdr:row>
      <xdr:rowOff>14808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121291"/>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118161</xdr:rowOff>
    </xdr:from>
    <xdr:to>
      <xdr:col>116</xdr:col>
      <xdr:colOff>114300</xdr:colOff>
      <xdr:row>59</xdr:row>
      <xdr:rowOff>48311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6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60545</xdr:rowOff>
    </xdr:from>
    <xdr:ext cx="378565"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0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108483</xdr:rowOff>
    </xdr:from>
    <xdr:to>
      <xdr:col>112</xdr:col>
      <xdr:colOff>38100</xdr:colOff>
      <xdr:row>59</xdr:row>
      <xdr:rowOff>38633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5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29760</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4017" y="1014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107797</xdr:rowOff>
    </xdr:from>
    <xdr:to>
      <xdr:col>107</xdr:col>
      <xdr:colOff>101600</xdr:colOff>
      <xdr:row>59</xdr:row>
      <xdr:rowOff>37947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5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29074</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245017" y="1014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126391</xdr:rowOff>
    </xdr:from>
    <xdr:to>
      <xdr:col>102</xdr:col>
      <xdr:colOff>165100</xdr:colOff>
      <xdr:row>59</xdr:row>
      <xdr:rowOff>56541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47668</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56017" y="10163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135458</xdr:rowOff>
    </xdr:from>
    <xdr:to>
      <xdr:col>98</xdr:col>
      <xdr:colOff>38100</xdr:colOff>
      <xdr:row>59</xdr:row>
      <xdr:rowOff>65608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56735</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7017" y="1017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45117</xdr:rowOff>
    </xdr:from>
    <xdr:to>
      <xdr:col>116</xdr:col>
      <xdr:colOff>63500</xdr:colOff>
      <xdr:row>78</xdr:row>
      <xdr:rowOff>73921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418217"/>
          <a:ext cx="8382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58547</xdr:rowOff>
    </xdr:from>
    <xdr:to>
      <xdr:col>111</xdr:col>
      <xdr:colOff>177800</xdr:colOff>
      <xdr:row>78</xdr:row>
      <xdr:rowOff>45117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3088747"/>
          <a:ext cx="889000" cy="32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58547</xdr:rowOff>
    </xdr:from>
    <xdr:to>
      <xdr:col>107</xdr:col>
      <xdr:colOff>50800</xdr:colOff>
      <xdr:row>77</xdr:row>
      <xdr:rowOff>21534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088747"/>
          <a:ext cx="889000" cy="13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49422</xdr:rowOff>
    </xdr:from>
    <xdr:to>
      <xdr:col>102</xdr:col>
      <xdr:colOff>114300</xdr:colOff>
      <xdr:row>77</xdr:row>
      <xdr:rowOff>21534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908172"/>
          <a:ext cx="889000" cy="3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23121</xdr:rowOff>
    </xdr:from>
    <xdr:to>
      <xdr:col>116</xdr:col>
      <xdr:colOff>114300</xdr:colOff>
      <xdr:row>78</xdr:row>
      <xdr:rowOff>124721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39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109498</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31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165767</xdr:rowOff>
    </xdr:from>
    <xdr:to>
      <xdr:col>112</xdr:col>
      <xdr:colOff>38100</xdr:colOff>
      <xdr:row>78</xdr:row>
      <xdr:rowOff>95917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87044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4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7747</xdr:rowOff>
    </xdr:from>
    <xdr:to>
      <xdr:col>107</xdr:col>
      <xdr:colOff>101600</xdr:colOff>
      <xdr:row>76</xdr:row>
      <xdr:rowOff>109347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125874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81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142184</xdr:rowOff>
    </xdr:from>
    <xdr:to>
      <xdr:col>102</xdr:col>
      <xdr:colOff>165100</xdr:colOff>
      <xdr:row>77</xdr:row>
      <xdr:rowOff>72334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7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63461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6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170072</xdr:rowOff>
    </xdr:from>
    <xdr:to>
      <xdr:col>98</xdr:col>
      <xdr:colOff>38100</xdr:colOff>
      <xdr:row>75</xdr:row>
      <xdr:rowOff>100222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116749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3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補助費等以外の経費について</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県平均より下回っている。また、県平均より下回っているものの、類似団体と比較して大きくなっている項目は、扶助費である。その要因としては、認可保育園における待機児童数解消のための対策として、分園や増築による定員増を図ったことで、運営費負担金が増額しているためである。その他では、障害者に対する給付事業も年々大幅に増加しているため大きく影響を及ぼしている。しかしながら、今後は会計年度任用職員制度に係る人件費の増や、施設の維持管理経費等の増額も見込まれるため、扶助費等の必要経費においても抑制を図っていく必要があると考える。また、積立金については、国民健康保険事業特別会計の単年度赤字に対応していくため積み立てる必要が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沖縄県南風原町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40,584
40,359
10.76
18,062,295
17,695,756
274,631
8,446,337
12,271,857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49.6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46355</xdr:rowOff>
    </xdr:from>
    <xdr:to>
      <xdr:col>24</xdr:col>
      <xdr:colOff>63500</xdr:colOff>
      <xdr:row>37</xdr:row>
      <xdr:rowOff>58547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90005"/>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8636</xdr:rowOff>
    </xdr:from>
    <xdr:to>
      <xdr:col>19</xdr:col>
      <xdr:colOff>177800</xdr:colOff>
      <xdr:row>37</xdr:row>
      <xdr:rowOff>46355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52286"/>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4445</xdr:rowOff>
    </xdr:from>
    <xdr:to>
      <xdr:col>15</xdr:col>
      <xdr:colOff>50800</xdr:colOff>
      <xdr:row>37</xdr:row>
      <xdr:rowOff>8636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4809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128270</xdr:rowOff>
    </xdr:from>
    <xdr:to>
      <xdr:col>10</xdr:col>
      <xdr:colOff>114300</xdr:colOff>
      <xdr:row>37</xdr:row>
      <xdr:rowOff>4445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004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7747</xdr:rowOff>
    </xdr:from>
    <xdr:to>
      <xdr:col>24</xdr:col>
      <xdr:colOff>114300</xdr:colOff>
      <xdr:row>37</xdr:row>
      <xdr:rowOff>109347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157624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167005</xdr:rowOff>
    </xdr:from>
    <xdr:to>
      <xdr:col>20</xdr:col>
      <xdr:colOff>38100</xdr:colOff>
      <xdr:row>37</xdr:row>
      <xdr:rowOff>97155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3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88282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3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129286</xdr:rowOff>
    </xdr:from>
    <xdr:to>
      <xdr:col>15</xdr:col>
      <xdr:colOff>101600</xdr:colOff>
      <xdr:row>37</xdr:row>
      <xdr:rowOff>59436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50563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9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125095</xdr:rowOff>
    </xdr:from>
    <xdr:to>
      <xdr:col>10</xdr:col>
      <xdr:colOff>165100</xdr:colOff>
      <xdr:row>37</xdr:row>
      <xdr:rowOff>55245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46372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9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77470</xdr:rowOff>
    </xdr:from>
    <xdr:to>
      <xdr:col>6</xdr:col>
      <xdr:colOff>38100</xdr:colOff>
      <xdr:row>37</xdr:row>
      <xdr:rowOff>7620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170197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9565</xdr:rowOff>
    </xdr:from>
    <xdr:to>
      <xdr:col>24</xdr:col>
      <xdr:colOff>63500</xdr:colOff>
      <xdr:row>57</xdr:row>
      <xdr:rowOff>149172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10765"/>
          <a:ext cx="838200" cy="31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9565</xdr:rowOff>
    </xdr:from>
    <xdr:to>
      <xdr:col>19</xdr:col>
      <xdr:colOff>177800</xdr:colOff>
      <xdr:row>58</xdr:row>
      <xdr:rowOff>15521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10765"/>
          <a:ext cx="889000" cy="34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8202</xdr:rowOff>
    </xdr:from>
    <xdr:to>
      <xdr:col>15</xdr:col>
      <xdr:colOff>50800</xdr:colOff>
      <xdr:row>58</xdr:row>
      <xdr:rowOff>15521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52302"/>
          <a:ext cx="889000" cy="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73200</xdr:rowOff>
    </xdr:from>
    <xdr:to>
      <xdr:col>10</xdr:col>
      <xdr:colOff>114300</xdr:colOff>
      <xdr:row>58</xdr:row>
      <xdr:rowOff>8202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45850"/>
          <a:ext cx="889000" cy="10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40051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98372</xdr:rowOff>
    </xdr:from>
    <xdr:to>
      <xdr:col>24</xdr:col>
      <xdr:colOff>114300</xdr:colOff>
      <xdr:row>58</xdr:row>
      <xdr:rowOff>28522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39320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130215</xdr:rowOff>
    </xdr:from>
    <xdr:to>
      <xdr:col>20</xdr:col>
      <xdr:colOff>38100</xdr:colOff>
      <xdr:row>56</xdr:row>
      <xdr:rowOff>60365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5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51492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5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136171</xdr:rowOff>
    </xdr:from>
    <xdr:to>
      <xdr:col>15</xdr:col>
      <xdr:colOff>101600</xdr:colOff>
      <xdr:row>58</xdr:row>
      <xdr:rowOff>66321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0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57448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128852</xdr:rowOff>
    </xdr:from>
    <xdr:to>
      <xdr:col>10</xdr:col>
      <xdr:colOff>165100</xdr:colOff>
      <xdr:row>58</xdr:row>
      <xdr:rowOff>59002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0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9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22400</xdr:rowOff>
    </xdr:from>
    <xdr:to>
      <xdr:col>6</xdr:col>
      <xdr:colOff>38100</xdr:colOff>
      <xdr:row>57</xdr:row>
      <xdr:rowOff>124000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9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140527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57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15738</xdr:rowOff>
    </xdr:from>
    <xdr:to>
      <xdr:col>24</xdr:col>
      <xdr:colOff>63500</xdr:colOff>
      <xdr:row>75</xdr:row>
      <xdr:rowOff>74107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03038"/>
          <a:ext cx="838200" cy="22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74107</xdr:rowOff>
    </xdr:from>
    <xdr:to>
      <xdr:col>19</xdr:col>
      <xdr:colOff>177800</xdr:colOff>
      <xdr:row>75</xdr:row>
      <xdr:rowOff>96464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32857"/>
          <a:ext cx="889000" cy="2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96464</xdr:rowOff>
    </xdr:from>
    <xdr:to>
      <xdr:col>15</xdr:col>
      <xdr:colOff>50800</xdr:colOff>
      <xdr:row>76</xdr:row>
      <xdr:rowOff>46470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55214"/>
          <a:ext cx="889000" cy="1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14732</xdr:rowOff>
    </xdr:from>
    <xdr:to>
      <xdr:col>10</xdr:col>
      <xdr:colOff>114300</xdr:colOff>
      <xdr:row>76</xdr:row>
      <xdr:rowOff>46470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873482"/>
          <a:ext cx="889000" cy="20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136388</xdr:rowOff>
    </xdr:from>
    <xdr:to>
      <xdr:col>24</xdr:col>
      <xdr:colOff>114300</xdr:colOff>
      <xdr:row>74</xdr:row>
      <xdr:rowOff>66538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5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159265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03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23307</xdr:rowOff>
    </xdr:from>
    <xdr:to>
      <xdr:col>20</xdr:col>
      <xdr:colOff>38100</xdr:colOff>
      <xdr:row>75</xdr:row>
      <xdr:rowOff>124907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8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141434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5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45664</xdr:rowOff>
    </xdr:from>
    <xdr:to>
      <xdr:col>15</xdr:col>
      <xdr:colOff>101600</xdr:colOff>
      <xdr:row>75</xdr:row>
      <xdr:rowOff>147264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0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163791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7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167120</xdr:rowOff>
    </xdr:from>
    <xdr:to>
      <xdr:col>10</xdr:col>
      <xdr:colOff>165100</xdr:colOff>
      <xdr:row>76</xdr:row>
      <xdr:rowOff>97270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113796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0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135382</xdr:rowOff>
    </xdr:from>
    <xdr:to>
      <xdr:col>6</xdr:col>
      <xdr:colOff>38100</xdr:colOff>
      <xdr:row>75</xdr:row>
      <xdr:rowOff>65532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2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82059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165663</xdr:rowOff>
    </xdr:from>
    <xdr:to>
      <xdr:col>24</xdr:col>
      <xdr:colOff>63500</xdr:colOff>
      <xdr:row>99</xdr:row>
      <xdr:rowOff>40994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96313"/>
          <a:ext cx="838200" cy="2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25188</xdr:rowOff>
    </xdr:from>
    <xdr:to>
      <xdr:col>19</xdr:col>
      <xdr:colOff>177800</xdr:colOff>
      <xdr:row>99</xdr:row>
      <xdr:rowOff>40994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998738"/>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21808</xdr:rowOff>
    </xdr:from>
    <xdr:to>
      <xdr:col>15</xdr:col>
      <xdr:colOff>50800</xdr:colOff>
      <xdr:row>99</xdr:row>
      <xdr:rowOff>25188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95358"/>
          <a:ext cx="88900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21808</xdr:rowOff>
    </xdr:from>
    <xdr:to>
      <xdr:col>10</xdr:col>
      <xdr:colOff>114300</xdr:colOff>
      <xdr:row>99</xdr:row>
      <xdr:rowOff>26885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95358"/>
          <a:ext cx="889000" cy="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114863</xdr:rowOff>
    </xdr:from>
    <xdr:to>
      <xdr:col>24</xdr:col>
      <xdr:colOff>114300</xdr:colOff>
      <xdr:row>98</xdr:row>
      <xdr:rowOff>45013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93290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161644</xdr:rowOff>
    </xdr:from>
    <xdr:to>
      <xdr:col>20</xdr:col>
      <xdr:colOff>38100</xdr:colOff>
      <xdr:row>99</xdr:row>
      <xdr:rowOff>91794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6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82921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5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145838</xdr:rowOff>
    </xdr:from>
    <xdr:to>
      <xdr:col>15</xdr:col>
      <xdr:colOff>101600</xdr:colOff>
      <xdr:row>99</xdr:row>
      <xdr:rowOff>75988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67115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4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142458</xdr:rowOff>
    </xdr:from>
    <xdr:to>
      <xdr:col>10</xdr:col>
      <xdr:colOff>165100</xdr:colOff>
      <xdr:row>99</xdr:row>
      <xdr:rowOff>72608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4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63735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3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147535</xdr:rowOff>
    </xdr:from>
    <xdr:to>
      <xdr:col>6</xdr:col>
      <xdr:colOff>38100</xdr:colOff>
      <xdr:row>99</xdr:row>
      <xdr:rowOff>77685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68812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4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41402</xdr:rowOff>
    </xdr:from>
    <xdr:to>
      <xdr:col>55</xdr:col>
      <xdr:colOff>0</xdr:colOff>
      <xdr:row>38</xdr:row>
      <xdr:rowOff>48260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55650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41402</xdr:rowOff>
    </xdr:from>
    <xdr:to>
      <xdr:col>50</xdr:col>
      <xdr:colOff>114300</xdr:colOff>
      <xdr:row>38</xdr:row>
      <xdr:rowOff>71447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56502"/>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61650</xdr:rowOff>
    </xdr:from>
    <xdr:to>
      <xdr:col>45</xdr:col>
      <xdr:colOff>177800</xdr:colOff>
      <xdr:row>38</xdr:row>
      <xdr:rowOff>71447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57675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168564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61650</xdr:rowOff>
    </xdr:from>
    <xdr:to>
      <xdr:col>41</xdr:col>
      <xdr:colOff>50800</xdr:colOff>
      <xdr:row>38</xdr:row>
      <xdr:rowOff>73733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576750"/>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157134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168910</xdr:rowOff>
    </xdr:from>
    <xdr:to>
      <xdr:col>55</xdr:col>
      <xdr:colOff>50800</xdr:colOff>
      <xdr:row>38</xdr:row>
      <xdr:rowOff>99060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20337</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162052</xdr:rowOff>
    </xdr:from>
    <xdr:to>
      <xdr:col>50</xdr:col>
      <xdr:colOff>165100</xdr:colOff>
      <xdr:row>38</xdr:row>
      <xdr:rowOff>92202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108729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280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20647</xdr:rowOff>
    </xdr:from>
    <xdr:to>
      <xdr:col>46</xdr:col>
      <xdr:colOff>38100</xdr:colOff>
      <xdr:row>38</xdr:row>
      <xdr:rowOff>122247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138773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310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10850</xdr:rowOff>
    </xdr:from>
    <xdr:to>
      <xdr:col>41</xdr:col>
      <xdr:colOff>101600</xdr:colOff>
      <xdr:row>38</xdr:row>
      <xdr:rowOff>112450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128976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301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22933</xdr:rowOff>
    </xdr:from>
    <xdr:to>
      <xdr:col>36</xdr:col>
      <xdr:colOff>165100</xdr:colOff>
      <xdr:row>38</xdr:row>
      <xdr:rowOff>124533</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3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141060</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313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55118</xdr:rowOff>
    </xdr:from>
    <xdr:to>
      <xdr:col>55</xdr:col>
      <xdr:colOff>0</xdr:colOff>
      <xdr:row>59</xdr:row>
      <xdr:rowOff>61633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70668"/>
          <a:ext cx="8382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59151</xdr:rowOff>
    </xdr:from>
    <xdr:to>
      <xdr:col>50</xdr:col>
      <xdr:colOff>114300</xdr:colOff>
      <xdr:row>59</xdr:row>
      <xdr:rowOff>61633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74701"/>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9627</xdr:rowOff>
    </xdr:from>
    <xdr:to>
      <xdr:col>45</xdr:col>
      <xdr:colOff>177800</xdr:colOff>
      <xdr:row>59</xdr:row>
      <xdr:rowOff>59151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25177"/>
          <a:ext cx="889000" cy="4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9627</xdr:rowOff>
    </xdr:from>
    <xdr:to>
      <xdr:col>41</xdr:col>
      <xdr:colOff>50800</xdr:colOff>
      <xdr:row>59</xdr:row>
      <xdr:rowOff>37173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25177"/>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4318</xdr:rowOff>
    </xdr:from>
    <xdr:to>
      <xdr:col>55</xdr:col>
      <xdr:colOff>50800</xdr:colOff>
      <xdr:row>59</xdr:row>
      <xdr:rowOff>105918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1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90695</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3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10833</xdr:rowOff>
    </xdr:from>
    <xdr:to>
      <xdr:col>50</xdr:col>
      <xdr:colOff>165100</xdr:colOff>
      <xdr:row>59</xdr:row>
      <xdr:rowOff>112433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2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103560</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1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8351</xdr:rowOff>
    </xdr:from>
    <xdr:to>
      <xdr:col>46</xdr:col>
      <xdr:colOff>38100</xdr:colOff>
      <xdr:row>59</xdr:row>
      <xdr:rowOff>109951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2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101078</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1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130277</xdr:rowOff>
    </xdr:from>
    <xdr:to>
      <xdr:col>41</xdr:col>
      <xdr:colOff>101600</xdr:colOff>
      <xdr:row>59</xdr:row>
      <xdr:rowOff>60427</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51554</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6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157823</xdr:rowOff>
    </xdr:from>
    <xdr:to>
      <xdr:col>36</xdr:col>
      <xdr:colOff>165100</xdr:colOff>
      <xdr:row>59</xdr:row>
      <xdr:rowOff>87973</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79100</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9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111993</xdr:rowOff>
    </xdr:from>
    <xdr:to>
      <xdr:col>55</xdr:col>
      <xdr:colOff>0</xdr:colOff>
      <xdr:row>76</xdr:row>
      <xdr:rowOff>117297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142193"/>
          <a:ext cx="8382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111993</xdr:rowOff>
    </xdr:from>
    <xdr:to>
      <xdr:col>50</xdr:col>
      <xdr:colOff>114300</xdr:colOff>
      <xdr:row>77</xdr:row>
      <xdr:rowOff>133803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142193"/>
          <a:ext cx="889000" cy="19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133803</xdr:rowOff>
    </xdr:from>
    <xdr:to>
      <xdr:col>45</xdr:col>
      <xdr:colOff>177800</xdr:colOff>
      <xdr:row>77</xdr:row>
      <xdr:rowOff>163154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335453"/>
          <a:ext cx="889000" cy="2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156891</xdr:rowOff>
    </xdr:from>
    <xdr:to>
      <xdr:col>41</xdr:col>
      <xdr:colOff>50800</xdr:colOff>
      <xdr:row>77</xdr:row>
      <xdr:rowOff>163154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358541"/>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66497</xdr:rowOff>
    </xdr:from>
    <xdr:to>
      <xdr:col>55</xdr:col>
      <xdr:colOff>50800</xdr:colOff>
      <xdr:row>76</xdr:row>
      <xdr:rowOff>168097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09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44924</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07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61193</xdr:rowOff>
    </xdr:from>
    <xdr:to>
      <xdr:col>50</xdr:col>
      <xdr:colOff>165100</xdr:colOff>
      <xdr:row>76</xdr:row>
      <xdr:rowOff>162793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0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153920</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18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83003</xdr:rowOff>
    </xdr:from>
    <xdr:to>
      <xdr:col>46</xdr:col>
      <xdr:colOff>38100</xdr:colOff>
      <xdr:row>78</xdr:row>
      <xdr:rowOff>13153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28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4280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37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112354</xdr:rowOff>
    </xdr:from>
    <xdr:to>
      <xdr:col>41</xdr:col>
      <xdr:colOff>101600</xdr:colOff>
      <xdr:row>78</xdr:row>
      <xdr:rowOff>42504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1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33631</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0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106091</xdr:rowOff>
    </xdr:from>
    <xdr:to>
      <xdr:col>36</xdr:col>
      <xdr:colOff>165100</xdr:colOff>
      <xdr:row>78</xdr:row>
      <xdr:rowOff>36241</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0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27368</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0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42331</xdr:rowOff>
    </xdr:from>
    <xdr:to>
      <xdr:col>55</xdr:col>
      <xdr:colOff>0</xdr:colOff>
      <xdr:row>98</xdr:row>
      <xdr:rowOff>50247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844431"/>
          <a:ext cx="838200" cy="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165489</xdr:rowOff>
    </xdr:from>
    <xdr:to>
      <xdr:col>50</xdr:col>
      <xdr:colOff>114300</xdr:colOff>
      <xdr:row>98</xdr:row>
      <xdr:rowOff>50247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796139"/>
          <a:ext cx="889000" cy="5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105910</xdr:rowOff>
    </xdr:from>
    <xdr:to>
      <xdr:col>45</xdr:col>
      <xdr:colOff>177800</xdr:colOff>
      <xdr:row>97</xdr:row>
      <xdr:rowOff>165489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736560"/>
          <a:ext cx="889000" cy="5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83593</xdr:rowOff>
    </xdr:from>
    <xdr:to>
      <xdr:col>41</xdr:col>
      <xdr:colOff>50800</xdr:colOff>
      <xdr:row>97</xdr:row>
      <xdr:rowOff>105910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542793"/>
          <a:ext cx="889000" cy="19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162981</xdr:rowOff>
    </xdr:from>
    <xdr:to>
      <xdr:col>55</xdr:col>
      <xdr:colOff>50800</xdr:colOff>
      <xdr:row>98</xdr:row>
      <xdr:rowOff>93131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9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77908</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70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170897</xdr:rowOff>
    </xdr:from>
    <xdr:to>
      <xdr:col>50</xdr:col>
      <xdr:colOff>165100</xdr:colOff>
      <xdr:row>98</xdr:row>
      <xdr:rowOff>101047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80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92174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89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114689</xdr:rowOff>
    </xdr:from>
    <xdr:to>
      <xdr:col>46</xdr:col>
      <xdr:colOff>38100</xdr:colOff>
      <xdr:row>98</xdr:row>
      <xdr:rowOff>44839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7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35966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83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55110</xdr:rowOff>
    </xdr:from>
    <xdr:to>
      <xdr:col>41</xdr:col>
      <xdr:colOff>101600</xdr:colOff>
      <xdr:row>97</xdr:row>
      <xdr:rowOff>156710</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8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147837</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77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32793</xdr:rowOff>
    </xdr:from>
    <xdr:to>
      <xdr:col>36</xdr:col>
      <xdr:colOff>165100</xdr:colOff>
      <xdr:row>96</xdr:row>
      <xdr:rowOff>134393</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49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125520</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5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138233</xdr:rowOff>
    </xdr:from>
    <xdr:to>
      <xdr:col>85</xdr:col>
      <xdr:colOff>127000</xdr:colOff>
      <xdr:row>37</xdr:row>
      <xdr:rowOff>145396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481883"/>
          <a:ext cx="8382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145396</xdr:rowOff>
    </xdr:from>
    <xdr:to>
      <xdr:col>81</xdr:col>
      <xdr:colOff>50800</xdr:colOff>
      <xdr:row>37</xdr:row>
      <xdr:rowOff>161779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489046"/>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161779</xdr:rowOff>
    </xdr:from>
    <xdr:to>
      <xdr:col>76</xdr:col>
      <xdr:colOff>114300</xdr:colOff>
      <xdr:row>38</xdr:row>
      <xdr:rowOff>11741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505429"/>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9855</xdr:rowOff>
    </xdr:from>
    <xdr:to>
      <xdr:col>71</xdr:col>
      <xdr:colOff>177800</xdr:colOff>
      <xdr:row>38</xdr:row>
      <xdr:rowOff>11741</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524955"/>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87433</xdr:rowOff>
    </xdr:from>
    <xdr:to>
      <xdr:col>85</xdr:col>
      <xdr:colOff>177800</xdr:colOff>
      <xdr:row>38</xdr:row>
      <xdr:rowOff>17583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3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2360</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94596</xdr:rowOff>
    </xdr:from>
    <xdr:to>
      <xdr:col>81</xdr:col>
      <xdr:colOff>101600</xdr:colOff>
      <xdr:row>38</xdr:row>
      <xdr:rowOff>24746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43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15873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53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110979</xdr:rowOff>
    </xdr:from>
    <xdr:to>
      <xdr:col>76</xdr:col>
      <xdr:colOff>165100</xdr:colOff>
      <xdr:row>38</xdr:row>
      <xdr:rowOff>41129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5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32256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4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132391</xdr:rowOff>
    </xdr:from>
    <xdr:to>
      <xdr:col>72</xdr:col>
      <xdr:colOff>38100</xdr:colOff>
      <xdr:row>38</xdr:row>
      <xdr:rowOff>62541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53668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6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130505</xdr:rowOff>
    </xdr:from>
    <xdr:to>
      <xdr:col>67</xdr:col>
      <xdr:colOff>101600</xdr:colOff>
      <xdr:row>38</xdr:row>
      <xdr:rowOff>60655</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51782</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6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79848</xdr:rowOff>
    </xdr:from>
    <xdr:to>
      <xdr:col>85</xdr:col>
      <xdr:colOff>127000</xdr:colOff>
      <xdr:row>57</xdr:row>
      <xdr:rowOff>118033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852498"/>
          <a:ext cx="838200" cy="3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71129</xdr:rowOff>
    </xdr:from>
    <xdr:to>
      <xdr:col>81</xdr:col>
      <xdr:colOff>50800</xdr:colOff>
      <xdr:row>57</xdr:row>
      <xdr:rowOff>79848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843779"/>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71129</xdr:rowOff>
    </xdr:from>
    <xdr:to>
      <xdr:col>76</xdr:col>
      <xdr:colOff>114300</xdr:colOff>
      <xdr:row>57</xdr:row>
      <xdr:rowOff>96389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843779"/>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96389</xdr:rowOff>
    </xdr:from>
    <xdr:to>
      <xdr:col>71</xdr:col>
      <xdr:colOff>177800</xdr:colOff>
      <xdr:row>57</xdr:row>
      <xdr:rowOff>109964</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869039"/>
          <a:ext cx="889000" cy="1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67233</xdr:rowOff>
    </xdr:from>
    <xdr:to>
      <xdr:col>85</xdr:col>
      <xdr:colOff>177800</xdr:colOff>
      <xdr:row>57</xdr:row>
      <xdr:rowOff>168833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3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11804</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29048</xdr:rowOff>
    </xdr:from>
    <xdr:to>
      <xdr:col>81</xdr:col>
      <xdr:colOff>101600</xdr:colOff>
      <xdr:row>57</xdr:row>
      <xdr:rowOff>130648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121775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89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20329</xdr:rowOff>
    </xdr:from>
    <xdr:to>
      <xdr:col>76</xdr:col>
      <xdr:colOff>165100</xdr:colOff>
      <xdr:row>57</xdr:row>
      <xdr:rowOff>121929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9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138456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56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45589</xdr:rowOff>
    </xdr:from>
    <xdr:to>
      <xdr:col>72</xdr:col>
      <xdr:colOff>38100</xdr:colOff>
      <xdr:row>57</xdr:row>
      <xdr:rowOff>147189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1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163716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59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59164</xdr:rowOff>
    </xdr:from>
    <xdr:to>
      <xdr:col>67</xdr:col>
      <xdr:colOff>101600</xdr:colOff>
      <xdr:row>57</xdr:row>
      <xdr:rowOff>160764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3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151891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2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41630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6180"/>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35979</xdr:rowOff>
    </xdr:from>
    <xdr:to>
      <xdr:col>76</xdr:col>
      <xdr:colOff>114300</xdr:colOff>
      <xdr:row>79</xdr:row>
      <xdr:rowOff>41630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0529"/>
          <a:ext cx="889000" cy="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35979</xdr:rowOff>
    </xdr:from>
    <xdr:to>
      <xdr:col>71</xdr:col>
      <xdr:colOff>177800</xdr:colOff>
      <xdr:row>79</xdr:row>
      <xdr:rowOff>41135</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80529"/>
          <a:ext cx="8890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162280</xdr:rowOff>
    </xdr:from>
    <xdr:to>
      <xdr:col>76</xdr:col>
      <xdr:colOff>165100</xdr:colOff>
      <xdr:row>79</xdr:row>
      <xdr:rowOff>92430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83557</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628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156629</xdr:rowOff>
    </xdr:from>
    <xdr:to>
      <xdr:col>72</xdr:col>
      <xdr:colOff>38100</xdr:colOff>
      <xdr:row>79</xdr:row>
      <xdr:rowOff>86779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77906</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4017" y="13622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161785</xdr:rowOff>
    </xdr:from>
    <xdr:to>
      <xdr:col>67</xdr:col>
      <xdr:colOff>101600</xdr:colOff>
      <xdr:row>79</xdr:row>
      <xdr:rowOff>91935</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83062</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627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82240</xdr:rowOff>
    </xdr:from>
    <xdr:to>
      <xdr:col>85</xdr:col>
      <xdr:colOff>127000</xdr:colOff>
      <xdr:row>96</xdr:row>
      <xdr:rowOff>90861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541440"/>
          <a:ext cx="838200" cy="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82240</xdr:rowOff>
    </xdr:from>
    <xdr:to>
      <xdr:col>81</xdr:col>
      <xdr:colOff>50800</xdr:colOff>
      <xdr:row>96</xdr:row>
      <xdr:rowOff>103859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541440"/>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145426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103859</xdr:rowOff>
    </xdr:from>
    <xdr:to>
      <xdr:col>76</xdr:col>
      <xdr:colOff>114300</xdr:colOff>
      <xdr:row>96</xdr:row>
      <xdr:rowOff>112235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563059"/>
          <a:ext cx="8890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112235</xdr:rowOff>
    </xdr:from>
    <xdr:to>
      <xdr:col>71</xdr:col>
      <xdr:colOff>177800</xdr:colOff>
      <xdr:row>96</xdr:row>
      <xdr:rowOff>118424</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571435"/>
          <a:ext cx="8890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40061</xdr:rowOff>
    </xdr:from>
    <xdr:to>
      <xdr:col>85</xdr:col>
      <xdr:colOff>177800</xdr:colOff>
      <xdr:row>96</xdr:row>
      <xdr:rowOff>141661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49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18488</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47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31440</xdr:rowOff>
    </xdr:from>
    <xdr:to>
      <xdr:col>81</xdr:col>
      <xdr:colOff>101600</xdr:colOff>
      <xdr:row>96</xdr:row>
      <xdr:rowOff>133040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4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149567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26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53059</xdr:rowOff>
    </xdr:from>
    <xdr:to>
      <xdr:col>76</xdr:col>
      <xdr:colOff>165100</xdr:colOff>
      <xdr:row>96</xdr:row>
      <xdr:rowOff>154659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5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145786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6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61435</xdr:rowOff>
    </xdr:from>
    <xdr:to>
      <xdr:col>72</xdr:col>
      <xdr:colOff>38100</xdr:colOff>
      <xdr:row>96</xdr:row>
      <xdr:rowOff>163035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52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154162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6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67624</xdr:rowOff>
    </xdr:from>
    <xdr:to>
      <xdr:col>67</xdr:col>
      <xdr:colOff>101600</xdr:colOff>
      <xdr:row>96</xdr:row>
      <xdr:rowOff>169224</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52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160351</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6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県平均と比較して、消防費及び労働費</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が上回っており、その他は県平均より下回っている。県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より下回っているが、類似団体と比較して大きくなっているものは、民生費である。民生費では、待機児童解消のために保育所整備がなされてきたことによる運営費負担金が増えたや、障害者に対する給付事業などの扶助費が年々増加していることが要因である。今後は、事業費の抑制を図る必要がある。</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年度より実質収支額が右肩下がりに減少しており、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年度は前年度より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6.87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ポイント減となった。主な要因としては、算出式の分子である実質収支が大幅に減となったことによるものであり、令和２年度はほぼ横ばい、令和３年度は微増となっている。また、平成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実質単年度収支が前年度と比較し大きく減となっている。その要因として、国民の赤字解消のための国民健康保険特別会計に多く繰入したことにより単年度収支が減となったためである。今後も、安定的な財政運営が行えるよう国保の赤字解消に努め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沖縄県南風原町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特別会計については、不足分を一般会計からの繰出金で対応するため黒字決算であるが、国民健康保険特別会計については、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年度までは基準額以上の繰出金を行わなかったため、赤字決算となっている。しかし、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年度からは累積赤字及び単年度赤字の解消のため基準額以上の繰出をおこなったことにより、国民健康保険特別会計においても黒字となった。</a:t>
          </a:r>
          <a:endParaRPr lang="ja-JP" altLang="ja-JP" sz="1600">
            <a:effectLst/>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年度に策定された第三次財政健全化計画に基づき、国民健康保険特別会計の累積赤字は解消したが、いまだ単年度赤字も大きいため、今後も赤字解消を図っていく。</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36001;&#25919;&#29677;/27%20&#36001;&#25919;&#27604;&#36611;&#20998;&#26512;&#34920;&#31561;/&#20196;&#21644;&#65299;&#24180;&#24230;%20R5.3.2%20&#20196;&#21644;&#65299;&#24180;&#24230;&#36001;&#25919;&#29366;&#27841;&#36039;&#26009;&#38598;&#12398;&#20316;&#25104;&#21450;&#12403;&#25552;&#20986;&#12395;&#12388;&#12356;&#12390;/&#12304;&#9675;&#12305;R5.9.6_&#12294;&#20999;9&#26376;16&#26085;&#12304;&#32207;&#21209;&#30465;&#36001;&#21209;&#35519;&#26619;&#35506;&#12305;&#20196;&#21644;&#65299;&#24180;&#24230;&#36001;&#25919;&#29366;&#27841;&#36039;&#26009;&#38598;&#12398;&#20316;&#25104;&#12395;&#12388;&#12356;&#12390;&#65288;2&#22238;&#30446;&#12539;&#22320;&#26041;&#20844;&#20250;&#35336;&#38306;&#20418;&#65289;/&#22238;&#31572;/&#20316;&#26989;&#29992;/&#12304;&#36001;&#25919;&#29366;&#27841;&#36039;&#26009;&#38598;&#12305;_473502_&#21335;&#39080;&#21407;&#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113.4</v>
          </cell>
          <cell r="BX51">
            <v>103.8</v>
          </cell>
          <cell r="CF51">
            <v>96.1</v>
          </cell>
          <cell r="CN51">
            <v>71.7</v>
          </cell>
          <cell r="CV51">
            <v>49.6</v>
          </cell>
        </row>
        <row r="53">
          <cell r="BP53">
            <v>48.8</v>
          </cell>
          <cell r="BX53">
            <v>47.6</v>
          </cell>
          <cell r="CF53">
            <v>53.6</v>
          </cell>
          <cell r="CN53">
            <v>55.2</v>
          </cell>
          <cell r="CV53">
            <v>56.7</v>
          </cell>
        </row>
        <row r="55">
          <cell r="AN55" t="str">
            <v>類似団体内平均値</v>
          </cell>
          <cell r="BP55">
            <v>20.2</v>
          </cell>
          <cell r="BX55">
            <v>18.2</v>
          </cell>
          <cell r="CF55">
            <v>20.3</v>
          </cell>
          <cell r="CN55">
            <v>15.5</v>
          </cell>
          <cell r="CV55">
            <v>4.5999999999999996</v>
          </cell>
        </row>
        <row r="57">
          <cell r="BP57">
            <v>57.5</v>
          </cell>
          <cell r="BX57">
            <v>59.3</v>
          </cell>
          <cell r="CF57">
            <v>60.3</v>
          </cell>
          <cell r="CN57">
            <v>61.5</v>
          </cell>
          <cell r="CV57">
            <v>61</v>
          </cell>
        </row>
        <row r="72">
          <cell r="BP72" t="str">
            <v>H29</v>
          </cell>
          <cell r="BX72" t="str">
            <v>H30</v>
          </cell>
          <cell r="CF72" t="str">
            <v>R01</v>
          </cell>
          <cell r="CN72" t="str">
            <v>R02</v>
          </cell>
          <cell r="CV72" t="str">
            <v>R03</v>
          </cell>
        </row>
        <row r="73">
          <cell r="AN73" t="str">
            <v>当該団体値</v>
          </cell>
          <cell r="BP73">
            <v>113.4</v>
          </cell>
          <cell r="BX73">
            <v>103.8</v>
          </cell>
          <cell r="CF73">
            <v>96.1</v>
          </cell>
          <cell r="CN73">
            <v>71.7</v>
          </cell>
          <cell r="CV73">
            <v>49.6</v>
          </cell>
        </row>
        <row r="75">
          <cell r="BP75">
            <v>9.6</v>
          </cell>
          <cell r="BX75">
            <v>9.6</v>
          </cell>
          <cell r="CF75">
            <v>9.9</v>
          </cell>
          <cell r="CN75">
            <v>10.199999999999999</v>
          </cell>
          <cell r="CV75">
            <v>10.1</v>
          </cell>
        </row>
        <row r="77">
          <cell r="AN77" t="str">
            <v>類似団体内平均値</v>
          </cell>
          <cell r="BP77">
            <v>20.2</v>
          </cell>
          <cell r="BX77">
            <v>18.2</v>
          </cell>
          <cell r="CF77">
            <v>20.3</v>
          </cell>
          <cell r="CN77">
            <v>15.5</v>
          </cell>
          <cell r="CV77">
            <v>4.5999999999999996</v>
          </cell>
        </row>
        <row r="79">
          <cell r="BP79">
            <v>6.8</v>
          </cell>
          <cell r="BX79">
            <v>6.8</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8"/>
      <c r="AN4" s="448"/>
      <c r="AO4" s="448"/>
      <c r="AP4" s="448"/>
      <c r="AQ4" s="448"/>
      <c r="AR4" s="448"/>
      <c r="AS4" s="448"/>
      <c r="AT4" s="448"/>
      <c r="AU4" s="448"/>
      <c r="AV4" s="448"/>
      <c r="AW4" s="448"/>
      <c r="AX4" s="603"/>
      <c r="AY4" s="414" t="s">
        <v>91</v>
      </c>
      <c r="AZ4" s="415"/>
      <c r="BA4" s="415"/>
      <c r="BB4" s="415"/>
      <c r="BC4" s="415"/>
      <c r="BD4" s="415"/>
      <c r="BE4" s="415"/>
      <c r="BF4" s="415"/>
      <c r="BG4" s="415"/>
      <c r="BH4" s="415"/>
      <c r="BI4" s="415"/>
      <c r="BJ4" s="415"/>
      <c r="BK4" s="415"/>
      <c r="BL4" s="415"/>
      <c r="BM4" s="416"/>
      <c r="BN4" s="417">
        <v>18062295</v>
      </c>
      <c r="BO4" s="418"/>
      <c r="BP4" s="418"/>
      <c r="BQ4" s="418"/>
      <c r="BR4" s="418"/>
      <c r="BS4" s="418"/>
      <c r="BT4" s="418"/>
      <c r="BU4" s="419"/>
      <c r="BV4" s="417">
        <v>19664589</v>
      </c>
      <c r="BW4" s="418"/>
      <c r="BX4" s="418"/>
      <c r="BY4" s="418"/>
      <c r="BZ4" s="418"/>
      <c r="CA4" s="418"/>
      <c r="CB4" s="418"/>
      <c r="CC4" s="419"/>
      <c r="CD4" s="588" t="s">
        <v>92</v>
      </c>
      <c r="CE4" s="589"/>
      <c r="CF4" s="589"/>
      <c r="CG4" s="589"/>
      <c r="CH4" s="589"/>
      <c r="CI4" s="589"/>
      <c r="CJ4" s="589"/>
      <c r="CK4" s="589"/>
      <c r="CL4" s="589"/>
      <c r="CM4" s="589"/>
      <c r="CN4" s="589"/>
      <c r="CO4" s="589"/>
      <c r="CP4" s="589"/>
      <c r="CQ4" s="589"/>
      <c r="CR4" s="589"/>
      <c r="CS4" s="590"/>
      <c r="CT4" s="591">
        <v>3.3</v>
      </c>
      <c r="CU4" s="592"/>
      <c r="CV4" s="592"/>
      <c r="CW4" s="592"/>
      <c r="CX4" s="592"/>
      <c r="CY4" s="592"/>
      <c r="CZ4" s="592"/>
      <c r="DA4" s="593"/>
      <c r="DB4" s="591">
        <v>2.2000000000000002</v>
      </c>
      <c r="DC4" s="592"/>
      <c r="DD4" s="592"/>
      <c r="DE4" s="592"/>
      <c r="DF4" s="592"/>
      <c r="DG4" s="592"/>
      <c r="DH4" s="592"/>
      <c r="DI4" s="593"/>
    </row>
    <row r="5" spans="1:119" ht="18.75" customHeight="1" x14ac:dyDescent="0.15">
      <c r="A5" s="178"/>
      <c r="B5" s="598"/>
      <c r="C5" s="449"/>
      <c r="D5" s="449"/>
      <c r="E5" s="599"/>
      <c r="F5" s="599"/>
      <c r="G5" s="599"/>
      <c r="H5" s="599"/>
      <c r="I5" s="599"/>
      <c r="J5" s="599"/>
      <c r="K5" s="599"/>
      <c r="L5" s="599"/>
      <c r="M5" s="599"/>
      <c r="N5" s="599"/>
      <c r="O5" s="599"/>
      <c r="P5" s="599"/>
      <c r="Q5" s="599"/>
      <c r="R5" s="447"/>
      <c r="S5" s="447"/>
      <c r="T5" s="447"/>
      <c r="U5" s="447"/>
      <c r="V5" s="602"/>
      <c r="W5" s="518"/>
      <c r="X5" s="448"/>
      <c r="Y5" s="448"/>
      <c r="Z5" s="448"/>
      <c r="AA5" s="448"/>
      <c r="AB5" s="449"/>
      <c r="AC5" s="447"/>
      <c r="AD5" s="448"/>
      <c r="AE5" s="448"/>
      <c r="AF5" s="448"/>
      <c r="AG5" s="448"/>
      <c r="AH5" s="448"/>
      <c r="AI5" s="448"/>
      <c r="AJ5" s="448"/>
      <c r="AK5" s="448"/>
      <c r="AL5" s="603"/>
      <c r="AM5" s="481" t="s">
        <v>93</v>
      </c>
      <c r="AN5" s="396"/>
      <c r="AO5" s="396"/>
      <c r="AP5" s="396"/>
      <c r="AQ5" s="396"/>
      <c r="AR5" s="396"/>
      <c r="AS5" s="396"/>
      <c r="AT5" s="397"/>
      <c r="AU5" s="469" t="s">
        <v>94</v>
      </c>
      <c r="AV5" s="470"/>
      <c r="AW5" s="470"/>
      <c r="AX5" s="470"/>
      <c r="AY5" s="402" t="s">
        <v>95</v>
      </c>
      <c r="AZ5" s="403"/>
      <c r="BA5" s="403"/>
      <c r="BB5" s="403"/>
      <c r="BC5" s="403"/>
      <c r="BD5" s="403"/>
      <c r="BE5" s="403"/>
      <c r="BF5" s="403"/>
      <c r="BG5" s="403"/>
      <c r="BH5" s="403"/>
      <c r="BI5" s="403"/>
      <c r="BJ5" s="403"/>
      <c r="BK5" s="403"/>
      <c r="BL5" s="403"/>
      <c r="BM5" s="404"/>
      <c r="BN5" s="422">
        <v>17695756</v>
      </c>
      <c r="BO5" s="423"/>
      <c r="BP5" s="423"/>
      <c r="BQ5" s="423"/>
      <c r="BR5" s="423"/>
      <c r="BS5" s="423"/>
      <c r="BT5" s="423"/>
      <c r="BU5" s="424"/>
      <c r="BV5" s="422">
        <v>19455265</v>
      </c>
      <c r="BW5" s="423"/>
      <c r="BX5" s="423"/>
      <c r="BY5" s="423"/>
      <c r="BZ5" s="423"/>
      <c r="CA5" s="423"/>
      <c r="CB5" s="423"/>
      <c r="CC5" s="424"/>
      <c r="CD5" s="431" t="s">
        <v>96</v>
      </c>
      <c r="CE5" s="376"/>
      <c r="CF5" s="376"/>
      <c r="CG5" s="376"/>
      <c r="CH5" s="376"/>
      <c r="CI5" s="376"/>
      <c r="CJ5" s="376"/>
      <c r="CK5" s="376"/>
      <c r="CL5" s="376"/>
      <c r="CM5" s="376"/>
      <c r="CN5" s="376"/>
      <c r="CO5" s="376"/>
      <c r="CP5" s="376"/>
      <c r="CQ5" s="376"/>
      <c r="CR5" s="376"/>
      <c r="CS5" s="432"/>
      <c r="CT5" s="392">
        <v>78.400000000000006</v>
      </c>
      <c r="CU5" s="393"/>
      <c r="CV5" s="393"/>
      <c r="CW5" s="393"/>
      <c r="CX5" s="393"/>
      <c r="CY5" s="393"/>
      <c r="CZ5" s="393"/>
      <c r="DA5" s="394"/>
      <c r="DB5" s="392">
        <v>84</v>
      </c>
      <c r="DC5" s="393"/>
      <c r="DD5" s="393"/>
      <c r="DE5" s="393"/>
      <c r="DF5" s="393"/>
      <c r="DG5" s="393"/>
      <c r="DH5" s="393"/>
      <c r="DI5" s="394"/>
    </row>
    <row r="6" spans="1:119" ht="18.75" customHeight="1" x14ac:dyDescent="0.15">
      <c r="A6" s="178"/>
      <c r="B6" s="568" t="s">
        <v>97</v>
      </c>
      <c r="C6" s="446"/>
      <c r="D6" s="446"/>
      <c r="E6" s="569"/>
      <c r="F6" s="569"/>
      <c r="G6" s="569"/>
      <c r="H6" s="569"/>
      <c r="I6" s="569"/>
      <c r="J6" s="569"/>
      <c r="K6" s="569"/>
      <c r="L6" s="569" t="s">
        <v>98</v>
      </c>
      <c r="M6" s="569"/>
      <c r="N6" s="569"/>
      <c r="O6" s="569"/>
      <c r="P6" s="569"/>
      <c r="Q6" s="569"/>
      <c r="R6" s="444"/>
      <c r="S6" s="444"/>
      <c r="T6" s="444"/>
      <c r="U6" s="444"/>
      <c r="V6" s="575"/>
      <c r="W6" s="503" t="s">
        <v>99</v>
      </c>
      <c r="X6" s="445"/>
      <c r="Y6" s="445"/>
      <c r="Z6" s="445"/>
      <c r="AA6" s="445"/>
      <c r="AB6" s="446"/>
      <c r="AC6" s="580" t="s">
        <v>100</v>
      </c>
      <c r="AD6" s="581"/>
      <c r="AE6" s="581"/>
      <c r="AF6" s="581"/>
      <c r="AG6" s="581"/>
      <c r="AH6" s="581"/>
      <c r="AI6" s="581"/>
      <c r="AJ6" s="581"/>
      <c r="AK6" s="581"/>
      <c r="AL6" s="582"/>
      <c r="AM6" s="481" t="s">
        <v>101</v>
      </c>
      <c r="AN6" s="396"/>
      <c r="AO6" s="396"/>
      <c r="AP6" s="396"/>
      <c r="AQ6" s="396"/>
      <c r="AR6" s="396"/>
      <c r="AS6" s="396"/>
      <c r="AT6" s="397"/>
      <c r="AU6" s="469" t="s">
        <v>94</v>
      </c>
      <c r="AV6" s="470"/>
      <c r="AW6" s="470"/>
      <c r="AX6" s="470"/>
      <c r="AY6" s="402" t="s">
        <v>102</v>
      </c>
      <c r="AZ6" s="403"/>
      <c r="BA6" s="403"/>
      <c r="BB6" s="403"/>
      <c r="BC6" s="403"/>
      <c r="BD6" s="403"/>
      <c r="BE6" s="403"/>
      <c r="BF6" s="403"/>
      <c r="BG6" s="403"/>
      <c r="BH6" s="403"/>
      <c r="BI6" s="403"/>
      <c r="BJ6" s="403"/>
      <c r="BK6" s="403"/>
      <c r="BL6" s="403"/>
      <c r="BM6" s="404"/>
      <c r="BN6" s="422">
        <v>366539</v>
      </c>
      <c r="BO6" s="423"/>
      <c r="BP6" s="423"/>
      <c r="BQ6" s="423"/>
      <c r="BR6" s="423"/>
      <c r="BS6" s="423"/>
      <c r="BT6" s="423"/>
      <c r="BU6" s="424"/>
      <c r="BV6" s="422">
        <v>209324</v>
      </c>
      <c r="BW6" s="423"/>
      <c r="BX6" s="423"/>
      <c r="BY6" s="423"/>
      <c r="BZ6" s="423"/>
      <c r="CA6" s="423"/>
      <c r="CB6" s="423"/>
      <c r="CC6" s="424"/>
      <c r="CD6" s="431" t="s">
        <v>103</v>
      </c>
      <c r="CE6" s="376"/>
      <c r="CF6" s="376"/>
      <c r="CG6" s="376"/>
      <c r="CH6" s="376"/>
      <c r="CI6" s="376"/>
      <c r="CJ6" s="376"/>
      <c r="CK6" s="376"/>
      <c r="CL6" s="376"/>
      <c r="CM6" s="376"/>
      <c r="CN6" s="376"/>
      <c r="CO6" s="376"/>
      <c r="CP6" s="376"/>
      <c r="CQ6" s="376"/>
      <c r="CR6" s="376"/>
      <c r="CS6" s="432"/>
      <c r="CT6" s="565">
        <v>84.2</v>
      </c>
      <c r="CU6" s="566"/>
      <c r="CV6" s="566"/>
      <c r="CW6" s="566"/>
      <c r="CX6" s="566"/>
      <c r="CY6" s="566"/>
      <c r="CZ6" s="566"/>
      <c r="DA6" s="567"/>
      <c r="DB6" s="565">
        <v>89.1</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81" t="s">
        <v>104</v>
      </c>
      <c r="AN7" s="396"/>
      <c r="AO7" s="396"/>
      <c r="AP7" s="396"/>
      <c r="AQ7" s="396"/>
      <c r="AR7" s="396"/>
      <c r="AS7" s="396"/>
      <c r="AT7" s="397"/>
      <c r="AU7" s="469" t="s">
        <v>105</v>
      </c>
      <c r="AV7" s="470"/>
      <c r="AW7" s="470"/>
      <c r="AX7" s="470"/>
      <c r="AY7" s="402" t="s">
        <v>106</v>
      </c>
      <c r="AZ7" s="403"/>
      <c r="BA7" s="403"/>
      <c r="BB7" s="403"/>
      <c r="BC7" s="403"/>
      <c r="BD7" s="403"/>
      <c r="BE7" s="403"/>
      <c r="BF7" s="403"/>
      <c r="BG7" s="403"/>
      <c r="BH7" s="403"/>
      <c r="BI7" s="403"/>
      <c r="BJ7" s="403"/>
      <c r="BK7" s="403"/>
      <c r="BL7" s="403"/>
      <c r="BM7" s="404"/>
      <c r="BN7" s="422">
        <v>91908</v>
      </c>
      <c r="BO7" s="423"/>
      <c r="BP7" s="423"/>
      <c r="BQ7" s="423"/>
      <c r="BR7" s="423"/>
      <c r="BS7" s="423"/>
      <c r="BT7" s="423"/>
      <c r="BU7" s="424"/>
      <c r="BV7" s="422">
        <v>37510</v>
      </c>
      <c r="BW7" s="423"/>
      <c r="BX7" s="423"/>
      <c r="BY7" s="423"/>
      <c r="BZ7" s="423"/>
      <c r="CA7" s="423"/>
      <c r="CB7" s="423"/>
      <c r="CC7" s="424"/>
      <c r="CD7" s="431" t="s">
        <v>107</v>
      </c>
      <c r="CE7" s="376"/>
      <c r="CF7" s="376"/>
      <c r="CG7" s="376"/>
      <c r="CH7" s="376"/>
      <c r="CI7" s="376"/>
      <c r="CJ7" s="376"/>
      <c r="CK7" s="376"/>
      <c r="CL7" s="376"/>
      <c r="CM7" s="376"/>
      <c r="CN7" s="376"/>
      <c r="CO7" s="376"/>
      <c r="CP7" s="376"/>
      <c r="CQ7" s="376"/>
      <c r="CR7" s="376"/>
      <c r="CS7" s="432"/>
      <c r="CT7" s="422">
        <v>8446337</v>
      </c>
      <c r="CU7" s="423"/>
      <c r="CV7" s="423"/>
      <c r="CW7" s="423"/>
      <c r="CX7" s="423"/>
      <c r="CY7" s="423"/>
      <c r="CZ7" s="423"/>
      <c r="DA7" s="424"/>
      <c r="DB7" s="422">
        <v>7783825</v>
      </c>
      <c r="DC7" s="423"/>
      <c r="DD7" s="423"/>
      <c r="DE7" s="423"/>
      <c r="DF7" s="423"/>
      <c r="DG7" s="423"/>
      <c r="DH7" s="423"/>
      <c r="DI7" s="424"/>
    </row>
    <row r="8" spans="1:119" ht="18.75" customHeight="1" thickBot="1" x14ac:dyDescent="0.2">
      <c r="A8" s="178"/>
      <c r="B8" s="573"/>
      <c r="C8" s="504"/>
      <c r="D8" s="504"/>
      <c r="E8" s="574"/>
      <c r="F8" s="574"/>
      <c r="G8" s="574"/>
      <c r="H8" s="574"/>
      <c r="I8" s="574"/>
      <c r="J8" s="574"/>
      <c r="K8" s="574"/>
      <c r="L8" s="574"/>
      <c r="M8" s="574"/>
      <c r="N8" s="574"/>
      <c r="O8" s="574"/>
      <c r="P8" s="574"/>
      <c r="Q8" s="574"/>
      <c r="R8" s="578"/>
      <c r="S8" s="578"/>
      <c r="T8" s="578"/>
      <c r="U8" s="578"/>
      <c r="V8" s="579"/>
      <c r="W8" s="493"/>
      <c r="X8" s="494"/>
      <c r="Y8" s="494"/>
      <c r="Z8" s="494"/>
      <c r="AA8" s="494"/>
      <c r="AB8" s="504"/>
      <c r="AC8" s="585"/>
      <c r="AD8" s="586"/>
      <c r="AE8" s="586"/>
      <c r="AF8" s="586"/>
      <c r="AG8" s="586"/>
      <c r="AH8" s="586"/>
      <c r="AI8" s="586"/>
      <c r="AJ8" s="586"/>
      <c r="AK8" s="586"/>
      <c r="AL8" s="587"/>
      <c r="AM8" s="481" t="s">
        <v>108</v>
      </c>
      <c r="AN8" s="396"/>
      <c r="AO8" s="396"/>
      <c r="AP8" s="396"/>
      <c r="AQ8" s="396"/>
      <c r="AR8" s="396"/>
      <c r="AS8" s="396"/>
      <c r="AT8" s="397"/>
      <c r="AU8" s="469" t="s">
        <v>94</v>
      </c>
      <c r="AV8" s="470"/>
      <c r="AW8" s="470"/>
      <c r="AX8" s="470"/>
      <c r="AY8" s="402" t="s">
        <v>109</v>
      </c>
      <c r="AZ8" s="403"/>
      <c r="BA8" s="403"/>
      <c r="BB8" s="403"/>
      <c r="BC8" s="403"/>
      <c r="BD8" s="403"/>
      <c r="BE8" s="403"/>
      <c r="BF8" s="403"/>
      <c r="BG8" s="403"/>
      <c r="BH8" s="403"/>
      <c r="BI8" s="403"/>
      <c r="BJ8" s="403"/>
      <c r="BK8" s="403"/>
      <c r="BL8" s="403"/>
      <c r="BM8" s="404"/>
      <c r="BN8" s="422">
        <v>274631</v>
      </c>
      <c r="BO8" s="423"/>
      <c r="BP8" s="423"/>
      <c r="BQ8" s="423"/>
      <c r="BR8" s="423"/>
      <c r="BS8" s="423"/>
      <c r="BT8" s="423"/>
      <c r="BU8" s="424"/>
      <c r="BV8" s="422">
        <v>171814</v>
      </c>
      <c r="BW8" s="423"/>
      <c r="BX8" s="423"/>
      <c r="BY8" s="423"/>
      <c r="BZ8" s="423"/>
      <c r="CA8" s="423"/>
      <c r="CB8" s="423"/>
      <c r="CC8" s="424"/>
      <c r="CD8" s="431" t="s">
        <v>110</v>
      </c>
      <c r="CE8" s="376"/>
      <c r="CF8" s="376"/>
      <c r="CG8" s="376"/>
      <c r="CH8" s="376"/>
      <c r="CI8" s="376"/>
      <c r="CJ8" s="376"/>
      <c r="CK8" s="376"/>
      <c r="CL8" s="376"/>
      <c r="CM8" s="376"/>
      <c r="CN8" s="376"/>
      <c r="CO8" s="376"/>
      <c r="CP8" s="376"/>
      <c r="CQ8" s="376"/>
      <c r="CR8" s="376"/>
      <c r="CS8" s="432"/>
      <c r="CT8" s="525">
        <v>0.64</v>
      </c>
      <c r="CU8" s="526"/>
      <c r="CV8" s="526"/>
      <c r="CW8" s="526"/>
      <c r="CX8" s="526"/>
      <c r="CY8" s="526"/>
      <c r="CZ8" s="526"/>
      <c r="DA8" s="527"/>
      <c r="DB8" s="525">
        <v>0.66</v>
      </c>
      <c r="DC8" s="526"/>
      <c r="DD8" s="526"/>
      <c r="DE8" s="526"/>
      <c r="DF8" s="526"/>
      <c r="DG8" s="526"/>
      <c r="DH8" s="526"/>
      <c r="DI8" s="527"/>
    </row>
    <row r="9" spans="1:119" ht="18.75" customHeight="1" thickBot="1" x14ac:dyDescent="0.2">
      <c r="A9" s="178"/>
      <c r="B9" s="554" t="s">
        <v>111</v>
      </c>
      <c r="C9" s="555"/>
      <c r="D9" s="555"/>
      <c r="E9" s="555"/>
      <c r="F9" s="555"/>
      <c r="G9" s="555"/>
      <c r="H9" s="555"/>
      <c r="I9" s="555"/>
      <c r="J9" s="555"/>
      <c r="K9" s="475"/>
      <c r="L9" s="556" t="s">
        <v>112</v>
      </c>
      <c r="M9" s="557"/>
      <c r="N9" s="557"/>
      <c r="O9" s="557"/>
      <c r="P9" s="557"/>
      <c r="Q9" s="558"/>
      <c r="R9" s="559">
        <v>40440</v>
      </c>
      <c r="S9" s="560"/>
      <c r="T9" s="560"/>
      <c r="U9" s="560"/>
      <c r="V9" s="561"/>
      <c r="W9" s="491" t="s">
        <v>113</v>
      </c>
      <c r="X9" s="492"/>
      <c r="Y9" s="492"/>
      <c r="Z9" s="492"/>
      <c r="AA9" s="492"/>
      <c r="AB9" s="492"/>
      <c r="AC9" s="492"/>
      <c r="AD9" s="492"/>
      <c r="AE9" s="492"/>
      <c r="AF9" s="492"/>
      <c r="AG9" s="492"/>
      <c r="AH9" s="492"/>
      <c r="AI9" s="492"/>
      <c r="AJ9" s="492"/>
      <c r="AK9" s="492"/>
      <c r="AL9" s="562"/>
      <c r="AM9" s="481" t="s">
        <v>114</v>
      </c>
      <c r="AN9" s="396"/>
      <c r="AO9" s="396"/>
      <c r="AP9" s="396"/>
      <c r="AQ9" s="396"/>
      <c r="AR9" s="396"/>
      <c r="AS9" s="396"/>
      <c r="AT9" s="397"/>
      <c r="AU9" s="469" t="s">
        <v>94</v>
      </c>
      <c r="AV9" s="470"/>
      <c r="AW9" s="470"/>
      <c r="AX9" s="470"/>
      <c r="AY9" s="402" t="s">
        <v>115</v>
      </c>
      <c r="AZ9" s="403"/>
      <c r="BA9" s="403"/>
      <c r="BB9" s="403"/>
      <c r="BC9" s="403"/>
      <c r="BD9" s="403"/>
      <c r="BE9" s="403"/>
      <c r="BF9" s="403"/>
      <c r="BG9" s="403"/>
      <c r="BH9" s="403"/>
      <c r="BI9" s="403"/>
      <c r="BJ9" s="403"/>
      <c r="BK9" s="403"/>
      <c r="BL9" s="403"/>
      <c r="BM9" s="404"/>
      <c r="BN9" s="422">
        <v>102817</v>
      </c>
      <c r="BO9" s="423"/>
      <c r="BP9" s="423"/>
      <c r="BQ9" s="423"/>
      <c r="BR9" s="423"/>
      <c r="BS9" s="423"/>
      <c r="BT9" s="423"/>
      <c r="BU9" s="424"/>
      <c r="BV9" s="422">
        <v>-626</v>
      </c>
      <c r="BW9" s="423"/>
      <c r="BX9" s="423"/>
      <c r="BY9" s="423"/>
      <c r="BZ9" s="423"/>
      <c r="CA9" s="423"/>
      <c r="CB9" s="423"/>
      <c r="CC9" s="424"/>
      <c r="CD9" s="431" t="s">
        <v>116</v>
      </c>
      <c r="CE9" s="376"/>
      <c r="CF9" s="376"/>
      <c r="CG9" s="376"/>
      <c r="CH9" s="376"/>
      <c r="CI9" s="376"/>
      <c r="CJ9" s="376"/>
      <c r="CK9" s="376"/>
      <c r="CL9" s="376"/>
      <c r="CM9" s="376"/>
      <c r="CN9" s="376"/>
      <c r="CO9" s="376"/>
      <c r="CP9" s="376"/>
      <c r="CQ9" s="376"/>
      <c r="CR9" s="376"/>
      <c r="CS9" s="432"/>
      <c r="CT9" s="392">
        <v>13.1</v>
      </c>
      <c r="CU9" s="393"/>
      <c r="CV9" s="393"/>
      <c r="CW9" s="393"/>
      <c r="CX9" s="393"/>
      <c r="CY9" s="393"/>
      <c r="CZ9" s="393"/>
      <c r="DA9" s="394"/>
      <c r="DB9" s="392">
        <v>14.5</v>
      </c>
      <c r="DC9" s="393"/>
      <c r="DD9" s="393"/>
      <c r="DE9" s="393"/>
      <c r="DF9" s="393"/>
      <c r="DG9" s="393"/>
      <c r="DH9" s="393"/>
      <c r="DI9" s="394"/>
    </row>
    <row r="10" spans="1:119" ht="18.75" customHeight="1" thickBot="1" x14ac:dyDescent="0.2">
      <c r="A10" s="178"/>
      <c r="B10" s="554"/>
      <c r="C10" s="555"/>
      <c r="D10" s="555"/>
      <c r="E10" s="555"/>
      <c r="F10" s="555"/>
      <c r="G10" s="555"/>
      <c r="H10" s="555"/>
      <c r="I10" s="555"/>
      <c r="J10" s="555"/>
      <c r="K10" s="475"/>
      <c r="L10" s="395" t="s">
        <v>117</v>
      </c>
      <c r="M10" s="396"/>
      <c r="N10" s="396"/>
      <c r="O10" s="396"/>
      <c r="P10" s="396"/>
      <c r="Q10" s="397"/>
      <c r="R10" s="398">
        <v>37502</v>
      </c>
      <c r="S10" s="399"/>
      <c r="T10" s="399"/>
      <c r="U10" s="399"/>
      <c r="V10" s="401"/>
      <c r="W10" s="563"/>
      <c r="X10" s="373"/>
      <c r="Y10" s="373"/>
      <c r="Z10" s="373"/>
      <c r="AA10" s="373"/>
      <c r="AB10" s="373"/>
      <c r="AC10" s="373"/>
      <c r="AD10" s="373"/>
      <c r="AE10" s="373"/>
      <c r="AF10" s="373"/>
      <c r="AG10" s="373"/>
      <c r="AH10" s="373"/>
      <c r="AI10" s="373"/>
      <c r="AJ10" s="373"/>
      <c r="AK10" s="373"/>
      <c r="AL10" s="564"/>
      <c r="AM10" s="481" t="s">
        <v>118</v>
      </c>
      <c r="AN10" s="396"/>
      <c r="AO10" s="396"/>
      <c r="AP10" s="396"/>
      <c r="AQ10" s="396"/>
      <c r="AR10" s="396"/>
      <c r="AS10" s="396"/>
      <c r="AT10" s="397"/>
      <c r="AU10" s="469" t="s">
        <v>119</v>
      </c>
      <c r="AV10" s="470"/>
      <c r="AW10" s="470"/>
      <c r="AX10" s="470"/>
      <c r="AY10" s="402" t="s">
        <v>120</v>
      </c>
      <c r="AZ10" s="403"/>
      <c r="BA10" s="403"/>
      <c r="BB10" s="403"/>
      <c r="BC10" s="403"/>
      <c r="BD10" s="403"/>
      <c r="BE10" s="403"/>
      <c r="BF10" s="403"/>
      <c r="BG10" s="403"/>
      <c r="BH10" s="403"/>
      <c r="BI10" s="403"/>
      <c r="BJ10" s="403"/>
      <c r="BK10" s="403"/>
      <c r="BL10" s="403"/>
      <c r="BM10" s="404"/>
      <c r="BN10" s="422">
        <v>936309</v>
      </c>
      <c r="BO10" s="423"/>
      <c r="BP10" s="423"/>
      <c r="BQ10" s="423"/>
      <c r="BR10" s="423"/>
      <c r="BS10" s="423"/>
      <c r="BT10" s="423"/>
      <c r="BU10" s="424"/>
      <c r="BV10" s="422">
        <v>569548</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5"/>
      <c r="L11" s="377" t="s">
        <v>122</v>
      </c>
      <c r="M11" s="378"/>
      <c r="N11" s="378"/>
      <c r="O11" s="378"/>
      <c r="P11" s="378"/>
      <c r="Q11" s="379"/>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81" t="s">
        <v>124</v>
      </c>
      <c r="AN11" s="396"/>
      <c r="AO11" s="396"/>
      <c r="AP11" s="396"/>
      <c r="AQ11" s="396"/>
      <c r="AR11" s="396"/>
      <c r="AS11" s="396"/>
      <c r="AT11" s="397"/>
      <c r="AU11" s="469" t="s">
        <v>119</v>
      </c>
      <c r="AV11" s="470"/>
      <c r="AW11" s="470"/>
      <c r="AX11" s="470"/>
      <c r="AY11" s="402" t="s">
        <v>125</v>
      </c>
      <c r="AZ11" s="403"/>
      <c r="BA11" s="403"/>
      <c r="BB11" s="403"/>
      <c r="BC11" s="403"/>
      <c r="BD11" s="403"/>
      <c r="BE11" s="403"/>
      <c r="BF11" s="403"/>
      <c r="BG11" s="403"/>
      <c r="BH11" s="403"/>
      <c r="BI11" s="403"/>
      <c r="BJ11" s="403"/>
      <c r="BK11" s="403"/>
      <c r="BL11" s="403"/>
      <c r="BM11" s="404"/>
      <c r="BN11" s="422">
        <v>0</v>
      </c>
      <c r="BO11" s="423"/>
      <c r="BP11" s="423"/>
      <c r="BQ11" s="423"/>
      <c r="BR11" s="423"/>
      <c r="BS11" s="423"/>
      <c r="BT11" s="423"/>
      <c r="BU11" s="424"/>
      <c r="BV11" s="422">
        <v>0</v>
      </c>
      <c r="BW11" s="423"/>
      <c r="BX11" s="423"/>
      <c r="BY11" s="423"/>
      <c r="BZ11" s="423"/>
      <c r="CA11" s="423"/>
      <c r="CB11" s="423"/>
      <c r="CC11" s="424"/>
      <c r="CD11" s="431" t="s">
        <v>126</v>
      </c>
      <c r="CE11" s="376"/>
      <c r="CF11" s="376"/>
      <c r="CG11" s="376"/>
      <c r="CH11" s="376"/>
      <c r="CI11" s="376"/>
      <c r="CJ11" s="376"/>
      <c r="CK11" s="376"/>
      <c r="CL11" s="376"/>
      <c r="CM11" s="376"/>
      <c r="CN11" s="376"/>
      <c r="CO11" s="376"/>
      <c r="CP11" s="376"/>
      <c r="CQ11" s="376"/>
      <c r="CR11" s="376"/>
      <c r="CS11" s="432"/>
      <c r="CT11" s="525" t="s">
        <v>127</v>
      </c>
      <c r="CU11" s="526"/>
      <c r="CV11" s="526"/>
      <c r="CW11" s="526"/>
      <c r="CX11" s="526"/>
      <c r="CY11" s="526"/>
      <c r="CZ11" s="526"/>
      <c r="DA11" s="527"/>
      <c r="DB11" s="525" t="s">
        <v>128</v>
      </c>
      <c r="DC11" s="526"/>
      <c r="DD11" s="526"/>
      <c r="DE11" s="526"/>
      <c r="DF11" s="526"/>
      <c r="DG11" s="526"/>
      <c r="DH11" s="526"/>
      <c r="DI11" s="527"/>
    </row>
    <row r="12" spans="1:119" ht="18.75" customHeight="1" x14ac:dyDescent="0.15">
      <c r="A12" s="178"/>
      <c r="B12" s="528" t="s">
        <v>129</v>
      </c>
      <c r="C12" s="529"/>
      <c r="D12" s="529"/>
      <c r="E12" s="529"/>
      <c r="F12" s="529"/>
      <c r="G12" s="529"/>
      <c r="H12" s="529"/>
      <c r="I12" s="529"/>
      <c r="J12" s="529"/>
      <c r="K12" s="530"/>
      <c r="L12" s="537" t="s">
        <v>130</v>
      </c>
      <c r="M12" s="538"/>
      <c r="N12" s="538"/>
      <c r="O12" s="538"/>
      <c r="P12" s="538"/>
      <c r="Q12" s="539"/>
      <c r="R12" s="540">
        <v>40584</v>
      </c>
      <c r="S12" s="541"/>
      <c r="T12" s="541"/>
      <c r="U12" s="541"/>
      <c r="V12" s="542"/>
      <c r="W12" s="543" t="s">
        <v>1</v>
      </c>
      <c r="X12" s="470"/>
      <c r="Y12" s="470"/>
      <c r="Z12" s="470"/>
      <c r="AA12" s="470"/>
      <c r="AB12" s="544"/>
      <c r="AC12" s="545" t="s">
        <v>131</v>
      </c>
      <c r="AD12" s="546"/>
      <c r="AE12" s="546"/>
      <c r="AF12" s="546"/>
      <c r="AG12" s="547"/>
      <c r="AH12" s="545" t="s">
        <v>132</v>
      </c>
      <c r="AI12" s="546"/>
      <c r="AJ12" s="546"/>
      <c r="AK12" s="546"/>
      <c r="AL12" s="548"/>
      <c r="AM12" s="481" t="s">
        <v>133</v>
      </c>
      <c r="AN12" s="396"/>
      <c r="AO12" s="396"/>
      <c r="AP12" s="396"/>
      <c r="AQ12" s="396"/>
      <c r="AR12" s="396"/>
      <c r="AS12" s="396"/>
      <c r="AT12" s="397"/>
      <c r="AU12" s="469" t="s">
        <v>119</v>
      </c>
      <c r="AV12" s="470"/>
      <c r="AW12" s="470"/>
      <c r="AX12" s="470"/>
      <c r="AY12" s="402" t="s">
        <v>134</v>
      </c>
      <c r="AZ12" s="403"/>
      <c r="BA12" s="403"/>
      <c r="BB12" s="403"/>
      <c r="BC12" s="403"/>
      <c r="BD12" s="403"/>
      <c r="BE12" s="403"/>
      <c r="BF12" s="403"/>
      <c r="BG12" s="403"/>
      <c r="BH12" s="403"/>
      <c r="BI12" s="403"/>
      <c r="BJ12" s="403"/>
      <c r="BK12" s="403"/>
      <c r="BL12" s="403"/>
      <c r="BM12" s="404"/>
      <c r="BN12" s="422">
        <v>127728</v>
      </c>
      <c r="BO12" s="423"/>
      <c r="BP12" s="423"/>
      <c r="BQ12" s="423"/>
      <c r="BR12" s="423"/>
      <c r="BS12" s="423"/>
      <c r="BT12" s="423"/>
      <c r="BU12" s="424"/>
      <c r="BV12" s="422">
        <v>177486</v>
      </c>
      <c r="BW12" s="423"/>
      <c r="BX12" s="423"/>
      <c r="BY12" s="423"/>
      <c r="BZ12" s="423"/>
      <c r="CA12" s="423"/>
      <c r="CB12" s="423"/>
      <c r="CC12" s="424"/>
      <c r="CD12" s="431" t="s">
        <v>135</v>
      </c>
      <c r="CE12" s="376"/>
      <c r="CF12" s="376"/>
      <c r="CG12" s="376"/>
      <c r="CH12" s="376"/>
      <c r="CI12" s="376"/>
      <c r="CJ12" s="376"/>
      <c r="CK12" s="376"/>
      <c r="CL12" s="376"/>
      <c r="CM12" s="376"/>
      <c r="CN12" s="376"/>
      <c r="CO12" s="376"/>
      <c r="CP12" s="376"/>
      <c r="CQ12" s="376"/>
      <c r="CR12" s="376"/>
      <c r="CS12" s="432"/>
      <c r="CT12" s="525" t="s">
        <v>128</v>
      </c>
      <c r="CU12" s="526"/>
      <c r="CV12" s="526"/>
      <c r="CW12" s="526"/>
      <c r="CX12" s="526"/>
      <c r="CY12" s="526"/>
      <c r="CZ12" s="526"/>
      <c r="DA12" s="527"/>
      <c r="DB12" s="525" t="s">
        <v>128</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12" t="s">
        <v>136</v>
      </c>
      <c r="N13" s="513"/>
      <c r="O13" s="513"/>
      <c r="P13" s="513"/>
      <c r="Q13" s="514"/>
      <c r="R13" s="515">
        <v>40359</v>
      </c>
      <c r="S13" s="516"/>
      <c r="T13" s="516"/>
      <c r="U13" s="516"/>
      <c r="V13" s="517"/>
      <c r="W13" s="503" t="s">
        <v>137</v>
      </c>
      <c r="X13" s="445"/>
      <c r="Y13" s="445"/>
      <c r="Z13" s="445"/>
      <c r="AA13" s="445"/>
      <c r="AB13" s="446"/>
      <c r="AC13" s="398">
        <v>512</v>
      </c>
      <c r="AD13" s="399"/>
      <c r="AE13" s="399"/>
      <c r="AF13" s="399"/>
      <c r="AG13" s="400"/>
      <c r="AH13" s="398">
        <v>564</v>
      </c>
      <c r="AI13" s="399"/>
      <c r="AJ13" s="399"/>
      <c r="AK13" s="399"/>
      <c r="AL13" s="401"/>
      <c r="AM13" s="481" t="s">
        <v>138</v>
      </c>
      <c r="AN13" s="396"/>
      <c r="AO13" s="396"/>
      <c r="AP13" s="396"/>
      <c r="AQ13" s="396"/>
      <c r="AR13" s="396"/>
      <c r="AS13" s="396"/>
      <c r="AT13" s="397"/>
      <c r="AU13" s="469" t="s">
        <v>139</v>
      </c>
      <c r="AV13" s="470"/>
      <c r="AW13" s="470"/>
      <c r="AX13" s="470"/>
      <c r="AY13" s="402" t="s">
        <v>140</v>
      </c>
      <c r="AZ13" s="403"/>
      <c r="BA13" s="403"/>
      <c r="BB13" s="403"/>
      <c r="BC13" s="403"/>
      <c r="BD13" s="403"/>
      <c r="BE13" s="403"/>
      <c r="BF13" s="403"/>
      <c r="BG13" s="403"/>
      <c r="BH13" s="403"/>
      <c r="BI13" s="403"/>
      <c r="BJ13" s="403"/>
      <c r="BK13" s="403"/>
      <c r="BL13" s="403"/>
      <c r="BM13" s="404"/>
      <c r="BN13" s="422">
        <v>911398</v>
      </c>
      <c r="BO13" s="423"/>
      <c r="BP13" s="423"/>
      <c r="BQ13" s="423"/>
      <c r="BR13" s="423"/>
      <c r="BS13" s="423"/>
      <c r="BT13" s="423"/>
      <c r="BU13" s="424"/>
      <c r="BV13" s="422">
        <v>391436</v>
      </c>
      <c r="BW13" s="423"/>
      <c r="BX13" s="423"/>
      <c r="BY13" s="423"/>
      <c r="BZ13" s="423"/>
      <c r="CA13" s="423"/>
      <c r="CB13" s="423"/>
      <c r="CC13" s="424"/>
      <c r="CD13" s="431" t="s">
        <v>141</v>
      </c>
      <c r="CE13" s="376"/>
      <c r="CF13" s="376"/>
      <c r="CG13" s="376"/>
      <c r="CH13" s="376"/>
      <c r="CI13" s="376"/>
      <c r="CJ13" s="376"/>
      <c r="CK13" s="376"/>
      <c r="CL13" s="376"/>
      <c r="CM13" s="376"/>
      <c r="CN13" s="376"/>
      <c r="CO13" s="376"/>
      <c r="CP13" s="376"/>
      <c r="CQ13" s="376"/>
      <c r="CR13" s="376"/>
      <c r="CS13" s="432"/>
      <c r="CT13" s="392">
        <v>10.1</v>
      </c>
      <c r="CU13" s="393"/>
      <c r="CV13" s="393"/>
      <c r="CW13" s="393"/>
      <c r="CX13" s="393"/>
      <c r="CY13" s="393"/>
      <c r="CZ13" s="393"/>
      <c r="DA13" s="394"/>
      <c r="DB13" s="392">
        <v>10.199999999999999</v>
      </c>
      <c r="DC13" s="393"/>
      <c r="DD13" s="393"/>
      <c r="DE13" s="393"/>
      <c r="DF13" s="393"/>
      <c r="DG13" s="393"/>
      <c r="DH13" s="393"/>
      <c r="DI13" s="394"/>
    </row>
    <row r="14" spans="1:119" ht="18.75" customHeight="1" thickBot="1" x14ac:dyDescent="0.2">
      <c r="A14" s="178"/>
      <c r="B14" s="531"/>
      <c r="C14" s="532"/>
      <c r="D14" s="532"/>
      <c r="E14" s="532"/>
      <c r="F14" s="532"/>
      <c r="G14" s="532"/>
      <c r="H14" s="532"/>
      <c r="I14" s="532"/>
      <c r="J14" s="532"/>
      <c r="K14" s="533"/>
      <c r="L14" s="505" t="s">
        <v>142</v>
      </c>
      <c r="M14" s="549"/>
      <c r="N14" s="549"/>
      <c r="O14" s="549"/>
      <c r="P14" s="549"/>
      <c r="Q14" s="550"/>
      <c r="R14" s="515">
        <v>40375</v>
      </c>
      <c r="S14" s="516"/>
      <c r="T14" s="516"/>
      <c r="U14" s="516"/>
      <c r="V14" s="517"/>
      <c r="W14" s="518"/>
      <c r="X14" s="448"/>
      <c r="Y14" s="448"/>
      <c r="Z14" s="448"/>
      <c r="AA14" s="448"/>
      <c r="AB14" s="449"/>
      <c r="AC14" s="508">
        <v>3</v>
      </c>
      <c r="AD14" s="509"/>
      <c r="AE14" s="509"/>
      <c r="AF14" s="509"/>
      <c r="AG14" s="510"/>
      <c r="AH14" s="508">
        <v>3.6</v>
      </c>
      <c r="AI14" s="509"/>
      <c r="AJ14" s="509"/>
      <c r="AK14" s="509"/>
      <c r="AL14" s="511"/>
      <c r="AM14" s="481"/>
      <c r="AN14" s="396"/>
      <c r="AO14" s="396"/>
      <c r="AP14" s="396"/>
      <c r="AQ14" s="396"/>
      <c r="AR14" s="396"/>
      <c r="AS14" s="396"/>
      <c r="AT14" s="397"/>
      <c r="AU14" s="469"/>
      <c r="AV14" s="470"/>
      <c r="AW14" s="470"/>
      <c r="AX14" s="470"/>
      <c r="AY14" s="402"/>
      <c r="AZ14" s="403"/>
      <c r="BA14" s="403"/>
      <c r="BB14" s="403"/>
      <c r="BC14" s="403"/>
      <c r="BD14" s="403"/>
      <c r="BE14" s="403"/>
      <c r="BF14" s="403"/>
      <c r="BG14" s="403"/>
      <c r="BH14" s="403"/>
      <c r="BI14" s="403"/>
      <c r="BJ14" s="403"/>
      <c r="BK14" s="403"/>
      <c r="BL14" s="403"/>
      <c r="BM14" s="404"/>
      <c r="BN14" s="422"/>
      <c r="BO14" s="423"/>
      <c r="BP14" s="423"/>
      <c r="BQ14" s="423"/>
      <c r="BR14" s="423"/>
      <c r="BS14" s="423"/>
      <c r="BT14" s="423"/>
      <c r="BU14" s="424"/>
      <c r="BV14" s="422"/>
      <c r="BW14" s="423"/>
      <c r="BX14" s="423"/>
      <c r="BY14" s="423"/>
      <c r="BZ14" s="423"/>
      <c r="CA14" s="423"/>
      <c r="CB14" s="423"/>
      <c r="CC14" s="424"/>
      <c r="CD14" s="428" t="s">
        <v>143</v>
      </c>
      <c r="CE14" s="429"/>
      <c r="CF14" s="429"/>
      <c r="CG14" s="429"/>
      <c r="CH14" s="429"/>
      <c r="CI14" s="429"/>
      <c r="CJ14" s="429"/>
      <c r="CK14" s="429"/>
      <c r="CL14" s="429"/>
      <c r="CM14" s="429"/>
      <c r="CN14" s="429"/>
      <c r="CO14" s="429"/>
      <c r="CP14" s="429"/>
      <c r="CQ14" s="429"/>
      <c r="CR14" s="429"/>
      <c r="CS14" s="430"/>
      <c r="CT14" s="519">
        <v>49.6</v>
      </c>
      <c r="CU14" s="520"/>
      <c r="CV14" s="520"/>
      <c r="CW14" s="520"/>
      <c r="CX14" s="520"/>
      <c r="CY14" s="520"/>
      <c r="CZ14" s="520"/>
      <c r="DA14" s="521"/>
      <c r="DB14" s="519">
        <v>71.7</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12" t="s">
        <v>144</v>
      </c>
      <c r="N15" s="513"/>
      <c r="O15" s="513"/>
      <c r="P15" s="513"/>
      <c r="Q15" s="514"/>
      <c r="R15" s="515">
        <v>40156</v>
      </c>
      <c r="S15" s="516"/>
      <c r="T15" s="516"/>
      <c r="U15" s="516"/>
      <c r="V15" s="517"/>
      <c r="W15" s="503" t="s">
        <v>145</v>
      </c>
      <c r="X15" s="445"/>
      <c r="Y15" s="445"/>
      <c r="Z15" s="445"/>
      <c r="AA15" s="445"/>
      <c r="AB15" s="446"/>
      <c r="AC15" s="398">
        <v>2568</v>
      </c>
      <c r="AD15" s="399"/>
      <c r="AE15" s="399"/>
      <c r="AF15" s="399"/>
      <c r="AG15" s="400"/>
      <c r="AH15" s="398">
        <v>2462</v>
      </c>
      <c r="AI15" s="399"/>
      <c r="AJ15" s="399"/>
      <c r="AK15" s="399"/>
      <c r="AL15" s="401"/>
      <c r="AM15" s="481"/>
      <c r="AN15" s="396"/>
      <c r="AO15" s="396"/>
      <c r="AP15" s="396"/>
      <c r="AQ15" s="396"/>
      <c r="AR15" s="396"/>
      <c r="AS15" s="396"/>
      <c r="AT15" s="397"/>
      <c r="AU15" s="469"/>
      <c r="AV15" s="470"/>
      <c r="AW15" s="470"/>
      <c r="AX15" s="470"/>
      <c r="AY15" s="414" t="s">
        <v>146</v>
      </c>
      <c r="AZ15" s="415"/>
      <c r="BA15" s="415"/>
      <c r="BB15" s="415"/>
      <c r="BC15" s="415"/>
      <c r="BD15" s="415"/>
      <c r="BE15" s="415"/>
      <c r="BF15" s="415"/>
      <c r="BG15" s="415"/>
      <c r="BH15" s="415"/>
      <c r="BI15" s="415"/>
      <c r="BJ15" s="415"/>
      <c r="BK15" s="415"/>
      <c r="BL15" s="415"/>
      <c r="BM15" s="416"/>
      <c r="BN15" s="417">
        <v>4098471</v>
      </c>
      <c r="BO15" s="418"/>
      <c r="BP15" s="418"/>
      <c r="BQ15" s="418"/>
      <c r="BR15" s="418"/>
      <c r="BS15" s="418"/>
      <c r="BT15" s="418"/>
      <c r="BU15" s="419"/>
      <c r="BV15" s="417">
        <v>4144752</v>
      </c>
      <c r="BW15" s="418"/>
      <c r="BX15" s="418"/>
      <c r="BY15" s="418"/>
      <c r="BZ15" s="418"/>
      <c r="CA15" s="418"/>
      <c r="CB15" s="418"/>
      <c r="CC15" s="419"/>
      <c r="CD15" s="522" t="s">
        <v>147</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505" t="s">
        <v>148</v>
      </c>
      <c r="M16" s="506"/>
      <c r="N16" s="506"/>
      <c r="O16" s="506"/>
      <c r="P16" s="506"/>
      <c r="Q16" s="507"/>
      <c r="R16" s="500" t="s">
        <v>149</v>
      </c>
      <c r="S16" s="501"/>
      <c r="T16" s="501"/>
      <c r="U16" s="501"/>
      <c r="V16" s="502"/>
      <c r="W16" s="518"/>
      <c r="X16" s="448"/>
      <c r="Y16" s="448"/>
      <c r="Z16" s="448"/>
      <c r="AA16" s="448"/>
      <c r="AB16" s="449"/>
      <c r="AC16" s="508">
        <v>15.2</v>
      </c>
      <c r="AD16" s="509"/>
      <c r="AE16" s="509"/>
      <c r="AF16" s="509"/>
      <c r="AG16" s="510"/>
      <c r="AH16" s="508">
        <v>15.9</v>
      </c>
      <c r="AI16" s="509"/>
      <c r="AJ16" s="509"/>
      <c r="AK16" s="509"/>
      <c r="AL16" s="511"/>
      <c r="AM16" s="481"/>
      <c r="AN16" s="396"/>
      <c r="AO16" s="396"/>
      <c r="AP16" s="396"/>
      <c r="AQ16" s="396"/>
      <c r="AR16" s="396"/>
      <c r="AS16" s="396"/>
      <c r="AT16" s="397"/>
      <c r="AU16" s="469"/>
      <c r="AV16" s="470"/>
      <c r="AW16" s="470"/>
      <c r="AX16" s="470"/>
      <c r="AY16" s="402" t="s">
        <v>150</v>
      </c>
      <c r="AZ16" s="403"/>
      <c r="BA16" s="403"/>
      <c r="BB16" s="403"/>
      <c r="BC16" s="403"/>
      <c r="BD16" s="403"/>
      <c r="BE16" s="403"/>
      <c r="BF16" s="403"/>
      <c r="BG16" s="403"/>
      <c r="BH16" s="403"/>
      <c r="BI16" s="403"/>
      <c r="BJ16" s="403"/>
      <c r="BK16" s="403"/>
      <c r="BL16" s="403"/>
      <c r="BM16" s="404"/>
      <c r="BN16" s="422">
        <v>6776999</v>
      </c>
      <c r="BO16" s="423"/>
      <c r="BP16" s="423"/>
      <c r="BQ16" s="423"/>
      <c r="BR16" s="423"/>
      <c r="BS16" s="423"/>
      <c r="BT16" s="423"/>
      <c r="BU16" s="424"/>
      <c r="BV16" s="422">
        <v>6286875</v>
      </c>
      <c r="BW16" s="423"/>
      <c r="BX16" s="423"/>
      <c r="BY16" s="423"/>
      <c r="BZ16" s="423"/>
      <c r="CA16" s="423"/>
      <c r="CB16" s="423"/>
      <c r="CC16" s="424"/>
      <c r="CD16" s="191"/>
      <c r="CE16" s="420"/>
      <c r="CF16" s="420"/>
      <c r="CG16" s="420"/>
      <c r="CH16" s="420"/>
      <c r="CI16" s="420"/>
      <c r="CJ16" s="420"/>
      <c r="CK16" s="420"/>
      <c r="CL16" s="420"/>
      <c r="CM16" s="420"/>
      <c r="CN16" s="420"/>
      <c r="CO16" s="420"/>
      <c r="CP16" s="420"/>
      <c r="CQ16" s="420"/>
      <c r="CR16" s="420"/>
      <c r="CS16" s="421"/>
      <c r="CT16" s="392"/>
      <c r="CU16" s="393"/>
      <c r="CV16" s="393"/>
      <c r="CW16" s="393"/>
      <c r="CX16" s="393"/>
      <c r="CY16" s="393"/>
      <c r="CZ16" s="393"/>
      <c r="DA16" s="394"/>
      <c r="DB16" s="392"/>
      <c r="DC16" s="393"/>
      <c r="DD16" s="393"/>
      <c r="DE16" s="393"/>
      <c r="DF16" s="393"/>
      <c r="DG16" s="393"/>
      <c r="DH16" s="393"/>
      <c r="DI16" s="394"/>
    </row>
    <row r="17" spans="1:113" ht="18.75" customHeight="1" thickBot="1" x14ac:dyDescent="0.2">
      <c r="A17" s="178"/>
      <c r="B17" s="534"/>
      <c r="C17" s="535"/>
      <c r="D17" s="535"/>
      <c r="E17" s="535"/>
      <c r="F17" s="535"/>
      <c r="G17" s="535"/>
      <c r="H17" s="535"/>
      <c r="I17" s="535"/>
      <c r="J17" s="535"/>
      <c r="K17" s="536"/>
      <c r="L17" s="192"/>
      <c r="M17" s="497" t="s">
        <v>151</v>
      </c>
      <c r="N17" s="498"/>
      <c r="O17" s="498"/>
      <c r="P17" s="498"/>
      <c r="Q17" s="499"/>
      <c r="R17" s="500" t="s">
        <v>149</v>
      </c>
      <c r="S17" s="501"/>
      <c r="T17" s="501"/>
      <c r="U17" s="501"/>
      <c r="V17" s="502"/>
      <c r="W17" s="503" t="s">
        <v>152</v>
      </c>
      <c r="X17" s="445"/>
      <c r="Y17" s="445"/>
      <c r="Z17" s="445"/>
      <c r="AA17" s="445"/>
      <c r="AB17" s="446"/>
      <c r="AC17" s="398">
        <v>13838</v>
      </c>
      <c r="AD17" s="399"/>
      <c r="AE17" s="399"/>
      <c r="AF17" s="399"/>
      <c r="AG17" s="400"/>
      <c r="AH17" s="398">
        <v>12449</v>
      </c>
      <c r="AI17" s="399"/>
      <c r="AJ17" s="399"/>
      <c r="AK17" s="399"/>
      <c r="AL17" s="401"/>
      <c r="AM17" s="481"/>
      <c r="AN17" s="396"/>
      <c r="AO17" s="396"/>
      <c r="AP17" s="396"/>
      <c r="AQ17" s="396"/>
      <c r="AR17" s="396"/>
      <c r="AS17" s="396"/>
      <c r="AT17" s="397"/>
      <c r="AU17" s="469"/>
      <c r="AV17" s="470"/>
      <c r="AW17" s="470"/>
      <c r="AX17" s="470"/>
      <c r="AY17" s="402" t="s">
        <v>153</v>
      </c>
      <c r="AZ17" s="403"/>
      <c r="BA17" s="403"/>
      <c r="BB17" s="403"/>
      <c r="BC17" s="403"/>
      <c r="BD17" s="403"/>
      <c r="BE17" s="403"/>
      <c r="BF17" s="403"/>
      <c r="BG17" s="403"/>
      <c r="BH17" s="403"/>
      <c r="BI17" s="403"/>
      <c r="BJ17" s="403"/>
      <c r="BK17" s="403"/>
      <c r="BL17" s="403"/>
      <c r="BM17" s="404"/>
      <c r="BN17" s="422">
        <v>5171421</v>
      </c>
      <c r="BO17" s="423"/>
      <c r="BP17" s="423"/>
      <c r="BQ17" s="423"/>
      <c r="BR17" s="423"/>
      <c r="BS17" s="423"/>
      <c r="BT17" s="423"/>
      <c r="BU17" s="424"/>
      <c r="BV17" s="422">
        <v>5243092</v>
      </c>
      <c r="BW17" s="423"/>
      <c r="BX17" s="423"/>
      <c r="BY17" s="423"/>
      <c r="BZ17" s="423"/>
      <c r="CA17" s="423"/>
      <c r="CB17" s="423"/>
      <c r="CC17" s="424"/>
      <c r="CD17" s="191"/>
      <c r="CE17" s="420"/>
      <c r="CF17" s="420"/>
      <c r="CG17" s="420"/>
      <c r="CH17" s="420"/>
      <c r="CI17" s="420"/>
      <c r="CJ17" s="420"/>
      <c r="CK17" s="420"/>
      <c r="CL17" s="420"/>
      <c r="CM17" s="420"/>
      <c r="CN17" s="420"/>
      <c r="CO17" s="420"/>
      <c r="CP17" s="420"/>
      <c r="CQ17" s="420"/>
      <c r="CR17" s="420"/>
      <c r="CS17" s="421"/>
      <c r="CT17" s="392"/>
      <c r="CU17" s="393"/>
      <c r="CV17" s="393"/>
      <c r="CW17" s="393"/>
      <c r="CX17" s="393"/>
      <c r="CY17" s="393"/>
      <c r="CZ17" s="393"/>
      <c r="DA17" s="394"/>
      <c r="DB17" s="392"/>
      <c r="DC17" s="393"/>
      <c r="DD17" s="393"/>
      <c r="DE17" s="393"/>
      <c r="DF17" s="393"/>
      <c r="DG17" s="393"/>
      <c r="DH17" s="393"/>
      <c r="DI17" s="394"/>
    </row>
    <row r="18" spans="1:113" ht="18.75" customHeight="1" thickBot="1" x14ac:dyDescent="0.2">
      <c r="A18" s="178"/>
      <c r="B18" s="474" t="s">
        <v>154</v>
      </c>
      <c r="C18" s="475"/>
      <c r="D18" s="475"/>
      <c r="E18" s="476"/>
      <c r="F18" s="476"/>
      <c r="G18" s="476"/>
      <c r="H18" s="476"/>
      <c r="I18" s="476"/>
      <c r="J18" s="476"/>
      <c r="K18" s="476"/>
      <c r="L18" s="477">
        <v>10.76</v>
      </c>
      <c r="M18" s="477"/>
      <c r="N18" s="477"/>
      <c r="O18" s="477"/>
      <c r="P18" s="477"/>
      <c r="Q18" s="477"/>
      <c r="R18" s="478"/>
      <c r="S18" s="478"/>
      <c r="T18" s="478"/>
      <c r="U18" s="478"/>
      <c r="V18" s="479"/>
      <c r="W18" s="493"/>
      <c r="X18" s="494"/>
      <c r="Y18" s="494"/>
      <c r="Z18" s="494"/>
      <c r="AA18" s="494"/>
      <c r="AB18" s="504"/>
      <c r="AC18" s="386">
        <v>81.8</v>
      </c>
      <c r="AD18" s="387"/>
      <c r="AE18" s="387"/>
      <c r="AF18" s="387"/>
      <c r="AG18" s="480"/>
      <c r="AH18" s="386">
        <v>80.400000000000006</v>
      </c>
      <c r="AI18" s="387"/>
      <c r="AJ18" s="387"/>
      <c r="AK18" s="387"/>
      <c r="AL18" s="388"/>
      <c r="AM18" s="481"/>
      <c r="AN18" s="396"/>
      <c r="AO18" s="396"/>
      <c r="AP18" s="396"/>
      <c r="AQ18" s="396"/>
      <c r="AR18" s="396"/>
      <c r="AS18" s="396"/>
      <c r="AT18" s="397"/>
      <c r="AU18" s="469"/>
      <c r="AV18" s="470"/>
      <c r="AW18" s="470"/>
      <c r="AX18" s="470"/>
      <c r="AY18" s="402" t="s">
        <v>155</v>
      </c>
      <c r="AZ18" s="403"/>
      <c r="BA18" s="403"/>
      <c r="BB18" s="403"/>
      <c r="BC18" s="403"/>
      <c r="BD18" s="403"/>
      <c r="BE18" s="403"/>
      <c r="BF18" s="403"/>
      <c r="BG18" s="403"/>
      <c r="BH18" s="403"/>
      <c r="BI18" s="403"/>
      <c r="BJ18" s="403"/>
      <c r="BK18" s="403"/>
      <c r="BL18" s="403"/>
      <c r="BM18" s="404"/>
      <c r="BN18" s="422">
        <v>6835607</v>
      </c>
      <c r="BO18" s="423"/>
      <c r="BP18" s="423"/>
      <c r="BQ18" s="423"/>
      <c r="BR18" s="423"/>
      <c r="BS18" s="423"/>
      <c r="BT18" s="423"/>
      <c r="BU18" s="424"/>
      <c r="BV18" s="422">
        <v>6594032</v>
      </c>
      <c r="BW18" s="423"/>
      <c r="BX18" s="423"/>
      <c r="BY18" s="423"/>
      <c r="BZ18" s="423"/>
      <c r="CA18" s="423"/>
      <c r="CB18" s="423"/>
      <c r="CC18" s="424"/>
      <c r="CD18" s="191"/>
      <c r="CE18" s="420"/>
      <c r="CF18" s="420"/>
      <c r="CG18" s="420"/>
      <c r="CH18" s="420"/>
      <c r="CI18" s="420"/>
      <c r="CJ18" s="420"/>
      <c r="CK18" s="420"/>
      <c r="CL18" s="420"/>
      <c r="CM18" s="420"/>
      <c r="CN18" s="420"/>
      <c r="CO18" s="420"/>
      <c r="CP18" s="420"/>
      <c r="CQ18" s="420"/>
      <c r="CR18" s="420"/>
      <c r="CS18" s="421"/>
      <c r="CT18" s="392"/>
      <c r="CU18" s="393"/>
      <c r="CV18" s="393"/>
      <c r="CW18" s="393"/>
      <c r="CX18" s="393"/>
      <c r="CY18" s="393"/>
      <c r="CZ18" s="393"/>
      <c r="DA18" s="394"/>
      <c r="DB18" s="392"/>
      <c r="DC18" s="393"/>
      <c r="DD18" s="393"/>
      <c r="DE18" s="393"/>
      <c r="DF18" s="393"/>
      <c r="DG18" s="393"/>
      <c r="DH18" s="393"/>
      <c r="DI18" s="394"/>
    </row>
    <row r="19" spans="1:113" ht="18.75" customHeight="1" thickBot="1" x14ac:dyDescent="0.2">
      <c r="A19" s="178"/>
      <c r="B19" s="474" t="s">
        <v>156</v>
      </c>
      <c r="C19" s="475"/>
      <c r="D19" s="475"/>
      <c r="E19" s="476"/>
      <c r="F19" s="476"/>
      <c r="G19" s="476"/>
      <c r="H19" s="476"/>
      <c r="I19" s="476"/>
      <c r="J19" s="476"/>
      <c r="K19" s="476"/>
      <c r="L19" s="482">
        <v>3758</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496"/>
      <c r="AM19" s="481"/>
      <c r="AN19" s="396"/>
      <c r="AO19" s="396"/>
      <c r="AP19" s="396"/>
      <c r="AQ19" s="396"/>
      <c r="AR19" s="396"/>
      <c r="AS19" s="396"/>
      <c r="AT19" s="397"/>
      <c r="AU19" s="469"/>
      <c r="AV19" s="470"/>
      <c r="AW19" s="470"/>
      <c r="AX19" s="470"/>
      <c r="AY19" s="402" t="s">
        <v>157</v>
      </c>
      <c r="AZ19" s="403"/>
      <c r="BA19" s="403"/>
      <c r="BB19" s="403"/>
      <c r="BC19" s="403"/>
      <c r="BD19" s="403"/>
      <c r="BE19" s="403"/>
      <c r="BF19" s="403"/>
      <c r="BG19" s="403"/>
      <c r="BH19" s="403"/>
      <c r="BI19" s="403"/>
      <c r="BJ19" s="403"/>
      <c r="BK19" s="403"/>
      <c r="BL19" s="403"/>
      <c r="BM19" s="404"/>
      <c r="BN19" s="422">
        <v>9891533</v>
      </c>
      <c r="BO19" s="423"/>
      <c r="BP19" s="423"/>
      <c r="BQ19" s="423"/>
      <c r="BR19" s="423"/>
      <c r="BS19" s="423"/>
      <c r="BT19" s="423"/>
      <c r="BU19" s="424"/>
      <c r="BV19" s="422">
        <v>9058062</v>
      </c>
      <c r="BW19" s="423"/>
      <c r="BX19" s="423"/>
      <c r="BY19" s="423"/>
      <c r="BZ19" s="423"/>
      <c r="CA19" s="423"/>
      <c r="CB19" s="423"/>
      <c r="CC19" s="424"/>
      <c r="CD19" s="191"/>
      <c r="CE19" s="420"/>
      <c r="CF19" s="420"/>
      <c r="CG19" s="420"/>
      <c r="CH19" s="420"/>
      <c r="CI19" s="420"/>
      <c r="CJ19" s="420"/>
      <c r="CK19" s="420"/>
      <c r="CL19" s="420"/>
      <c r="CM19" s="420"/>
      <c r="CN19" s="420"/>
      <c r="CO19" s="420"/>
      <c r="CP19" s="420"/>
      <c r="CQ19" s="420"/>
      <c r="CR19" s="420"/>
      <c r="CS19" s="421"/>
      <c r="CT19" s="392"/>
      <c r="CU19" s="393"/>
      <c r="CV19" s="393"/>
      <c r="CW19" s="393"/>
      <c r="CX19" s="393"/>
      <c r="CY19" s="393"/>
      <c r="CZ19" s="393"/>
      <c r="DA19" s="394"/>
      <c r="DB19" s="392"/>
      <c r="DC19" s="393"/>
      <c r="DD19" s="393"/>
      <c r="DE19" s="393"/>
      <c r="DF19" s="393"/>
      <c r="DG19" s="393"/>
      <c r="DH19" s="393"/>
      <c r="DI19" s="394"/>
    </row>
    <row r="20" spans="1:113" ht="18.75" customHeight="1" thickBot="1" x14ac:dyDescent="0.2">
      <c r="A20" s="178"/>
      <c r="B20" s="474" t="s">
        <v>158</v>
      </c>
      <c r="C20" s="475"/>
      <c r="D20" s="475"/>
      <c r="E20" s="476"/>
      <c r="F20" s="476"/>
      <c r="G20" s="476"/>
      <c r="H20" s="476"/>
      <c r="I20" s="476"/>
      <c r="J20" s="476"/>
      <c r="K20" s="476"/>
      <c r="L20" s="482">
        <v>14679</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78"/>
      <c r="AO20" s="378"/>
      <c r="AP20" s="378"/>
      <c r="AQ20" s="378"/>
      <c r="AR20" s="378"/>
      <c r="AS20" s="378"/>
      <c r="AT20" s="379"/>
      <c r="AU20" s="488"/>
      <c r="AV20" s="489"/>
      <c r="AW20" s="489"/>
      <c r="AX20" s="490"/>
      <c r="AY20" s="402"/>
      <c r="AZ20" s="403"/>
      <c r="BA20" s="403"/>
      <c r="BB20" s="403"/>
      <c r="BC20" s="403"/>
      <c r="BD20" s="403"/>
      <c r="BE20" s="403"/>
      <c r="BF20" s="403"/>
      <c r="BG20" s="403"/>
      <c r="BH20" s="403"/>
      <c r="BI20" s="403"/>
      <c r="BJ20" s="403"/>
      <c r="BK20" s="403"/>
      <c r="BL20" s="403"/>
      <c r="BM20" s="404"/>
      <c r="BN20" s="422"/>
      <c r="BO20" s="423"/>
      <c r="BP20" s="423"/>
      <c r="BQ20" s="423"/>
      <c r="BR20" s="423"/>
      <c r="BS20" s="423"/>
      <c r="BT20" s="423"/>
      <c r="BU20" s="424"/>
      <c r="BV20" s="422"/>
      <c r="BW20" s="423"/>
      <c r="BX20" s="423"/>
      <c r="BY20" s="423"/>
      <c r="BZ20" s="423"/>
      <c r="CA20" s="423"/>
      <c r="CB20" s="423"/>
      <c r="CC20" s="424"/>
      <c r="CD20" s="191"/>
      <c r="CE20" s="420"/>
      <c r="CF20" s="420"/>
      <c r="CG20" s="420"/>
      <c r="CH20" s="420"/>
      <c r="CI20" s="420"/>
      <c r="CJ20" s="420"/>
      <c r="CK20" s="420"/>
      <c r="CL20" s="420"/>
      <c r="CM20" s="420"/>
      <c r="CN20" s="420"/>
      <c r="CO20" s="420"/>
      <c r="CP20" s="420"/>
      <c r="CQ20" s="420"/>
      <c r="CR20" s="420"/>
      <c r="CS20" s="421"/>
      <c r="CT20" s="392"/>
      <c r="CU20" s="393"/>
      <c r="CV20" s="393"/>
      <c r="CW20" s="393"/>
      <c r="CX20" s="393"/>
      <c r="CY20" s="393"/>
      <c r="CZ20" s="393"/>
      <c r="DA20" s="394"/>
      <c r="DB20" s="392"/>
      <c r="DC20" s="393"/>
      <c r="DD20" s="393"/>
      <c r="DE20" s="393"/>
      <c r="DF20" s="393"/>
      <c r="DG20" s="393"/>
      <c r="DH20" s="393"/>
      <c r="DI20" s="394"/>
    </row>
    <row r="21" spans="1:113" ht="18.75" customHeight="1" thickBot="1" x14ac:dyDescent="0.2">
      <c r="A21" s="178"/>
      <c r="B21" s="471" t="s">
        <v>159</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2"/>
      <c r="AG21" s="472"/>
      <c r="AH21" s="472"/>
      <c r="AI21" s="472"/>
      <c r="AJ21" s="472"/>
      <c r="AK21" s="472"/>
      <c r="AL21" s="472"/>
      <c r="AM21" s="472"/>
      <c r="AN21" s="472"/>
      <c r="AO21" s="472"/>
      <c r="AP21" s="472"/>
      <c r="AQ21" s="472"/>
      <c r="AR21" s="472"/>
      <c r="AS21" s="472"/>
      <c r="AT21" s="472"/>
      <c r="AU21" s="472"/>
      <c r="AV21" s="472"/>
      <c r="AW21" s="472"/>
      <c r="AX21" s="473"/>
      <c r="AY21" s="389"/>
      <c r="AZ21" s="390"/>
      <c r="BA21" s="390"/>
      <c r="BB21" s="390"/>
      <c r="BC21" s="390"/>
      <c r="BD21" s="390"/>
      <c r="BE21" s="390"/>
      <c r="BF21" s="390"/>
      <c r="BG21" s="390"/>
      <c r="BH21" s="390"/>
      <c r="BI21" s="390"/>
      <c r="BJ21" s="390"/>
      <c r="BK21" s="390"/>
      <c r="BL21" s="390"/>
      <c r="BM21" s="391"/>
      <c r="BN21" s="425"/>
      <c r="BO21" s="426"/>
      <c r="BP21" s="426"/>
      <c r="BQ21" s="426"/>
      <c r="BR21" s="426"/>
      <c r="BS21" s="426"/>
      <c r="BT21" s="426"/>
      <c r="BU21" s="427"/>
      <c r="BV21" s="425"/>
      <c r="BW21" s="426"/>
      <c r="BX21" s="426"/>
      <c r="BY21" s="426"/>
      <c r="BZ21" s="426"/>
      <c r="CA21" s="426"/>
      <c r="CB21" s="426"/>
      <c r="CC21" s="427"/>
      <c r="CD21" s="191"/>
      <c r="CE21" s="420"/>
      <c r="CF21" s="420"/>
      <c r="CG21" s="420"/>
      <c r="CH21" s="420"/>
      <c r="CI21" s="420"/>
      <c r="CJ21" s="420"/>
      <c r="CK21" s="420"/>
      <c r="CL21" s="420"/>
      <c r="CM21" s="420"/>
      <c r="CN21" s="420"/>
      <c r="CO21" s="420"/>
      <c r="CP21" s="420"/>
      <c r="CQ21" s="420"/>
      <c r="CR21" s="420"/>
      <c r="CS21" s="421"/>
      <c r="CT21" s="392"/>
      <c r="CU21" s="393"/>
      <c r="CV21" s="393"/>
      <c r="CW21" s="393"/>
      <c r="CX21" s="393"/>
      <c r="CY21" s="393"/>
      <c r="CZ21" s="393"/>
      <c r="DA21" s="394"/>
      <c r="DB21" s="392"/>
      <c r="DC21" s="393"/>
      <c r="DD21" s="393"/>
      <c r="DE21" s="393"/>
      <c r="DF21" s="393"/>
      <c r="DG21" s="393"/>
      <c r="DH21" s="393"/>
      <c r="DI21" s="394"/>
    </row>
    <row r="22" spans="1:113" ht="18.75" customHeight="1" x14ac:dyDescent="0.15">
      <c r="A22" s="178"/>
      <c r="B22" s="435" t="s">
        <v>160</v>
      </c>
      <c r="C22" s="436"/>
      <c r="D22" s="437"/>
      <c r="E22" s="444" t="s">
        <v>1</v>
      </c>
      <c r="F22" s="445"/>
      <c r="G22" s="445"/>
      <c r="H22" s="445"/>
      <c r="I22" s="445"/>
      <c r="J22" s="445"/>
      <c r="K22" s="446"/>
      <c r="L22" s="444" t="s">
        <v>161</v>
      </c>
      <c r="M22" s="445"/>
      <c r="N22" s="445"/>
      <c r="O22" s="445"/>
      <c r="P22" s="446"/>
      <c r="Q22" s="450" t="s">
        <v>162</v>
      </c>
      <c r="R22" s="451"/>
      <c r="S22" s="451"/>
      <c r="T22" s="451"/>
      <c r="U22" s="451"/>
      <c r="V22" s="452"/>
      <c r="W22" s="456" t="s">
        <v>163</v>
      </c>
      <c r="X22" s="436"/>
      <c r="Y22" s="437"/>
      <c r="Z22" s="444" t="s">
        <v>1</v>
      </c>
      <c r="AA22" s="445"/>
      <c r="AB22" s="445"/>
      <c r="AC22" s="445"/>
      <c r="AD22" s="445"/>
      <c r="AE22" s="445"/>
      <c r="AF22" s="445"/>
      <c r="AG22" s="446"/>
      <c r="AH22" s="461" t="s">
        <v>164</v>
      </c>
      <c r="AI22" s="445"/>
      <c r="AJ22" s="445"/>
      <c r="AK22" s="445"/>
      <c r="AL22" s="446"/>
      <c r="AM22" s="461" t="s">
        <v>165</v>
      </c>
      <c r="AN22" s="462"/>
      <c r="AO22" s="462"/>
      <c r="AP22" s="462"/>
      <c r="AQ22" s="462"/>
      <c r="AR22" s="463"/>
      <c r="AS22" s="450" t="s">
        <v>162</v>
      </c>
      <c r="AT22" s="451"/>
      <c r="AU22" s="451"/>
      <c r="AV22" s="451"/>
      <c r="AW22" s="451"/>
      <c r="AX22" s="467"/>
      <c r="AY22" s="414" t="s">
        <v>166</v>
      </c>
      <c r="AZ22" s="415"/>
      <c r="BA22" s="415"/>
      <c r="BB22" s="415"/>
      <c r="BC22" s="415"/>
      <c r="BD22" s="415"/>
      <c r="BE22" s="415"/>
      <c r="BF22" s="415"/>
      <c r="BG22" s="415"/>
      <c r="BH22" s="415"/>
      <c r="BI22" s="415"/>
      <c r="BJ22" s="415"/>
      <c r="BK22" s="415"/>
      <c r="BL22" s="415"/>
      <c r="BM22" s="416"/>
      <c r="BN22" s="417">
        <v>12271857</v>
      </c>
      <c r="BO22" s="418"/>
      <c r="BP22" s="418"/>
      <c r="BQ22" s="418"/>
      <c r="BR22" s="418"/>
      <c r="BS22" s="418"/>
      <c r="BT22" s="418"/>
      <c r="BU22" s="419"/>
      <c r="BV22" s="417">
        <v>12723918</v>
      </c>
      <c r="BW22" s="418"/>
      <c r="BX22" s="418"/>
      <c r="BY22" s="418"/>
      <c r="BZ22" s="418"/>
      <c r="CA22" s="418"/>
      <c r="CB22" s="418"/>
      <c r="CC22" s="419"/>
      <c r="CD22" s="191"/>
      <c r="CE22" s="420"/>
      <c r="CF22" s="420"/>
      <c r="CG22" s="420"/>
      <c r="CH22" s="420"/>
      <c r="CI22" s="420"/>
      <c r="CJ22" s="420"/>
      <c r="CK22" s="420"/>
      <c r="CL22" s="420"/>
      <c r="CM22" s="420"/>
      <c r="CN22" s="420"/>
      <c r="CO22" s="420"/>
      <c r="CP22" s="420"/>
      <c r="CQ22" s="420"/>
      <c r="CR22" s="420"/>
      <c r="CS22" s="421"/>
      <c r="CT22" s="392"/>
      <c r="CU22" s="393"/>
      <c r="CV22" s="393"/>
      <c r="CW22" s="393"/>
      <c r="CX22" s="393"/>
      <c r="CY22" s="393"/>
      <c r="CZ22" s="393"/>
      <c r="DA22" s="394"/>
      <c r="DB22" s="392"/>
      <c r="DC22" s="393"/>
      <c r="DD22" s="393"/>
      <c r="DE22" s="393"/>
      <c r="DF22" s="393"/>
      <c r="DG22" s="393"/>
      <c r="DH22" s="393"/>
      <c r="DI22" s="394"/>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457"/>
      <c r="X23" s="439"/>
      <c r="Y23" s="440"/>
      <c r="Z23" s="447"/>
      <c r="AA23" s="448"/>
      <c r="AB23" s="448"/>
      <c r="AC23" s="448"/>
      <c r="AD23" s="448"/>
      <c r="AE23" s="448"/>
      <c r="AF23" s="448"/>
      <c r="AG23" s="449"/>
      <c r="AH23" s="447"/>
      <c r="AI23" s="448"/>
      <c r="AJ23" s="448"/>
      <c r="AK23" s="448"/>
      <c r="AL23" s="449"/>
      <c r="AM23" s="464"/>
      <c r="AN23" s="465"/>
      <c r="AO23" s="465"/>
      <c r="AP23" s="465"/>
      <c r="AQ23" s="465"/>
      <c r="AR23" s="466"/>
      <c r="AS23" s="453"/>
      <c r="AT23" s="454"/>
      <c r="AU23" s="454"/>
      <c r="AV23" s="454"/>
      <c r="AW23" s="454"/>
      <c r="AX23" s="468"/>
      <c r="AY23" s="402" t="s">
        <v>167</v>
      </c>
      <c r="AZ23" s="403"/>
      <c r="BA23" s="403"/>
      <c r="BB23" s="403"/>
      <c r="BC23" s="403"/>
      <c r="BD23" s="403"/>
      <c r="BE23" s="403"/>
      <c r="BF23" s="403"/>
      <c r="BG23" s="403"/>
      <c r="BH23" s="403"/>
      <c r="BI23" s="403"/>
      <c r="BJ23" s="403"/>
      <c r="BK23" s="403"/>
      <c r="BL23" s="403"/>
      <c r="BM23" s="404"/>
      <c r="BN23" s="422">
        <v>12014469</v>
      </c>
      <c r="BO23" s="423"/>
      <c r="BP23" s="423"/>
      <c r="BQ23" s="423"/>
      <c r="BR23" s="423"/>
      <c r="BS23" s="423"/>
      <c r="BT23" s="423"/>
      <c r="BU23" s="424"/>
      <c r="BV23" s="422">
        <v>12420279</v>
      </c>
      <c r="BW23" s="423"/>
      <c r="BX23" s="423"/>
      <c r="BY23" s="423"/>
      <c r="BZ23" s="423"/>
      <c r="CA23" s="423"/>
      <c r="CB23" s="423"/>
      <c r="CC23" s="424"/>
      <c r="CD23" s="191"/>
      <c r="CE23" s="420"/>
      <c r="CF23" s="420"/>
      <c r="CG23" s="420"/>
      <c r="CH23" s="420"/>
      <c r="CI23" s="420"/>
      <c r="CJ23" s="420"/>
      <c r="CK23" s="420"/>
      <c r="CL23" s="420"/>
      <c r="CM23" s="420"/>
      <c r="CN23" s="420"/>
      <c r="CO23" s="420"/>
      <c r="CP23" s="420"/>
      <c r="CQ23" s="420"/>
      <c r="CR23" s="420"/>
      <c r="CS23" s="421"/>
      <c r="CT23" s="392"/>
      <c r="CU23" s="393"/>
      <c r="CV23" s="393"/>
      <c r="CW23" s="393"/>
      <c r="CX23" s="393"/>
      <c r="CY23" s="393"/>
      <c r="CZ23" s="393"/>
      <c r="DA23" s="394"/>
      <c r="DB23" s="392"/>
      <c r="DC23" s="393"/>
      <c r="DD23" s="393"/>
      <c r="DE23" s="393"/>
      <c r="DF23" s="393"/>
      <c r="DG23" s="393"/>
      <c r="DH23" s="393"/>
      <c r="DI23" s="394"/>
    </row>
    <row r="24" spans="1:113" ht="18.75" customHeight="1" thickBot="1" x14ac:dyDescent="0.2">
      <c r="A24" s="178"/>
      <c r="B24" s="438"/>
      <c r="C24" s="439"/>
      <c r="D24" s="440"/>
      <c r="E24" s="395" t="s">
        <v>168</v>
      </c>
      <c r="F24" s="396"/>
      <c r="G24" s="396"/>
      <c r="H24" s="396"/>
      <c r="I24" s="396"/>
      <c r="J24" s="396"/>
      <c r="K24" s="397"/>
      <c r="L24" s="398">
        <v>1</v>
      </c>
      <c r="M24" s="399"/>
      <c r="N24" s="399"/>
      <c r="O24" s="399"/>
      <c r="P24" s="400"/>
      <c r="Q24" s="398">
        <v>6320</v>
      </c>
      <c r="R24" s="399"/>
      <c r="S24" s="399"/>
      <c r="T24" s="399"/>
      <c r="U24" s="399"/>
      <c r="V24" s="400"/>
      <c r="W24" s="457"/>
      <c r="X24" s="439"/>
      <c r="Y24" s="440"/>
      <c r="Z24" s="395" t="s">
        <v>169</v>
      </c>
      <c r="AA24" s="396"/>
      <c r="AB24" s="396"/>
      <c r="AC24" s="396"/>
      <c r="AD24" s="396"/>
      <c r="AE24" s="396"/>
      <c r="AF24" s="396"/>
      <c r="AG24" s="397"/>
      <c r="AH24" s="398">
        <v>168</v>
      </c>
      <c r="AI24" s="399"/>
      <c r="AJ24" s="399"/>
      <c r="AK24" s="399"/>
      <c r="AL24" s="400"/>
      <c r="AM24" s="398">
        <v>519456</v>
      </c>
      <c r="AN24" s="399"/>
      <c r="AO24" s="399"/>
      <c r="AP24" s="399"/>
      <c r="AQ24" s="399"/>
      <c r="AR24" s="400"/>
      <c r="AS24" s="398">
        <v>3092</v>
      </c>
      <c r="AT24" s="399"/>
      <c r="AU24" s="399"/>
      <c r="AV24" s="399"/>
      <c r="AW24" s="399"/>
      <c r="AX24" s="401"/>
      <c r="AY24" s="389" t="s">
        <v>170</v>
      </c>
      <c r="AZ24" s="390"/>
      <c r="BA24" s="390"/>
      <c r="BB24" s="390"/>
      <c r="BC24" s="390"/>
      <c r="BD24" s="390"/>
      <c r="BE24" s="390"/>
      <c r="BF24" s="390"/>
      <c r="BG24" s="390"/>
      <c r="BH24" s="390"/>
      <c r="BI24" s="390"/>
      <c r="BJ24" s="390"/>
      <c r="BK24" s="390"/>
      <c r="BL24" s="390"/>
      <c r="BM24" s="391"/>
      <c r="BN24" s="422">
        <v>6719708</v>
      </c>
      <c r="BO24" s="423"/>
      <c r="BP24" s="423"/>
      <c r="BQ24" s="423"/>
      <c r="BR24" s="423"/>
      <c r="BS24" s="423"/>
      <c r="BT24" s="423"/>
      <c r="BU24" s="424"/>
      <c r="BV24" s="422">
        <v>7324860</v>
      </c>
      <c r="BW24" s="423"/>
      <c r="BX24" s="423"/>
      <c r="BY24" s="423"/>
      <c r="BZ24" s="423"/>
      <c r="CA24" s="423"/>
      <c r="CB24" s="423"/>
      <c r="CC24" s="424"/>
      <c r="CD24" s="191"/>
      <c r="CE24" s="420"/>
      <c r="CF24" s="420"/>
      <c r="CG24" s="420"/>
      <c r="CH24" s="420"/>
      <c r="CI24" s="420"/>
      <c r="CJ24" s="420"/>
      <c r="CK24" s="420"/>
      <c r="CL24" s="420"/>
      <c r="CM24" s="420"/>
      <c r="CN24" s="420"/>
      <c r="CO24" s="420"/>
      <c r="CP24" s="420"/>
      <c r="CQ24" s="420"/>
      <c r="CR24" s="420"/>
      <c r="CS24" s="421"/>
      <c r="CT24" s="392"/>
      <c r="CU24" s="393"/>
      <c r="CV24" s="393"/>
      <c r="CW24" s="393"/>
      <c r="CX24" s="393"/>
      <c r="CY24" s="393"/>
      <c r="CZ24" s="393"/>
      <c r="DA24" s="394"/>
      <c r="DB24" s="392"/>
      <c r="DC24" s="393"/>
      <c r="DD24" s="393"/>
      <c r="DE24" s="393"/>
      <c r="DF24" s="393"/>
      <c r="DG24" s="393"/>
      <c r="DH24" s="393"/>
      <c r="DI24" s="394"/>
    </row>
    <row r="25" spans="1:113" ht="18.75" customHeight="1" x14ac:dyDescent="0.15">
      <c r="A25" s="178"/>
      <c r="B25" s="438"/>
      <c r="C25" s="439"/>
      <c r="D25" s="440"/>
      <c r="E25" s="395" t="s">
        <v>171</v>
      </c>
      <c r="F25" s="396"/>
      <c r="G25" s="396"/>
      <c r="H25" s="396"/>
      <c r="I25" s="396"/>
      <c r="J25" s="396"/>
      <c r="K25" s="397"/>
      <c r="L25" s="398">
        <v>1</v>
      </c>
      <c r="M25" s="399"/>
      <c r="N25" s="399"/>
      <c r="O25" s="399"/>
      <c r="P25" s="400"/>
      <c r="Q25" s="398">
        <v>5805</v>
      </c>
      <c r="R25" s="399"/>
      <c r="S25" s="399"/>
      <c r="T25" s="399"/>
      <c r="U25" s="399"/>
      <c r="V25" s="400"/>
      <c r="W25" s="457"/>
      <c r="X25" s="439"/>
      <c r="Y25" s="440"/>
      <c r="Z25" s="395" t="s">
        <v>172</v>
      </c>
      <c r="AA25" s="396"/>
      <c r="AB25" s="396"/>
      <c r="AC25" s="396"/>
      <c r="AD25" s="396"/>
      <c r="AE25" s="396"/>
      <c r="AF25" s="396"/>
      <c r="AG25" s="397"/>
      <c r="AH25" s="398" t="s">
        <v>173</v>
      </c>
      <c r="AI25" s="399"/>
      <c r="AJ25" s="399"/>
      <c r="AK25" s="399"/>
      <c r="AL25" s="400"/>
      <c r="AM25" s="398" t="s">
        <v>174</v>
      </c>
      <c r="AN25" s="399"/>
      <c r="AO25" s="399"/>
      <c r="AP25" s="399"/>
      <c r="AQ25" s="399"/>
      <c r="AR25" s="400"/>
      <c r="AS25" s="398" t="s">
        <v>174</v>
      </c>
      <c r="AT25" s="399"/>
      <c r="AU25" s="399"/>
      <c r="AV25" s="399"/>
      <c r="AW25" s="399"/>
      <c r="AX25" s="401"/>
      <c r="AY25" s="414" t="s">
        <v>175</v>
      </c>
      <c r="AZ25" s="415"/>
      <c r="BA25" s="415"/>
      <c r="BB25" s="415"/>
      <c r="BC25" s="415"/>
      <c r="BD25" s="415"/>
      <c r="BE25" s="415"/>
      <c r="BF25" s="415"/>
      <c r="BG25" s="415"/>
      <c r="BH25" s="415"/>
      <c r="BI25" s="415"/>
      <c r="BJ25" s="415"/>
      <c r="BK25" s="415"/>
      <c r="BL25" s="415"/>
      <c r="BM25" s="416"/>
      <c r="BN25" s="417">
        <v>339254</v>
      </c>
      <c r="BO25" s="418"/>
      <c r="BP25" s="418"/>
      <c r="BQ25" s="418"/>
      <c r="BR25" s="418"/>
      <c r="BS25" s="418"/>
      <c r="BT25" s="418"/>
      <c r="BU25" s="419"/>
      <c r="BV25" s="417">
        <v>369258</v>
      </c>
      <c r="BW25" s="418"/>
      <c r="BX25" s="418"/>
      <c r="BY25" s="418"/>
      <c r="BZ25" s="418"/>
      <c r="CA25" s="418"/>
      <c r="CB25" s="418"/>
      <c r="CC25" s="419"/>
      <c r="CD25" s="191"/>
      <c r="CE25" s="420"/>
      <c r="CF25" s="420"/>
      <c r="CG25" s="420"/>
      <c r="CH25" s="420"/>
      <c r="CI25" s="420"/>
      <c r="CJ25" s="420"/>
      <c r="CK25" s="420"/>
      <c r="CL25" s="420"/>
      <c r="CM25" s="420"/>
      <c r="CN25" s="420"/>
      <c r="CO25" s="420"/>
      <c r="CP25" s="420"/>
      <c r="CQ25" s="420"/>
      <c r="CR25" s="420"/>
      <c r="CS25" s="421"/>
      <c r="CT25" s="392"/>
      <c r="CU25" s="393"/>
      <c r="CV25" s="393"/>
      <c r="CW25" s="393"/>
      <c r="CX25" s="393"/>
      <c r="CY25" s="393"/>
      <c r="CZ25" s="393"/>
      <c r="DA25" s="394"/>
      <c r="DB25" s="392"/>
      <c r="DC25" s="393"/>
      <c r="DD25" s="393"/>
      <c r="DE25" s="393"/>
      <c r="DF25" s="393"/>
      <c r="DG25" s="393"/>
      <c r="DH25" s="393"/>
      <c r="DI25" s="394"/>
    </row>
    <row r="26" spans="1:113" ht="18.75" customHeight="1" x14ac:dyDescent="0.15">
      <c r="A26" s="178"/>
      <c r="B26" s="438"/>
      <c r="C26" s="439"/>
      <c r="D26" s="440"/>
      <c r="E26" s="395" t="s">
        <v>176</v>
      </c>
      <c r="F26" s="396"/>
      <c r="G26" s="396"/>
      <c r="H26" s="396"/>
      <c r="I26" s="396"/>
      <c r="J26" s="396"/>
      <c r="K26" s="397"/>
      <c r="L26" s="398">
        <v>1</v>
      </c>
      <c r="M26" s="399"/>
      <c r="N26" s="399"/>
      <c r="O26" s="399"/>
      <c r="P26" s="400"/>
      <c r="Q26" s="398">
        <v>5436</v>
      </c>
      <c r="R26" s="399"/>
      <c r="S26" s="399"/>
      <c r="T26" s="399"/>
      <c r="U26" s="399"/>
      <c r="V26" s="400"/>
      <c r="W26" s="457"/>
      <c r="X26" s="439"/>
      <c r="Y26" s="440"/>
      <c r="Z26" s="395" t="s">
        <v>177</v>
      </c>
      <c r="AA26" s="433"/>
      <c r="AB26" s="433"/>
      <c r="AC26" s="433"/>
      <c r="AD26" s="433"/>
      <c r="AE26" s="433"/>
      <c r="AF26" s="433"/>
      <c r="AG26" s="434"/>
      <c r="AH26" s="398">
        <v>9</v>
      </c>
      <c r="AI26" s="399"/>
      <c r="AJ26" s="399"/>
      <c r="AK26" s="399"/>
      <c r="AL26" s="400"/>
      <c r="AM26" s="398">
        <v>28674</v>
      </c>
      <c r="AN26" s="399"/>
      <c r="AO26" s="399"/>
      <c r="AP26" s="399"/>
      <c r="AQ26" s="399"/>
      <c r="AR26" s="400"/>
      <c r="AS26" s="398">
        <v>3186</v>
      </c>
      <c r="AT26" s="399"/>
      <c r="AU26" s="399"/>
      <c r="AV26" s="399"/>
      <c r="AW26" s="399"/>
      <c r="AX26" s="401"/>
      <c r="AY26" s="431" t="s">
        <v>178</v>
      </c>
      <c r="AZ26" s="376"/>
      <c r="BA26" s="376"/>
      <c r="BB26" s="376"/>
      <c r="BC26" s="376"/>
      <c r="BD26" s="376"/>
      <c r="BE26" s="376"/>
      <c r="BF26" s="376"/>
      <c r="BG26" s="376"/>
      <c r="BH26" s="376"/>
      <c r="BI26" s="376"/>
      <c r="BJ26" s="376"/>
      <c r="BK26" s="376"/>
      <c r="BL26" s="376"/>
      <c r="BM26" s="432"/>
      <c r="BN26" s="422" t="s">
        <v>127</v>
      </c>
      <c r="BO26" s="423"/>
      <c r="BP26" s="423"/>
      <c r="BQ26" s="423"/>
      <c r="BR26" s="423"/>
      <c r="BS26" s="423"/>
      <c r="BT26" s="423"/>
      <c r="BU26" s="424"/>
      <c r="BV26" s="422" t="s">
        <v>127</v>
      </c>
      <c r="BW26" s="423"/>
      <c r="BX26" s="423"/>
      <c r="BY26" s="423"/>
      <c r="BZ26" s="423"/>
      <c r="CA26" s="423"/>
      <c r="CB26" s="423"/>
      <c r="CC26" s="424"/>
      <c r="CD26" s="191"/>
      <c r="CE26" s="420"/>
      <c r="CF26" s="420"/>
      <c r="CG26" s="420"/>
      <c r="CH26" s="420"/>
      <c r="CI26" s="420"/>
      <c r="CJ26" s="420"/>
      <c r="CK26" s="420"/>
      <c r="CL26" s="420"/>
      <c r="CM26" s="420"/>
      <c r="CN26" s="420"/>
      <c r="CO26" s="420"/>
      <c r="CP26" s="420"/>
      <c r="CQ26" s="420"/>
      <c r="CR26" s="420"/>
      <c r="CS26" s="421"/>
      <c r="CT26" s="392"/>
      <c r="CU26" s="393"/>
      <c r="CV26" s="393"/>
      <c r="CW26" s="393"/>
      <c r="CX26" s="393"/>
      <c r="CY26" s="393"/>
      <c r="CZ26" s="393"/>
      <c r="DA26" s="394"/>
      <c r="DB26" s="392"/>
      <c r="DC26" s="393"/>
      <c r="DD26" s="393"/>
      <c r="DE26" s="393"/>
      <c r="DF26" s="393"/>
      <c r="DG26" s="393"/>
      <c r="DH26" s="393"/>
      <c r="DI26" s="394"/>
    </row>
    <row r="27" spans="1:113" ht="18.75" customHeight="1" thickBot="1" x14ac:dyDescent="0.2">
      <c r="A27" s="178"/>
      <c r="B27" s="438"/>
      <c r="C27" s="439"/>
      <c r="D27" s="440"/>
      <c r="E27" s="395" t="s">
        <v>179</v>
      </c>
      <c r="F27" s="396"/>
      <c r="G27" s="396"/>
      <c r="H27" s="396"/>
      <c r="I27" s="396"/>
      <c r="J27" s="396"/>
      <c r="K27" s="397"/>
      <c r="L27" s="398">
        <v>1</v>
      </c>
      <c r="M27" s="399"/>
      <c r="N27" s="399"/>
      <c r="O27" s="399"/>
      <c r="P27" s="400"/>
      <c r="Q27" s="398">
        <v>3000</v>
      </c>
      <c r="R27" s="399"/>
      <c r="S27" s="399"/>
      <c r="T27" s="399"/>
      <c r="U27" s="399"/>
      <c r="V27" s="400"/>
      <c r="W27" s="457"/>
      <c r="X27" s="439"/>
      <c r="Y27" s="440"/>
      <c r="Z27" s="395" t="s">
        <v>180</v>
      </c>
      <c r="AA27" s="396"/>
      <c r="AB27" s="396"/>
      <c r="AC27" s="396"/>
      <c r="AD27" s="396"/>
      <c r="AE27" s="396"/>
      <c r="AF27" s="396"/>
      <c r="AG27" s="397"/>
      <c r="AH27" s="398">
        <v>24</v>
      </c>
      <c r="AI27" s="399"/>
      <c r="AJ27" s="399"/>
      <c r="AK27" s="399"/>
      <c r="AL27" s="400"/>
      <c r="AM27" s="398">
        <v>64118</v>
      </c>
      <c r="AN27" s="399"/>
      <c r="AO27" s="399"/>
      <c r="AP27" s="399"/>
      <c r="AQ27" s="399"/>
      <c r="AR27" s="400"/>
      <c r="AS27" s="398">
        <v>2672</v>
      </c>
      <c r="AT27" s="399"/>
      <c r="AU27" s="399"/>
      <c r="AV27" s="399"/>
      <c r="AW27" s="399"/>
      <c r="AX27" s="401"/>
      <c r="AY27" s="428" t="s">
        <v>181</v>
      </c>
      <c r="AZ27" s="429"/>
      <c r="BA27" s="429"/>
      <c r="BB27" s="429"/>
      <c r="BC27" s="429"/>
      <c r="BD27" s="429"/>
      <c r="BE27" s="429"/>
      <c r="BF27" s="429"/>
      <c r="BG27" s="429"/>
      <c r="BH27" s="429"/>
      <c r="BI27" s="429"/>
      <c r="BJ27" s="429"/>
      <c r="BK27" s="429"/>
      <c r="BL27" s="429"/>
      <c r="BM27" s="430"/>
      <c r="BN27" s="425" t="s">
        <v>174</v>
      </c>
      <c r="BO27" s="426"/>
      <c r="BP27" s="426"/>
      <c r="BQ27" s="426"/>
      <c r="BR27" s="426"/>
      <c r="BS27" s="426"/>
      <c r="BT27" s="426"/>
      <c r="BU27" s="427"/>
      <c r="BV27" s="425" t="s">
        <v>128</v>
      </c>
      <c r="BW27" s="426"/>
      <c r="BX27" s="426"/>
      <c r="BY27" s="426"/>
      <c r="BZ27" s="426"/>
      <c r="CA27" s="426"/>
      <c r="CB27" s="426"/>
      <c r="CC27" s="427"/>
      <c r="CD27" s="193"/>
      <c r="CE27" s="420"/>
      <c r="CF27" s="420"/>
      <c r="CG27" s="420"/>
      <c r="CH27" s="420"/>
      <c r="CI27" s="420"/>
      <c r="CJ27" s="420"/>
      <c r="CK27" s="420"/>
      <c r="CL27" s="420"/>
      <c r="CM27" s="420"/>
      <c r="CN27" s="420"/>
      <c r="CO27" s="420"/>
      <c r="CP27" s="420"/>
      <c r="CQ27" s="420"/>
      <c r="CR27" s="420"/>
      <c r="CS27" s="421"/>
      <c r="CT27" s="392"/>
      <c r="CU27" s="393"/>
      <c r="CV27" s="393"/>
      <c r="CW27" s="393"/>
      <c r="CX27" s="393"/>
      <c r="CY27" s="393"/>
      <c r="CZ27" s="393"/>
      <c r="DA27" s="394"/>
      <c r="DB27" s="392"/>
      <c r="DC27" s="393"/>
      <c r="DD27" s="393"/>
      <c r="DE27" s="393"/>
      <c r="DF27" s="393"/>
      <c r="DG27" s="393"/>
      <c r="DH27" s="393"/>
      <c r="DI27" s="394"/>
    </row>
    <row r="28" spans="1:113" ht="18.75" customHeight="1" x14ac:dyDescent="0.15">
      <c r="A28" s="178"/>
      <c r="B28" s="438"/>
      <c r="C28" s="439"/>
      <c r="D28" s="440"/>
      <c r="E28" s="395" t="s">
        <v>182</v>
      </c>
      <c r="F28" s="396"/>
      <c r="G28" s="396"/>
      <c r="H28" s="396"/>
      <c r="I28" s="396"/>
      <c r="J28" s="396"/>
      <c r="K28" s="397"/>
      <c r="L28" s="398">
        <v>1</v>
      </c>
      <c r="M28" s="399"/>
      <c r="N28" s="399"/>
      <c r="O28" s="399"/>
      <c r="P28" s="400"/>
      <c r="Q28" s="398">
        <v>2500</v>
      </c>
      <c r="R28" s="399"/>
      <c r="S28" s="399"/>
      <c r="T28" s="399"/>
      <c r="U28" s="399"/>
      <c r="V28" s="400"/>
      <c r="W28" s="457"/>
      <c r="X28" s="439"/>
      <c r="Y28" s="440"/>
      <c r="Z28" s="395" t="s">
        <v>183</v>
      </c>
      <c r="AA28" s="396"/>
      <c r="AB28" s="396"/>
      <c r="AC28" s="396"/>
      <c r="AD28" s="396"/>
      <c r="AE28" s="396"/>
      <c r="AF28" s="396"/>
      <c r="AG28" s="397"/>
      <c r="AH28" s="398" t="s">
        <v>174</v>
      </c>
      <c r="AI28" s="399"/>
      <c r="AJ28" s="399"/>
      <c r="AK28" s="399"/>
      <c r="AL28" s="400"/>
      <c r="AM28" s="398" t="s">
        <v>174</v>
      </c>
      <c r="AN28" s="399"/>
      <c r="AO28" s="399"/>
      <c r="AP28" s="399"/>
      <c r="AQ28" s="399"/>
      <c r="AR28" s="400"/>
      <c r="AS28" s="398" t="s">
        <v>174</v>
      </c>
      <c r="AT28" s="399"/>
      <c r="AU28" s="399"/>
      <c r="AV28" s="399"/>
      <c r="AW28" s="399"/>
      <c r="AX28" s="401"/>
      <c r="AY28" s="405" t="s">
        <v>184</v>
      </c>
      <c r="AZ28" s="406"/>
      <c r="BA28" s="406"/>
      <c r="BB28" s="407"/>
      <c r="BC28" s="414" t="s">
        <v>47</v>
      </c>
      <c r="BD28" s="415"/>
      <c r="BE28" s="415"/>
      <c r="BF28" s="415"/>
      <c r="BG28" s="415"/>
      <c r="BH28" s="415"/>
      <c r="BI28" s="415"/>
      <c r="BJ28" s="415"/>
      <c r="BK28" s="415"/>
      <c r="BL28" s="415"/>
      <c r="BM28" s="416"/>
      <c r="BN28" s="417">
        <v>1803623</v>
      </c>
      <c r="BO28" s="418"/>
      <c r="BP28" s="418"/>
      <c r="BQ28" s="418"/>
      <c r="BR28" s="418"/>
      <c r="BS28" s="418"/>
      <c r="BT28" s="418"/>
      <c r="BU28" s="419"/>
      <c r="BV28" s="417">
        <v>995042</v>
      </c>
      <c r="BW28" s="418"/>
      <c r="BX28" s="418"/>
      <c r="BY28" s="418"/>
      <c r="BZ28" s="418"/>
      <c r="CA28" s="418"/>
      <c r="CB28" s="418"/>
      <c r="CC28" s="419"/>
      <c r="CD28" s="191"/>
      <c r="CE28" s="420"/>
      <c r="CF28" s="420"/>
      <c r="CG28" s="420"/>
      <c r="CH28" s="420"/>
      <c r="CI28" s="420"/>
      <c r="CJ28" s="420"/>
      <c r="CK28" s="420"/>
      <c r="CL28" s="420"/>
      <c r="CM28" s="420"/>
      <c r="CN28" s="420"/>
      <c r="CO28" s="420"/>
      <c r="CP28" s="420"/>
      <c r="CQ28" s="420"/>
      <c r="CR28" s="420"/>
      <c r="CS28" s="421"/>
      <c r="CT28" s="392"/>
      <c r="CU28" s="393"/>
      <c r="CV28" s="393"/>
      <c r="CW28" s="393"/>
      <c r="CX28" s="393"/>
      <c r="CY28" s="393"/>
      <c r="CZ28" s="393"/>
      <c r="DA28" s="394"/>
      <c r="DB28" s="392"/>
      <c r="DC28" s="393"/>
      <c r="DD28" s="393"/>
      <c r="DE28" s="393"/>
      <c r="DF28" s="393"/>
      <c r="DG28" s="393"/>
      <c r="DH28" s="393"/>
      <c r="DI28" s="394"/>
    </row>
    <row r="29" spans="1:113" ht="18.75" customHeight="1" x14ac:dyDescent="0.15">
      <c r="A29" s="178"/>
      <c r="B29" s="438"/>
      <c r="C29" s="439"/>
      <c r="D29" s="440"/>
      <c r="E29" s="395" t="s">
        <v>185</v>
      </c>
      <c r="F29" s="396"/>
      <c r="G29" s="396"/>
      <c r="H29" s="396"/>
      <c r="I29" s="396"/>
      <c r="J29" s="396"/>
      <c r="K29" s="397"/>
      <c r="L29" s="398">
        <v>14</v>
      </c>
      <c r="M29" s="399"/>
      <c r="N29" s="399"/>
      <c r="O29" s="399"/>
      <c r="P29" s="400"/>
      <c r="Q29" s="398">
        <v>2330</v>
      </c>
      <c r="R29" s="399"/>
      <c r="S29" s="399"/>
      <c r="T29" s="399"/>
      <c r="U29" s="399"/>
      <c r="V29" s="400"/>
      <c r="W29" s="458"/>
      <c r="X29" s="459"/>
      <c r="Y29" s="460"/>
      <c r="Z29" s="395" t="s">
        <v>186</v>
      </c>
      <c r="AA29" s="396"/>
      <c r="AB29" s="396"/>
      <c r="AC29" s="396"/>
      <c r="AD29" s="396"/>
      <c r="AE29" s="396"/>
      <c r="AF29" s="396"/>
      <c r="AG29" s="397"/>
      <c r="AH29" s="398">
        <v>192</v>
      </c>
      <c r="AI29" s="399"/>
      <c r="AJ29" s="399"/>
      <c r="AK29" s="399"/>
      <c r="AL29" s="400"/>
      <c r="AM29" s="398">
        <v>583574</v>
      </c>
      <c r="AN29" s="399"/>
      <c r="AO29" s="399"/>
      <c r="AP29" s="399"/>
      <c r="AQ29" s="399"/>
      <c r="AR29" s="400"/>
      <c r="AS29" s="398">
        <v>3039</v>
      </c>
      <c r="AT29" s="399"/>
      <c r="AU29" s="399"/>
      <c r="AV29" s="399"/>
      <c r="AW29" s="399"/>
      <c r="AX29" s="401"/>
      <c r="AY29" s="408"/>
      <c r="AZ29" s="409"/>
      <c r="BA29" s="409"/>
      <c r="BB29" s="410"/>
      <c r="BC29" s="402" t="s">
        <v>187</v>
      </c>
      <c r="BD29" s="403"/>
      <c r="BE29" s="403"/>
      <c r="BF29" s="403"/>
      <c r="BG29" s="403"/>
      <c r="BH29" s="403"/>
      <c r="BI29" s="403"/>
      <c r="BJ29" s="403"/>
      <c r="BK29" s="403"/>
      <c r="BL29" s="403"/>
      <c r="BM29" s="404"/>
      <c r="BN29" s="422">
        <v>234676</v>
      </c>
      <c r="BO29" s="423"/>
      <c r="BP29" s="423"/>
      <c r="BQ29" s="423"/>
      <c r="BR29" s="423"/>
      <c r="BS29" s="423"/>
      <c r="BT29" s="423"/>
      <c r="BU29" s="424"/>
      <c r="BV29" s="422">
        <v>71265</v>
      </c>
      <c r="BW29" s="423"/>
      <c r="BX29" s="423"/>
      <c r="BY29" s="423"/>
      <c r="BZ29" s="423"/>
      <c r="CA29" s="423"/>
      <c r="CB29" s="423"/>
      <c r="CC29" s="424"/>
      <c r="CD29" s="193"/>
      <c r="CE29" s="420"/>
      <c r="CF29" s="420"/>
      <c r="CG29" s="420"/>
      <c r="CH29" s="420"/>
      <c r="CI29" s="420"/>
      <c r="CJ29" s="420"/>
      <c r="CK29" s="420"/>
      <c r="CL29" s="420"/>
      <c r="CM29" s="420"/>
      <c r="CN29" s="420"/>
      <c r="CO29" s="420"/>
      <c r="CP29" s="420"/>
      <c r="CQ29" s="420"/>
      <c r="CR29" s="420"/>
      <c r="CS29" s="421"/>
      <c r="CT29" s="392"/>
      <c r="CU29" s="393"/>
      <c r="CV29" s="393"/>
      <c r="CW29" s="393"/>
      <c r="CX29" s="393"/>
      <c r="CY29" s="393"/>
      <c r="CZ29" s="393"/>
      <c r="DA29" s="394"/>
      <c r="DB29" s="392"/>
      <c r="DC29" s="393"/>
      <c r="DD29" s="393"/>
      <c r="DE29" s="393"/>
      <c r="DF29" s="393"/>
      <c r="DG29" s="393"/>
      <c r="DH29" s="393"/>
      <c r="DI29" s="394"/>
    </row>
    <row r="30" spans="1:113" ht="18.75" customHeight="1" thickBot="1" x14ac:dyDescent="0.2">
      <c r="A30" s="178"/>
      <c r="B30" s="441"/>
      <c r="C30" s="442"/>
      <c r="D30" s="443"/>
      <c r="E30" s="377"/>
      <c r="F30" s="378"/>
      <c r="G30" s="378"/>
      <c r="H30" s="378"/>
      <c r="I30" s="378"/>
      <c r="J30" s="378"/>
      <c r="K30" s="379"/>
      <c r="L30" s="380"/>
      <c r="M30" s="381"/>
      <c r="N30" s="381"/>
      <c r="O30" s="381"/>
      <c r="P30" s="382"/>
      <c r="Q30" s="380"/>
      <c r="R30" s="381"/>
      <c r="S30" s="381"/>
      <c r="T30" s="381"/>
      <c r="U30" s="381"/>
      <c r="V30" s="382"/>
      <c r="W30" s="383" t="s">
        <v>188</v>
      </c>
      <c r="X30" s="384"/>
      <c r="Y30" s="384"/>
      <c r="Z30" s="384"/>
      <c r="AA30" s="384"/>
      <c r="AB30" s="384"/>
      <c r="AC30" s="384"/>
      <c r="AD30" s="384"/>
      <c r="AE30" s="384"/>
      <c r="AF30" s="384"/>
      <c r="AG30" s="385"/>
      <c r="AH30" s="386">
        <v>99.4</v>
      </c>
      <c r="AI30" s="387"/>
      <c r="AJ30" s="387"/>
      <c r="AK30" s="387"/>
      <c r="AL30" s="387"/>
      <c r="AM30" s="387"/>
      <c r="AN30" s="387"/>
      <c r="AO30" s="387"/>
      <c r="AP30" s="387"/>
      <c r="AQ30" s="387"/>
      <c r="AR30" s="387"/>
      <c r="AS30" s="387"/>
      <c r="AT30" s="387"/>
      <c r="AU30" s="387"/>
      <c r="AV30" s="387"/>
      <c r="AW30" s="387"/>
      <c r="AX30" s="388"/>
      <c r="AY30" s="411"/>
      <c r="AZ30" s="412"/>
      <c r="BA30" s="412"/>
      <c r="BB30" s="413"/>
      <c r="BC30" s="389" t="s">
        <v>49</v>
      </c>
      <c r="BD30" s="390"/>
      <c r="BE30" s="390"/>
      <c r="BF30" s="390"/>
      <c r="BG30" s="390"/>
      <c r="BH30" s="390"/>
      <c r="BI30" s="390"/>
      <c r="BJ30" s="390"/>
      <c r="BK30" s="390"/>
      <c r="BL30" s="390"/>
      <c r="BM30" s="391"/>
      <c r="BN30" s="425">
        <v>504005</v>
      </c>
      <c r="BO30" s="426"/>
      <c r="BP30" s="426"/>
      <c r="BQ30" s="426"/>
      <c r="BR30" s="426"/>
      <c r="BS30" s="426"/>
      <c r="BT30" s="426"/>
      <c r="BU30" s="427"/>
      <c r="BV30" s="425">
        <v>381772</v>
      </c>
      <c r="BW30" s="426"/>
      <c r="BX30" s="426"/>
      <c r="BY30" s="426"/>
      <c r="BZ30" s="426"/>
      <c r="CA30" s="426"/>
      <c r="CB30" s="426"/>
      <c r="CC30" s="42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5" t="s">
        <v>189</v>
      </c>
      <c r="D32" s="375"/>
      <c r="E32" s="375"/>
      <c r="F32" s="375"/>
      <c r="G32" s="375"/>
      <c r="H32" s="375"/>
      <c r="I32" s="375"/>
      <c r="J32" s="375"/>
      <c r="K32" s="375"/>
      <c r="L32" s="375"/>
      <c r="M32" s="375"/>
      <c r="N32" s="375"/>
      <c r="O32" s="375"/>
      <c r="P32" s="375"/>
      <c r="Q32" s="375"/>
      <c r="R32" s="375"/>
      <c r="S32" s="375"/>
      <c r="U32" s="376" t="s">
        <v>190</v>
      </c>
      <c r="V32" s="376"/>
      <c r="W32" s="376"/>
      <c r="X32" s="376"/>
      <c r="Y32" s="376"/>
      <c r="Z32" s="376"/>
      <c r="AA32" s="376"/>
      <c r="AB32" s="376"/>
      <c r="AC32" s="376"/>
      <c r="AD32" s="376"/>
      <c r="AE32" s="376"/>
      <c r="AF32" s="376"/>
      <c r="AG32" s="376"/>
      <c r="AH32" s="376"/>
      <c r="AI32" s="376"/>
      <c r="AJ32" s="376"/>
      <c r="AK32" s="376"/>
      <c r="AM32" s="376" t="s">
        <v>191</v>
      </c>
      <c r="AN32" s="376"/>
      <c r="AO32" s="376"/>
      <c r="AP32" s="376"/>
      <c r="AQ32" s="376"/>
      <c r="AR32" s="376"/>
      <c r="AS32" s="376"/>
      <c r="AT32" s="376"/>
      <c r="AU32" s="376"/>
      <c r="AV32" s="376"/>
      <c r="AW32" s="376"/>
      <c r="AX32" s="376"/>
      <c r="AY32" s="376"/>
      <c r="AZ32" s="376"/>
      <c r="BA32" s="376"/>
      <c r="BB32" s="376"/>
      <c r="BC32" s="376"/>
      <c r="BE32" s="376" t="s">
        <v>192</v>
      </c>
      <c r="BF32" s="376"/>
      <c r="BG32" s="376"/>
      <c r="BH32" s="376"/>
      <c r="BI32" s="376"/>
      <c r="BJ32" s="376"/>
      <c r="BK32" s="376"/>
      <c r="BL32" s="376"/>
      <c r="BM32" s="376"/>
      <c r="BN32" s="376"/>
      <c r="BO32" s="376"/>
      <c r="BP32" s="376"/>
      <c r="BQ32" s="376"/>
      <c r="BR32" s="376"/>
      <c r="BS32" s="376"/>
      <c r="BT32" s="376"/>
      <c r="BU32" s="376"/>
      <c r="BW32" s="376" t="s">
        <v>193</v>
      </c>
      <c r="BX32" s="376"/>
      <c r="BY32" s="376"/>
      <c r="BZ32" s="376"/>
      <c r="CA32" s="376"/>
      <c r="CB32" s="376"/>
      <c r="CC32" s="376"/>
      <c r="CD32" s="376"/>
      <c r="CE32" s="376"/>
      <c r="CF32" s="376"/>
      <c r="CG32" s="376"/>
      <c r="CH32" s="376"/>
      <c r="CI32" s="376"/>
      <c r="CJ32" s="376"/>
      <c r="CK32" s="376"/>
      <c r="CL32" s="376"/>
      <c r="CM32" s="376"/>
      <c r="CO32" s="376" t="s">
        <v>194</v>
      </c>
      <c r="CP32" s="376"/>
      <c r="CQ32" s="376"/>
      <c r="CR32" s="376"/>
      <c r="CS32" s="376"/>
      <c r="CT32" s="376"/>
      <c r="CU32" s="376"/>
      <c r="CV32" s="376"/>
      <c r="CW32" s="376"/>
      <c r="CX32" s="376"/>
      <c r="CY32" s="376"/>
      <c r="CZ32" s="376"/>
      <c r="DA32" s="376"/>
      <c r="DB32" s="376"/>
      <c r="DC32" s="376"/>
      <c r="DD32" s="376"/>
      <c r="DE32" s="376"/>
      <c r="DI32" s="201"/>
    </row>
    <row r="33" spans="1:113" ht="13.5" customHeight="1" x14ac:dyDescent="0.15">
      <c r="A33" s="178"/>
      <c r="B33" s="202"/>
      <c r="C33" s="374" t="s">
        <v>195</v>
      </c>
      <c r="D33" s="374"/>
      <c r="E33" s="373" t="s">
        <v>196</v>
      </c>
      <c r="F33" s="373"/>
      <c r="G33" s="373"/>
      <c r="H33" s="373"/>
      <c r="I33" s="373"/>
      <c r="J33" s="373"/>
      <c r="K33" s="373"/>
      <c r="L33" s="373"/>
      <c r="M33" s="373"/>
      <c r="N33" s="373"/>
      <c r="O33" s="373"/>
      <c r="P33" s="373"/>
      <c r="Q33" s="373"/>
      <c r="R33" s="373"/>
      <c r="S33" s="373"/>
      <c r="T33" s="203"/>
      <c r="U33" s="374" t="s">
        <v>195</v>
      </c>
      <c r="V33" s="374"/>
      <c r="W33" s="373" t="s">
        <v>197</v>
      </c>
      <c r="X33" s="373"/>
      <c r="Y33" s="373"/>
      <c r="Z33" s="373"/>
      <c r="AA33" s="373"/>
      <c r="AB33" s="373"/>
      <c r="AC33" s="373"/>
      <c r="AD33" s="373"/>
      <c r="AE33" s="373"/>
      <c r="AF33" s="373"/>
      <c r="AG33" s="373"/>
      <c r="AH33" s="373"/>
      <c r="AI33" s="373"/>
      <c r="AJ33" s="373"/>
      <c r="AK33" s="373"/>
      <c r="AL33" s="203"/>
      <c r="AM33" s="374" t="s">
        <v>198</v>
      </c>
      <c r="AN33" s="374"/>
      <c r="AO33" s="373" t="s">
        <v>199</v>
      </c>
      <c r="AP33" s="373"/>
      <c r="AQ33" s="373"/>
      <c r="AR33" s="373"/>
      <c r="AS33" s="373"/>
      <c r="AT33" s="373"/>
      <c r="AU33" s="373"/>
      <c r="AV33" s="373"/>
      <c r="AW33" s="373"/>
      <c r="AX33" s="373"/>
      <c r="AY33" s="373"/>
      <c r="AZ33" s="373"/>
      <c r="BA33" s="373"/>
      <c r="BB33" s="373"/>
      <c r="BC33" s="373"/>
      <c r="BD33" s="204"/>
      <c r="BE33" s="373" t="s">
        <v>200</v>
      </c>
      <c r="BF33" s="373"/>
      <c r="BG33" s="373" t="s">
        <v>201</v>
      </c>
      <c r="BH33" s="373"/>
      <c r="BI33" s="373"/>
      <c r="BJ33" s="373"/>
      <c r="BK33" s="373"/>
      <c r="BL33" s="373"/>
      <c r="BM33" s="373"/>
      <c r="BN33" s="373"/>
      <c r="BO33" s="373"/>
      <c r="BP33" s="373"/>
      <c r="BQ33" s="373"/>
      <c r="BR33" s="373"/>
      <c r="BS33" s="373"/>
      <c r="BT33" s="373"/>
      <c r="BU33" s="373"/>
      <c r="BV33" s="204"/>
      <c r="BW33" s="374" t="s">
        <v>200</v>
      </c>
      <c r="BX33" s="374"/>
      <c r="BY33" s="373" t="s">
        <v>202</v>
      </c>
      <c r="BZ33" s="373"/>
      <c r="CA33" s="373"/>
      <c r="CB33" s="373"/>
      <c r="CC33" s="373"/>
      <c r="CD33" s="373"/>
      <c r="CE33" s="373"/>
      <c r="CF33" s="373"/>
      <c r="CG33" s="373"/>
      <c r="CH33" s="373"/>
      <c r="CI33" s="373"/>
      <c r="CJ33" s="373"/>
      <c r="CK33" s="373"/>
      <c r="CL33" s="373"/>
      <c r="CM33" s="373"/>
      <c r="CN33" s="203"/>
      <c r="CO33" s="374" t="s">
        <v>203</v>
      </c>
      <c r="CP33" s="374"/>
      <c r="CQ33" s="373" t="s">
        <v>204</v>
      </c>
      <c r="CR33" s="373"/>
      <c r="CS33" s="373"/>
      <c r="CT33" s="373"/>
      <c r="CU33" s="373"/>
      <c r="CV33" s="373"/>
      <c r="CW33" s="373"/>
      <c r="CX33" s="373"/>
      <c r="CY33" s="373"/>
      <c r="CZ33" s="373"/>
      <c r="DA33" s="373"/>
      <c r="DB33" s="373"/>
      <c r="DC33" s="373"/>
      <c r="DD33" s="373"/>
      <c r="DE33" s="373"/>
      <c r="DF33" s="203"/>
      <c r="DG33" s="372" t="s">
        <v>205</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5</v>
      </c>
      <c r="AN34" s="370"/>
      <c r="AO34" s="371" t="str">
        <f>IF('各会計、関係団体の財政状況及び健全化判断比率'!B30="","",'各会計、関係団体の財政状況及び健全化判断比率'!B30)</f>
        <v>下水道事業会計（公共下水道事業）</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7</v>
      </c>
      <c r="BX34" s="370"/>
      <c r="BY34" s="371" t="str">
        <f>IF('各会計、関係団体の財政状況及び健全化判断比率'!B68="","",'各会計、関係団体の財政状況及び健全化判断比率'!B68)</f>
        <v>沖縄県後期高齢者医療広域連合(一般会計）</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土地区画整理事業特別会計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後期高齢者医療特別会計</v>
      </c>
      <c r="X35" s="371"/>
      <c r="Y35" s="371"/>
      <c r="Z35" s="371"/>
      <c r="AA35" s="371"/>
      <c r="AB35" s="371"/>
      <c r="AC35" s="371"/>
      <c r="AD35" s="371"/>
      <c r="AE35" s="371"/>
      <c r="AF35" s="371"/>
      <c r="AG35" s="371"/>
      <c r="AH35" s="371"/>
      <c r="AI35" s="371"/>
      <c r="AJ35" s="371"/>
      <c r="AK35" s="371"/>
      <c r="AL35" s="178"/>
      <c r="AM35" s="370">
        <f t="shared" ref="AM35:AM43" si="0">IF(AO35="","",AM34+1)</f>
        <v>6</v>
      </c>
      <c r="AN35" s="370"/>
      <c r="AO35" s="371" t="str">
        <f>IF('各会計、関係団体の財政状況及び健全化判断比率'!B31="","",'各会計、関係団体の財政状況及び健全化判断比率'!B31)</f>
        <v>下水道事業会計（農業集落排水事業）</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8</v>
      </c>
      <c r="BX35" s="370"/>
      <c r="BY35" s="371" t="str">
        <f>IF('各会計、関係団体の財政状況及び健全化判断比率'!B69="","",'各会計、関係団体の財政状況及び健全化判断比率'!B69)</f>
        <v>沖縄県後期高齢者医療広域連合(特別会計）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t="str">
        <f t="shared" ref="U36:U43" si="4">IF(W36="","",U35+1)</f>
        <v/>
      </c>
      <c r="V36" s="370"/>
      <c r="W36" s="371"/>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9</v>
      </c>
      <c r="BX36" s="370"/>
      <c r="BY36" s="371" t="str">
        <f>IF('各会計、関係団体の財政状況及び健全化判断比率'!B70="","",'各会計、関係団体の財政状況及び健全化判断比率'!B70)</f>
        <v>東部消防組合（一般会計）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10</v>
      </c>
      <c r="BX37" s="370"/>
      <c r="BY37" s="371" t="str">
        <f>IF('各会計、関係団体の財政状況及び健全化判断比率'!B71="","",'各会計、関係団体の財政状況及び健全化判断比率'!B71)</f>
        <v>那覇市・南風原町環境施設組合（一般会計）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11</v>
      </c>
      <c r="BX38" s="370"/>
      <c r="BY38" s="371" t="str">
        <f>IF('各会計、関係団体の財政状況及び健全化判断比率'!B72="","",'各会計、関係団体の財政状況及び健全化判断比率'!B72)</f>
        <v>南部広域市町村圏事務組合(一般会計)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12</v>
      </c>
      <c r="BX39" s="370"/>
      <c r="BY39" s="371" t="str">
        <f>IF('各会計、関係団体の財政状況及び健全化判断比率'!B73="","",'各会計、関係団体の財政状況及び健全化判断比率'!B73)</f>
        <v>南部広域市町村圏事務組合(ふるさと市町村圏基金特別会計)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13</v>
      </c>
      <c r="BX40" s="370"/>
      <c r="BY40" s="371" t="str">
        <f>IF('各会計、関係団体の財政状況及び健全化判断比率'!B74="","",'各会計、関係団体の財政状況及び健全化判断比率'!B74)</f>
        <v>南部広域市町村圏事務組合(いなんせ齋苑特別会計)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14</v>
      </c>
      <c r="BX41" s="370"/>
      <c r="BY41" s="371" t="str">
        <f>IF('各会計、関係団体の財政状況及び健全化判断比率'!B75="","",'各会計、関係団体の財政状況及び健全化判断比率'!B75)</f>
        <v>南部広域市町村圏事務組合(南斎場特別会計)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15</v>
      </c>
      <c r="BX42" s="370"/>
      <c r="BY42" s="371" t="str">
        <f>IF('各会計、関係団体の財政状況及び健全化判断比率'!B76="","",'各会計、関係団体の財政状況及び健全化判断比率'!B76)</f>
        <v>沖縄県介護保険広域連合(一般会計)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16</v>
      </c>
      <c r="BX43" s="370"/>
      <c r="BY43" s="371" t="str">
        <f>IF('各会計、関係団体の財政状況及び健全化判断比率'!B77="","",'各会計、関係団体の財政状況及び健全化判断比率'!B77)</f>
        <v>沖縄県介護保険広域連合(特別会計)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67" t="s">
        <v>207</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208</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210</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211</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212</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213</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row r="54" spans="5:113" x14ac:dyDescent="0.15"/>
    <row r="55" spans="5:113" x14ac:dyDescent="0.15"/>
    <row r="56" spans="5:113" x14ac:dyDescent="0.15"/>
  </sheetData>
  <sheetProtection algorithmName="SHA-512" hashValue="jEHmdp9AMCMRdrNbzvnQCwOlKVvdHRMi9k2I/mUtDyEytcLlt1MO28tS3hl8OShQPAVIegTCCoNFeAq6SEx1/Q==" saltValue="Gu/S6PpwV04sdixLYzCRo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K19"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179" t="s">
        <v>554</v>
      </c>
      <c r="D34" s="1179"/>
      <c r="E34" s="1180"/>
      <c r="F34" s="32">
        <v>11.73</v>
      </c>
      <c r="G34" s="33">
        <v>9.43</v>
      </c>
      <c r="H34" s="33">
        <v>2.0499999999999998</v>
      </c>
      <c r="I34" s="33">
        <v>2.17</v>
      </c>
      <c r="J34" s="34">
        <v>3.22</v>
      </c>
      <c r="K34" s="22"/>
      <c r="L34" s="22"/>
      <c r="M34" s="22"/>
      <c r="N34" s="22"/>
      <c r="O34" s="22"/>
      <c r="P34" s="22"/>
    </row>
    <row r="35" spans="1:16" ht="39" customHeight="1" x14ac:dyDescent="0.15">
      <c r="A35" s="22"/>
      <c r="B35" s="35"/>
      <c r="C35" s="1173" t="s">
        <v>555</v>
      </c>
      <c r="D35" s="1174"/>
      <c r="E35" s="1175"/>
      <c r="F35" s="36" t="s">
        <v>556</v>
      </c>
      <c r="G35" s="37" t="s">
        <v>557</v>
      </c>
      <c r="H35" s="37">
        <v>0.57999999999999996</v>
      </c>
      <c r="I35" s="37">
        <v>0.52</v>
      </c>
      <c r="J35" s="38">
        <v>0.52</v>
      </c>
      <c r="K35" s="22"/>
      <c r="L35" s="22"/>
      <c r="M35" s="22"/>
      <c r="N35" s="22"/>
      <c r="O35" s="22"/>
      <c r="P35" s="22"/>
    </row>
    <row r="36" spans="1:16" ht="39" customHeight="1" x14ac:dyDescent="0.15">
      <c r="A36" s="22"/>
      <c r="B36" s="35"/>
      <c r="C36" s="1173" t="s">
        <v>558</v>
      </c>
      <c r="D36" s="1174"/>
      <c r="E36" s="1175"/>
      <c r="F36" s="36" t="s">
        <v>505</v>
      </c>
      <c r="G36" s="37" t="s">
        <v>505</v>
      </c>
      <c r="H36" s="37" t="s">
        <v>505</v>
      </c>
      <c r="I36" s="37">
        <v>0.3</v>
      </c>
      <c r="J36" s="38">
        <v>0.08</v>
      </c>
      <c r="K36" s="22"/>
      <c r="L36" s="22"/>
      <c r="M36" s="22"/>
      <c r="N36" s="22"/>
      <c r="O36" s="22"/>
      <c r="P36" s="22"/>
    </row>
    <row r="37" spans="1:16" ht="39" customHeight="1" x14ac:dyDescent="0.15">
      <c r="A37" s="22"/>
      <c r="B37" s="35"/>
      <c r="C37" s="1173" t="s">
        <v>559</v>
      </c>
      <c r="D37" s="1174"/>
      <c r="E37" s="1175"/>
      <c r="F37" s="36">
        <v>0.03</v>
      </c>
      <c r="G37" s="37">
        <v>7.0000000000000007E-2</v>
      </c>
      <c r="H37" s="37">
        <v>0.28000000000000003</v>
      </c>
      <c r="I37" s="37">
        <v>0.03</v>
      </c>
      <c r="J37" s="38">
        <v>0.03</v>
      </c>
      <c r="K37" s="22"/>
      <c r="L37" s="22"/>
      <c r="M37" s="22"/>
      <c r="N37" s="22"/>
      <c r="O37" s="22"/>
      <c r="P37" s="22"/>
    </row>
    <row r="38" spans="1:16" ht="39" customHeight="1" x14ac:dyDescent="0.15">
      <c r="A38" s="22"/>
      <c r="B38" s="35"/>
      <c r="C38" s="1173" t="s">
        <v>560</v>
      </c>
      <c r="D38" s="1174"/>
      <c r="E38" s="1175"/>
      <c r="F38" s="36" t="s">
        <v>505</v>
      </c>
      <c r="G38" s="37" t="s">
        <v>505</v>
      </c>
      <c r="H38" s="37" t="s">
        <v>505</v>
      </c>
      <c r="I38" s="37">
        <v>0</v>
      </c>
      <c r="J38" s="38">
        <v>0.01</v>
      </c>
      <c r="K38" s="22"/>
      <c r="L38" s="22"/>
      <c r="M38" s="22"/>
      <c r="N38" s="22"/>
      <c r="O38" s="22"/>
      <c r="P38" s="22"/>
    </row>
    <row r="39" spans="1:16" ht="39" customHeight="1" x14ac:dyDescent="0.15">
      <c r="A39" s="22"/>
      <c r="B39" s="35"/>
      <c r="C39" s="1173" t="s">
        <v>561</v>
      </c>
      <c r="D39" s="1174"/>
      <c r="E39" s="1175"/>
      <c r="F39" s="36">
        <v>0.02</v>
      </c>
      <c r="G39" s="37">
        <v>0.03</v>
      </c>
      <c r="H39" s="37">
        <v>0.03</v>
      </c>
      <c r="I39" s="37">
        <v>0.02</v>
      </c>
      <c r="J39" s="38">
        <v>0</v>
      </c>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562</v>
      </c>
      <c r="D42" s="1174"/>
      <c r="E42" s="1175"/>
      <c r="F42" s="36" t="s">
        <v>505</v>
      </c>
      <c r="G42" s="37" t="s">
        <v>505</v>
      </c>
      <c r="H42" s="37" t="s">
        <v>505</v>
      </c>
      <c r="I42" s="37" t="s">
        <v>505</v>
      </c>
      <c r="J42" s="38" t="s">
        <v>505</v>
      </c>
      <c r="K42" s="22"/>
      <c r="L42" s="22"/>
      <c r="M42" s="22"/>
      <c r="N42" s="22"/>
      <c r="O42" s="22"/>
      <c r="P42" s="22"/>
    </row>
    <row r="43" spans="1:16" ht="39" customHeight="1" thickBot="1" x14ac:dyDescent="0.2">
      <c r="A43" s="22"/>
      <c r="B43" s="40"/>
      <c r="C43" s="1176" t="s">
        <v>563</v>
      </c>
      <c r="D43" s="1177"/>
      <c r="E43" s="1178"/>
      <c r="F43" s="41">
        <v>0.06</v>
      </c>
      <c r="G43" s="42">
        <v>0.05</v>
      </c>
      <c r="H43" s="42">
        <v>0.22</v>
      </c>
      <c r="I43" s="42" t="s">
        <v>505</v>
      </c>
      <c r="J43" s="43" t="s">
        <v>505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PCpV4sVg/3QiJE9YqgG9LKrJR4JtGFDHkCDCJYzkOdt276esgqtfvARBLWhryIvkz1/T7pPo52wdlBdT00svw==" saltValue="i2AVvm/XzIDTjkKT/vG/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topLeftCell="J2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199" t="s">
        <v>10</v>
      </c>
      <c r="C45" s="1200"/>
      <c r="D45" s="58"/>
      <c r="E45" s="1205" t="s">
        <v>11</v>
      </c>
      <c r="F45" s="1205"/>
      <c r="G45" s="1205"/>
      <c r="H45" s="1205"/>
      <c r="I45" s="1205"/>
      <c r="J45" s="1206"/>
      <c r="K45" s="59">
        <v>1168</v>
      </c>
      <c r="L45" s="60">
        <v>1206</v>
      </c>
      <c r="M45" s="60">
        <v>1245</v>
      </c>
      <c r="N45" s="60">
        <v>1311</v>
      </c>
      <c r="O45" s="61">
        <v>1298</v>
      </c>
      <c r="P45" s="48"/>
      <c r="Q45" s="48"/>
      <c r="R45" s="48"/>
      <c r="S45" s="48"/>
      <c r="T45" s="48"/>
      <c r="U45" s="48"/>
    </row>
    <row r="46" spans="1:21" ht="30.75" customHeight="1" x14ac:dyDescent="0.15">
      <c r="A46" s="48"/>
      <c r="B46" s="1201"/>
      <c r="C46" s="1202"/>
      <c r="D46" s="62"/>
      <c r="E46" s="1183" t="s">
        <v>12</v>
      </c>
      <c r="F46" s="1183"/>
      <c r="G46" s="1183"/>
      <c r="H46" s="1183"/>
      <c r="I46" s="1183"/>
      <c r="J46" s="1184"/>
      <c r="K46" s="63" t="s">
        <v>505</v>
      </c>
      <c r="L46" s="64" t="s">
        <v>505</v>
      </c>
      <c r="M46" s="64" t="s">
        <v>505</v>
      </c>
      <c r="N46" s="64" t="s">
        <v>505</v>
      </c>
      <c r="O46" s="65" t="s">
        <v>505</v>
      </c>
      <c r="P46" s="48"/>
      <c r="Q46" s="48"/>
      <c r="R46" s="48"/>
      <c r="S46" s="48"/>
      <c r="T46" s="48"/>
      <c r="U46" s="48"/>
    </row>
    <row r="47" spans="1:21" ht="30.75" customHeight="1" x14ac:dyDescent="0.15">
      <c r="A47" s="48"/>
      <c r="B47" s="1201"/>
      <c r="C47" s="1202"/>
      <c r="D47" s="62"/>
      <c r="E47" s="1183" t="s">
        <v>13</v>
      </c>
      <c r="F47" s="1183"/>
      <c r="G47" s="1183"/>
      <c r="H47" s="1183"/>
      <c r="I47" s="1183"/>
      <c r="J47" s="1184"/>
      <c r="K47" s="63" t="s">
        <v>505</v>
      </c>
      <c r="L47" s="64" t="s">
        <v>505</v>
      </c>
      <c r="M47" s="64" t="s">
        <v>505</v>
      </c>
      <c r="N47" s="64" t="s">
        <v>505</v>
      </c>
      <c r="O47" s="65" t="s">
        <v>505</v>
      </c>
      <c r="P47" s="48"/>
      <c r="Q47" s="48"/>
      <c r="R47" s="48"/>
      <c r="S47" s="48"/>
      <c r="T47" s="48"/>
      <c r="U47" s="48"/>
    </row>
    <row r="48" spans="1:21" ht="30.75" customHeight="1" x14ac:dyDescent="0.15">
      <c r="A48" s="48"/>
      <c r="B48" s="1201"/>
      <c r="C48" s="1202"/>
      <c r="D48" s="62"/>
      <c r="E48" s="1183" t="s">
        <v>14</v>
      </c>
      <c r="F48" s="1183"/>
      <c r="G48" s="1183"/>
      <c r="H48" s="1183"/>
      <c r="I48" s="1183"/>
      <c r="J48" s="1184"/>
      <c r="K48" s="63">
        <v>121</v>
      </c>
      <c r="L48" s="64">
        <v>113</v>
      </c>
      <c r="M48" s="64">
        <v>131</v>
      </c>
      <c r="N48" s="64">
        <v>93</v>
      </c>
      <c r="O48" s="65">
        <v>114</v>
      </c>
      <c r="P48" s="48"/>
      <c r="Q48" s="48"/>
      <c r="R48" s="48"/>
      <c r="S48" s="48"/>
      <c r="T48" s="48"/>
      <c r="U48" s="48"/>
    </row>
    <row r="49" spans="1:21" ht="30.75" customHeight="1" x14ac:dyDescent="0.15">
      <c r="A49" s="48"/>
      <c r="B49" s="1201"/>
      <c r="C49" s="1202"/>
      <c r="D49" s="62"/>
      <c r="E49" s="1183" t="s">
        <v>15</v>
      </c>
      <c r="F49" s="1183"/>
      <c r="G49" s="1183"/>
      <c r="H49" s="1183"/>
      <c r="I49" s="1183"/>
      <c r="J49" s="1184"/>
      <c r="K49" s="63">
        <v>97</v>
      </c>
      <c r="L49" s="64">
        <v>102</v>
      </c>
      <c r="M49" s="64">
        <v>91</v>
      </c>
      <c r="N49" s="64">
        <v>64</v>
      </c>
      <c r="O49" s="65">
        <v>52</v>
      </c>
      <c r="P49" s="48"/>
      <c r="Q49" s="48"/>
      <c r="R49" s="48"/>
      <c r="S49" s="48"/>
      <c r="T49" s="48"/>
      <c r="U49" s="48"/>
    </row>
    <row r="50" spans="1:21" ht="30.75" customHeight="1" x14ac:dyDescent="0.15">
      <c r="A50" s="48"/>
      <c r="B50" s="1201"/>
      <c r="C50" s="1202"/>
      <c r="D50" s="62"/>
      <c r="E50" s="1183" t="s">
        <v>16</v>
      </c>
      <c r="F50" s="1183"/>
      <c r="G50" s="1183"/>
      <c r="H50" s="1183"/>
      <c r="I50" s="1183"/>
      <c r="J50" s="1184"/>
      <c r="K50" s="63" t="s">
        <v>505</v>
      </c>
      <c r="L50" s="64" t="s">
        <v>505</v>
      </c>
      <c r="M50" s="64" t="s">
        <v>505</v>
      </c>
      <c r="N50" s="64" t="s">
        <v>505</v>
      </c>
      <c r="O50" s="65" t="s">
        <v>505</v>
      </c>
      <c r="P50" s="48"/>
      <c r="Q50" s="48"/>
      <c r="R50" s="48"/>
      <c r="S50" s="48"/>
      <c r="T50" s="48"/>
      <c r="U50" s="48"/>
    </row>
    <row r="51" spans="1:21" ht="30.75" customHeight="1" x14ac:dyDescent="0.15">
      <c r="A51" s="48"/>
      <c r="B51" s="1203"/>
      <c r="C51" s="1204"/>
      <c r="D51" s="66"/>
      <c r="E51" s="1183" t="s">
        <v>17</v>
      </c>
      <c r="F51" s="1183"/>
      <c r="G51" s="1183"/>
      <c r="H51" s="1183"/>
      <c r="I51" s="1183"/>
      <c r="J51" s="1184"/>
      <c r="K51" s="63">
        <v>1</v>
      </c>
      <c r="L51" s="64">
        <v>1</v>
      </c>
      <c r="M51" s="64">
        <v>0</v>
      </c>
      <c r="N51" s="64">
        <v>2</v>
      </c>
      <c r="O51" s="65">
        <v>1</v>
      </c>
      <c r="P51" s="48"/>
      <c r="Q51" s="48"/>
      <c r="R51" s="48"/>
      <c r="S51" s="48"/>
      <c r="T51" s="48"/>
      <c r="U51" s="48"/>
    </row>
    <row r="52" spans="1:21" ht="30.75" customHeight="1" x14ac:dyDescent="0.15">
      <c r="A52" s="48"/>
      <c r="B52" s="1181" t="s">
        <v>18</v>
      </c>
      <c r="C52" s="1182"/>
      <c r="D52" s="66"/>
      <c r="E52" s="1183" t="s">
        <v>19</v>
      </c>
      <c r="F52" s="1183"/>
      <c r="G52" s="1183"/>
      <c r="H52" s="1183"/>
      <c r="I52" s="1183"/>
      <c r="J52" s="1184"/>
      <c r="K52" s="63">
        <v>789</v>
      </c>
      <c r="L52" s="64">
        <v>790</v>
      </c>
      <c r="M52" s="64">
        <v>765</v>
      </c>
      <c r="N52" s="64">
        <v>749</v>
      </c>
      <c r="O52" s="65">
        <v>732</v>
      </c>
      <c r="P52" s="48"/>
      <c r="Q52" s="48"/>
      <c r="R52" s="48"/>
      <c r="S52" s="48"/>
      <c r="T52" s="48"/>
      <c r="U52" s="48"/>
    </row>
    <row r="53" spans="1:21" ht="30.75" customHeight="1" thickBot="1" x14ac:dyDescent="0.2">
      <c r="A53" s="48"/>
      <c r="B53" s="1185" t="s">
        <v>20</v>
      </c>
      <c r="C53" s="1186"/>
      <c r="D53" s="67"/>
      <c r="E53" s="1187" t="s">
        <v>21</v>
      </c>
      <c r="F53" s="1187"/>
      <c r="G53" s="1187"/>
      <c r="H53" s="1187"/>
      <c r="I53" s="1187"/>
      <c r="J53" s="1188"/>
      <c r="K53" s="68">
        <v>598</v>
      </c>
      <c r="L53" s="69">
        <v>632</v>
      </c>
      <c r="M53" s="69">
        <v>702</v>
      </c>
      <c r="N53" s="69">
        <v>721</v>
      </c>
      <c r="O53" s="70">
        <v>733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189" t="s">
        <v>24</v>
      </c>
      <c r="C57" s="1190"/>
      <c r="D57" s="1193" t="s">
        <v>25</v>
      </c>
      <c r="E57" s="1194"/>
      <c r="F57" s="1194"/>
      <c r="G57" s="1194"/>
      <c r="H57" s="1194"/>
      <c r="I57" s="1194"/>
      <c r="J57" s="1195"/>
      <c r="K57" s="83"/>
      <c r="L57" s="84"/>
      <c r="M57" s="84"/>
      <c r="N57" s="84"/>
      <c r="O57" s="85"/>
    </row>
    <row r="58" spans="1:21" ht="31.5" customHeight="1" thickBot="1" x14ac:dyDescent="0.2">
      <c r="B58" s="1191"/>
      <c r="C58" s="1192"/>
      <c r="D58" s="1196" t="s">
        <v>26</v>
      </c>
      <c r="E58" s="1197"/>
      <c r="F58" s="1197"/>
      <c r="G58" s="1197"/>
      <c r="H58" s="1197"/>
      <c r="I58" s="1197"/>
      <c r="J58" s="1198"/>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jc/1C6mkfsCuprekhbOx12fPIfcY8IFrt3Ne1y5MJdWFihjjowDgKqALFo/xT+9kJ8MNTJui3WYkUanC6ScxA==" saltValue="VnGyt7GBdQlmEbJWRgCK6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55"/>
  <sheetViews>
    <sheetView showGridLines="0" topLeftCell="I28"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546</v>
      </c>
      <c r="J40" s="100" t="s">
        <v>547</v>
      </c>
      <c r="K40" s="100" t="s">
        <v>548</v>
      </c>
      <c r="L40" s="100" t="s">
        <v>549</v>
      </c>
      <c r="M40" s="101" t="s">
        <v>550</v>
      </c>
    </row>
    <row r="41" spans="2:13" ht="27.75" customHeight="1" x14ac:dyDescent="0.15">
      <c r="B41" s="1219" t="s">
        <v>29</v>
      </c>
      <c r="C41" s="1220"/>
      <c r="D41" s="102"/>
      <c r="E41" s="1221" t="s">
        <v>30</v>
      </c>
      <c r="F41" s="1221"/>
      <c r="G41" s="1221"/>
      <c r="H41" s="1222"/>
      <c r="I41" s="358">
        <v>14056</v>
      </c>
      <c r="J41" s="359">
        <v>13629</v>
      </c>
      <c r="K41" s="359">
        <v>13372</v>
      </c>
      <c r="L41" s="359">
        <v>12724</v>
      </c>
      <c r="M41" s="360">
        <v>12272</v>
      </c>
    </row>
    <row r="42" spans="2:13" ht="27.75" customHeight="1" x14ac:dyDescent="0.15">
      <c r="B42" s="1209"/>
      <c r="C42" s="1210"/>
      <c r="D42" s="103"/>
      <c r="E42" s="1213" t="s">
        <v>31</v>
      </c>
      <c r="F42" s="1213"/>
      <c r="G42" s="1213"/>
      <c r="H42" s="1214"/>
      <c r="I42" s="361" t="s">
        <v>505</v>
      </c>
      <c r="J42" s="362" t="s">
        <v>505</v>
      </c>
      <c r="K42" s="362" t="s">
        <v>505</v>
      </c>
      <c r="L42" s="362" t="s">
        <v>505</v>
      </c>
      <c r="M42" s="363" t="s">
        <v>505</v>
      </c>
    </row>
    <row r="43" spans="2:13" ht="27.75" customHeight="1" x14ac:dyDescent="0.15">
      <c r="B43" s="1209"/>
      <c r="C43" s="1210"/>
      <c r="D43" s="103"/>
      <c r="E43" s="1213" t="s">
        <v>32</v>
      </c>
      <c r="F43" s="1213"/>
      <c r="G43" s="1213"/>
      <c r="H43" s="1214"/>
      <c r="I43" s="361">
        <v>1790</v>
      </c>
      <c r="J43" s="362">
        <v>1772</v>
      </c>
      <c r="K43" s="362">
        <v>1841</v>
      </c>
      <c r="L43" s="362">
        <v>1658</v>
      </c>
      <c r="M43" s="363">
        <v>1620</v>
      </c>
    </row>
    <row r="44" spans="2:13" ht="27.75" customHeight="1" x14ac:dyDescent="0.15">
      <c r="B44" s="1209"/>
      <c r="C44" s="1210"/>
      <c r="D44" s="103"/>
      <c r="E44" s="1213" t="s">
        <v>33</v>
      </c>
      <c r="F44" s="1213"/>
      <c r="G44" s="1213"/>
      <c r="H44" s="1214"/>
      <c r="I44" s="361">
        <v>809</v>
      </c>
      <c r="J44" s="362">
        <v>749</v>
      </c>
      <c r="K44" s="362">
        <v>730</v>
      </c>
      <c r="L44" s="362">
        <v>958</v>
      </c>
      <c r="M44" s="363">
        <v>1235</v>
      </c>
    </row>
    <row r="45" spans="2:13" ht="27.75" customHeight="1" x14ac:dyDescent="0.15">
      <c r="B45" s="1209"/>
      <c r="C45" s="1210"/>
      <c r="D45" s="103"/>
      <c r="E45" s="1213" t="s">
        <v>34</v>
      </c>
      <c r="F45" s="1213"/>
      <c r="G45" s="1213"/>
      <c r="H45" s="1214"/>
      <c r="I45" s="361">
        <v>530</v>
      </c>
      <c r="J45" s="362">
        <v>517</v>
      </c>
      <c r="K45" s="362">
        <v>377</v>
      </c>
      <c r="L45" s="362">
        <v>348</v>
      </c>
      <c r="M45" s="363">
        <v>265</v>
      </c>
    </row>
    <row r="46" spans="2:13" ht="27.75" customHeight="1" x14ac:dyDescent="0.15">
      <c r="B46" s="1209"/>
      <c r="C46" s="1210"/>
      <c r="D46" s="104"/>
      <c r="E46" s="1213" t="s">
        <v>35</v>
      </c>
      <c r="F46" s="1213"/>
      <c r="G46" s="1213"/>
      <c r="H46" s="1214"/>
      <c r="I46" s="361" t="s">
        <v>505</v>
      </c>
      <c r="J46" s="362" t="s">
        <v>505</v>
      </c>
      <c r="K46" s="362" t="s">
        <v>505</v>
      </c>
      <c r="L46" s="362" t="s">
        <v>505</v>
      </c>
      <c r="M46" s="363" t="s">
        <v>505</v>
      </c>
    </row>
    <row r="47" spans="2:13" ht="27.75" customHeight="1" x14ac:dyDescent="0.15">
      <c r="B47" s="1209"/>
      <c r="C47" s="1210"/>
      <c r="D47" s="105"/>
      <c r="E47" s="1223" t="s">
        <v>36</v>
      </c>
      <c r="F47" s="1224"/>
      <c r="G47" s="1224"/>
      <c r="H47" s="1225"/>
      <c r="I47" s="361" t="s">
        <v>505</v>
      </c>
      <c r="J47" s="362" t="s">
        <v>505</v>
      </c>
      <c r="K47" s="362" t="s">
        <v>505</v>
      </c>
      <c r="L47" s="362" t="s">
        <v>505</v>
      </c>
      <c r="M47" s="363" t="s">
        <v>505</v>
      </c>
    </row>
    <row r="48" spans="2:13" ht="27.75" customHeight="1" x14ac:dyDescent="0.15">
      <c r="B48" s="1209"/>
      <c r="C48" s="1210"/>
      <c r="D48" s="103"/>
      <c r="E48" s="1213" t="s">
        <v>37</v>
      </c>
      <c r="F48" s="1213"/>
      <c r="G48" s="1213"/>
      <c r="H48" s="1214"/>
      <c r="I48" s="361" t="s">
        <v>505</v>
      </c>
      <c r="J48" s="362" t="s">
        <v>505</v>
      </c>
      <c r="K48" s="362" t="s">
        <v>505</v>
      </c>
      <c r="L48" s="362" t="s">
        <v>505</v>
      </c>
      <c r="M48" s="363" t="s">
        <v>505</v>
      </c>
    </row>
    <row r="49" spans="2:13" ht="27.75" customHeight="1" x14ac:dyDescent="0.15">
      <c r="B49" s="1211"/>
      <c r="C49" s="1212"/>
      <c r="D49" s="103"/>
      <c r="E49" s="1213" t="s">
        <v>38</v>
      </c>
      <c r="F49" s="1213"/>
      <c r="G49" s="1213"/>
      <c r="H49" s="1214"/>
      <c r="I49" s="361" t="s">
        <v>505</v>
      </c>
      <c r="J49" s="362" t="s">
        <v>505</v>
      </c>
      <c r="K49" s="362" t="s">
        <v>505</v>
      </c>
      <c r="L49" s="362" t="s">
        <v>505</v>
      </c>
      <c r="M49" s="363" t="s">
        <v>505</v>
      </c>
    </row>
    <row r="50" spans="2:13" ht="27.75" customHeight="1" x14ac:dyDescent="0.15">
      <c r="B50" s="1207" t="s">
        <v>39</v>
      </c>
      <c r="C50" s="1208"/>
      <c r="D50" s="106"/>
      <c r="E50" s="1213" t="s">
        <v>40</v>
      </c>
      <c r="F50" s="1213"/>
      <c r="G50" s="1213"/>
      <c r="H50" s="1214"/>
      <c r="I50" s="361">
        <v>1156</v>
      </c>
      <c r="J50" s="362">
        <v>1148</v>
      </c>
      <c r="K50" s="362">
        <v>1382</v>
      </c>
      <c r="L50" s="362">
        <v>1827</v>
      </c>
      <c r="M50" s="363">
        <v>2733</v>
      </c>
    </row>
    <row r="51" spans="2:13" ht="27.75" customHeight="1" x14ac:dyDescent="0.15">
      <c r="B51" s="1209"/>
      <c r="C51" s="1210"/>
      <c r="D51" s="103"/>
      <c r="E51" s="1213" t="s">
        <v>41</v>
      </c>
      <c r="F51" s="1213"/>
      <c r="G51" s="1213"/>
      <c r="H51" s="1214"/>
      <c r="I51" s="361" t="s">
        <v>505</v>
      </c>
      <c r="J51" s="362" t="s">
        <v>505</v>
      </c>
      <c r="K51" s="362" t="s">
        <v>505</v>
      </c>
      <c r="L51" s="362" t="s">
        <v>505</v>
      </c>
      <c r="M51" s="363" t="s">
        <v>505</v>
      </c>
    </row>
    <row r="52" spans="2:13" ht="27.75" customHeight="1" x14ac:dyDescent="0.15">
      <c r="B52" s="1211"/>
      <c r="C52" s="1212"/>
      <c r="D52" s="103"/>
      <c r="E52" s="1213" t="s">
        <v>42</v>
      </c>
      <c r="F52" s="1213"/>
      <c r="G52" s="1213"/>
      <c r="H52" s="1214"/>
      <c r="I52" s="361">
        <v>8904</v>
      </c>
      <c r="J52" s="362">
        <v>8812</v>
      </c>
      <c r="K52" s="362">
        <v>8609</v>
      </c>
      <c r="L52" s="362">
        <v>8811</v>
      </c>
      <c r="M52" s="363">
        <v>8828</v>
      </c>
    </row>
    <row r="53" spans="2:13" ht="27.75" customHeight="1" thickBot="1" x14ac:dyDescent="0.2">
      <c r="B53" s="1215" t="s">
        <v>43</v>
      </c>
      <c r="C53" s="1216"/>
      <c r="D53" s="107"/>
      <c r="E53" s="1217" t="s">
        <v>44</v>
      </c>
      <c r="F53" s="1217"/>
      <c r="G53" s="1217"/>
      <c r="H53" s="1218"/>
      <c r="I53" s="364">
        <v>7125</v>
      </c>
      <c r="J53" s="365">
        <v>6705</v>
      </c>
      <c r="K53" s="365">
        <v>6330</v>
      </c>
      <c r="L53" s="365">
        <v>5049</v>
      </c>
      <c r="M53" s="366">
        <v>3831</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NRHUDpN9PtgaHi0GvoyruH2Uf6LMxq5yrVv+75cpcTHYCGq4Guv/7eT8SmCml24ESbVgxQq1n0tm+4RT0igQ5A==" saltValue="fEATJbtxeR5XYwezqqT9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548</v>
      </c>
      <c r="G54" s="116" t="s">
        <v>549</v>
      </c>
      <c r="H54" s="117" t="s">
        <v>550</v>
      </c>
    </row>
    <row r="55" spans="2:8" ht="52.5" customHeight="1" x14ac:dyDescent="0.15">
      <c r="B55" s="118"/>
      <c r="C55" s="1234" t="s">
        <v>47</v>
      </c>
      <c r="D55" s="1234"/>
      <c r="E55" s="1235"/>
      <c r="F55" s="119">
        <v>603</v>
      </c>
      <c r="G55" s="119">
        <v>995</v>
      </c>
      <c r="H55" s="120">
        <v>1804</v>
      </c>
    </row>
    <row r="56" spans="2:8" ht="52.5" customHeight="1" x14ac:dyDescent="0.15">
      <c r="B56" s="121"/>
      <c r="C56" s="1236" t="s">
        <v>48</v>
      </c>
      <c r="D56" s="1236"/>
      <c r="E56" s="1237"/>
      <c r="F56" s="122">
        <v>71</v>
      </c>
      <c r="G56" s="122">
        <v>71</v>
      </c>
      <c r="H56" s="123">
        <v>235</v>
      </c>
    </row>
    <row r="57" spans="2:8" ht="53.25" customHeight="1" x14ac:dyDescent="0.15">
      <c r="B57" s="121"/>
      <c r="C57" s="1238" t="s">
        <v>49</v>
      </c>
      <c r="D57" s="1238"/>
      <c r="E57" s="1239"/>
      <c r="F57" s="124">
        <v>335</v>
      </c>
      <c r="G57" s="124">
        <v>382</v>
      </c>
      <c r="H57" s="125">
        <v>504</v>
      </c>
    </row>
    <row r="58" spans="2:8" ht="45.75" customHeight="1" x14ac:dyDescent="0.15">
      <c r="B58" s="126"/>
      <c r="C58" s="1226" t="s">
        <v>50</v>
      </c>
      <c r="D58" s="1227"/>
      <c r="E58" s="1228"/>
      <c r="F58" s="127"/>
      <c r="G58" s="127"/>
      <c r="H58" s="128"/>
    </row>
    <row r="59" spans="2:8" ht="45.75" customHeight="1" x14ac:dyDescent="0.15">
      <c r="B59" s="126"/>
      <c r="C59" s="1226" t="s">
        <v>50</v>
      </c>
      <c r="D59" s="1227"/>
      <c r="E59" s="1228"/>
      <c r="F59" s="127"/>
      <c r="G59" s="127"/>
      <c r="H59" s="128"/>
    </row>
    <row r="60" spans="2:8" ht="45.75" customHeight="1" x14ac:dyDescent="0.15">
      <c r="B60" s="126"/>
      <c r="C60" s="1226" t="s">
        <v>50</v>
      </c>
      <c r="D60" s="1227"/>
      <c r="E60" s="1228"/>
      <c r="F60" s="127"/>
      <c r="G60" s="127"/>
      <c r="H60" s="128"/>
    </row>
    <row r="61" spans="2:8" ht="45.75" customHeight="1" x14ac:dyDescent="0.15">
      <c r="B61" s="126"/>
      <c r="C61" s="1226" t="s">
        <v>50</v>
      </c>
      <c r="D61" s="1227"/>
      <c r="E61" s="1228"/>
      <c r="F61" s="127"/>
      <c r="G61" s="127"/>
      <c r="H61" s="128"/>
    </row>
    <row r="62" spans="2:8" ht="45.75" customHeight="1" thickBot="1" x14ac:dyDescent="0.2">
      <c r="B62" s="129"/>
      <c r="C62" s="1229" t="s">
        <v>50</v>
      </c>
      <c r="D62" s="1230"/>
      <c r="E62" s="1231"/>
      <c r="F62" s="130"/>
      <c r="G62" s="130"/>
      <c r="H62" s="131"/>
    </row>
    <row r="63" spans="2:8" ht="52.5" customHeight="1" thickBot="1" x14ac:dyDescent="0.2">
      <c r="B63" s="132"/>
      <c r="C63" s="1232" t="s">
        <v>51</v>
      </c>
      <c r="D63" s="1232"/>
      <c r="E63" s="1233"/>
      <c r="F63" s="133">
        <v>1009</v>
      </c>
      <c r="G63" s="133">
        <v>1448</v>
      </c>
      <c r="H63" s="134">
        <v>2542</v>
      </c>
    </row>
    <row r="64" spans="2:8" x14ac:dyDescent="0.15"/>
  </sheetData>
  <sheetProtection algorithmName="SHA-512" hashValue="tvTLFHOyT63+IlUtEcpyo7px/fBQsocZoOz+XgRDUAqeKtwa2WyAjYMwmIiqn3+FuX1qIyf72i5uM82Lq14vyA==" saltValue="YtTj8Gc1aBghwqGWXd1v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U71" sqref="AU71"/>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594</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595</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596</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597</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546</v>
      </c>
      <c r="BQ50" s="1273"/>
      <c r="BR50" s="1273"/>
      <c r="BS50" s="1273"/>
      <c r="BT50" s="1273"/>
      <c r="BU50" s="1273"/>
      <c r="BV50" s="1273"/>
      <c r="BW50" s="1273"/>
      <c r="BX50" s="1273" t="s">
        <v>547</v>
      </c>
      <c r="BY50" s="1273"/>
      <c r="BZ50" s="1273"/>
      <c r="CA50" s="1273"/>
      <c r="CB50" s="1273"/>
      <c r="CC50" s="1273"/>
      <c r="CD50" s="1273"/>
      <c r="CE50" s="1273"/>
      <c r="CF50" s="1273" t="s">
        <v>548</v>
      </c>
      <c r="CG50" s="1273"/>
      <c r="CH50" s="1273"/>
      <c r="CI50" s="1273"/>
      <c r="CJ50" s="1273"/>
      <c r="CK50" s="1273"/>
      <c r="CL50" s="1273"/>
      <c r="CM50" s="1273"/>
      <c r="CN50" s="1273" t="s">
        <v>549</v>
      </c>
      <c r="CO50" s="1273"/>
      <c r="CP50" s="1273"/>
      <c r="CQ50" s="1273"/>
      <c r="CR50" s="1273"/>
      <c r="CS50" s="1273"/>
      <c r="CT50" s="1273"/>
      <c r="CU50" s="1273"/>
      <c r="CV50" s="1273" t="s">
        <v>550</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598</v>
      </c>
      <c r="AO51" s="1277"/>
      <c r="AP51" s="1277"/>
      <c r="AQ51" s="1277"/>
      <c r="AR51" s="1277"/>
      <c r="AS51" s="1277"/>
      <c r="AT51" s="1277"/>
      <c r="AU51" s="1277"/>
      <c r="AV51" s="1277"/>
      <c r="AW51" s="1277"/>
      <c r="AX51" s="1277"/>
      <c r="AY51" s="1277"/>
      <c r="AZ51" s="1277"/>
      <c r="BA51" s="1277"/>
      <c r="BB51" s="1277" t="s">
        <v>599</v>
      </c>
      <c r="BC51" s="1277"/>
      <c r="BD51" s="1277"/>
      <c r="BE51" s="1277"/>
      <c r="BF51" s="1277"/>
      <c r="BG51" s="1277"/>
      <c r="BH51" s="1277"/>
      <c r="BI51" s="1277"/>
      <c r="BJ51" s="1277"/>
      <c r="BK51" s="1277"/>
      <c r="BL51" s="1277"/>
      <c r="BM51" s="1277"/>
      <c r="BN51" s="1277"/>
      <c r="BO51" s="1277"/>
      <c r="BP51" s="1278">
        <v>113.4</v>
      </c>
      <c r="BQ51" s="1278"/>
      <c r="BR51" s="1278"/>
      <c r="BS51" s="1278"/>
      <c r="BT51" s="1278"/>
      <c r="BU51" s="1278"/>
      <c r="BV51" s="1278"/>
      <c r="BW51" s="1278"/>
      <c r="BX51" s="1278">
        <v>103.8</v>
      </c>
      <c r="BY51" s="1278"/>
      <c r="BZ51" s="1278"/>
      <c r="CA51" s="1278"/>
      <c r="CB51" s="1278"/>
      <c r="CC51" s="1278"/>
      <c r="CD51" s="1278"/>
      <c r="CE51" s="1278"/>
      <c r="CF51" s="1278">
        <v>96.1</v>
      </c>
      <c r="CG51" s="1278"/>
      <c r="CH51" s="1278"/>
      <c r="CI51" s="1278"/>
      <c r="CJ51" s="1278"/>
      <c r="CK51" s="1278"/>
      <c r="CL51" s="1278"/>
      <c r="CM51" s="1278"/>
      <c r="CN51" s="1278">
        <v>71.7</v>
      </c>
      <c r="CO51" s="1278"/>
      <c r="CP51" s="1278"/>
      <c r="CQ51" s="1278"/>
      <c r="CR51" s="1278"/>
      <c r="CS51" s="1278"/>
      <c r="CT51" s="1278"/>
      <c r="CU51" s="1278"/>
      <c r="CV51" s="1278">
        <v>49.6</v>
      </c>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600</v>
      </c>
      <c r="BC53" s="1277"/>
      <c r="BD53" s="1277"/>
      <c r="BE53" s="1277"/>
      <c r="BF53" s="1277"/>
      <c r="BG53" s="1277"/>
      <c r="BH53" s="1277"/>
      <c r="BI53" s="1277"/>
      <c r="BJ53" s="1277"/>
      <c r="BK53" s="1277"/>
      <c r="BL53" s="1277"/>
      <c r="BM53" s="1277"/>
      <c r="BN53" s="1277"/>
      <c r="BO53" s="1277"/>
      <c r="BP53" s="1278">
        <v>48.8</v>
      </c>
      <c r="BQ53" s="1278"/>
      <c r="BR53" s="1278"/>
      <c r="BS53" s="1278"/>
      <c r="BT53" s="1278"/>
      <c r="BU53" s="1278"/>
      <c r="BV53" s="1278"/>
      <c r="BW53" s="1278"/>
      <c r="BX53" s="1278">
        <v>47.6</v>
      </c>
      <c r="BY53" s="1278"/>
      <c r="BZ53" s="1278"/>
      <c r="CA53" s="1278"/>
      <c r="CB53" s="1278"/>
      <c r="CC53" s="1278"/>
      <c r="CD53" s="1278"/>
      <c r="CE53" s="1278"/>
      <c r="CF53" s="1278">
        <v>53.6</v>
      </c>
      <c r="CG53" s="1278"/>
      <c r="CH53" s="1278"/>
      <c r="CI53" s="1278"/>
      <c r="CJ53" s="1278"/>
      <c r="CK53" s="1278"/>
      <c r="CL53" s="1278"/>
      <c r="CM53" s="1278"/>
      <c r="CN53" s="1278">
        <v>55.2</v>
      </c>
      <c r="CO53" s="1278"/>
      <c r="CP53" s="1278"/>
      <c r="CQ53" s="1278"/>
      <c r="CR53" s="1278"/>
      <c r="CS53" s="1278"/>
      <c r="CT53" s="1278"/>
      <c r="CU53" s="1278"/>
      <c r="CV53" s="1278">
        <v>56.7</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601</v>
      </c>
      <c r="AO55" s="1273"/>
      <c r="AP55" s="1273"/>
      <c r="AQ55" s="1273"/>
      <c r="AR55" s="1273"/>
      <c r="AS55" s="1273"/>
      <c r="AT55" s="1273"/>
      <c r="AU55" s="1273"/>
      <c r="AV55" s="1273"/>
      <c r="AW55" s="1273"/>
      <c r="AX55" s="1273"/>
      <c r="AY55" s="1273"/>
      <c r="AZ55" s="1273"/>
      <c r="BA55" s="1273"/>
      <c r="BB55" s="1277" t="s">
        <v>599</v>
      </c>
      <c r="BC55" s="1277"/>
      <c r="BD55" s="1277"/>
      <c r="BE55" s="1277"/>
      <c r="BF55" s="1277"/>
      <c r="BG55" s="1277"/>
      <c r="BH55" s="1277"/>
      <c r="BI55" s="1277"/>
      <c r="BJ55" s="1277"/>
      <c r="BK55" s="1277"/>
      <c r="BL55" s="1277"/>
      <c r="BM55" s="1277"/>
      <c r="BN55" s="1277"/>
      <c r="BO55" s="1277"/>
      <c r="BP55" s="1278">
        <v>20.2</v>
      </c>
      <c r="BQ55" s="1278"/>
      <c r="BR55" s="1278"/>
      <c r="BS55" s="1278"/>
      <c r="BT55" s="1278"/>
      <c r="BU55" s="1278"/>
      <c r="BV55" s="1278"/>
      <c r="BW55" s="1278"/>
      <c r="BX55" s="1278">
        <v>18.2</v>
      </c>
      <c r="BY55" s="1278"/>
      <c r="BZ55" s="1278"/>
      <c r="CA55" s="1278"/>
      <c r="CB55" s="1278"/>
      <c r="CC55" s="1278"/>
      <c r="CD55" s="1278"/>
      <c r="CE55" s="1278"/>
      <c r="CF55" s="1278">
        <v>20.3</v>
      </c>
      <c r="CG55" s="1278"/>
      <c r="CH55" s="1278"/>
      <c r="CI55" s="1278"/>
      <c r="CJ55" s="1278"/>
      <c r="CK55" s="1278"/>
      <c r="CL55" s="1278"/>
      <c r="CM55" s="1278"/>
      <c r="CN55" s="1278">
        <v>15.5</v>
      </c>
      <c r="CO55" s="1278"/>
      <c r="CP55" s="1278"/>
      <c r="CQ55" s="1278"/>
      <c r="CR55" s="1278"/>
      <c r="CS55" s="1278"/>
      <c r="CT55" s="1278"/>
      <c r="CU55" s="1278"/>
      <c r="CV55" s="1278">
        <v>4.5999999999999996</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600</v>
      </c>
      <c r="BC57" s="1277"/>
      <c r="BD57" s="1277"/>
      <c r="BE57" s="1277"/>
      <c r="BF57" s="1277"/>
      <c r="BG57" s="1277"/>
      <c r="BH57" s="1277"/>
      <c r="BI57" s="1277"/>
      <c r="BJ57" s="1277"/>
      <c r="BK57" s="1277"/>
      <c r="BL57" s="1277"/>
      <c r="BM57" s="1277"/>
      <c r="BN57" s="1277"/>
      <c r="BO57" s="1277"/>
      <c r="BP57" s="1278">
        <v>57.5</v>
      </c>
      <c r="BQ57" s="1278"/>
      <c r="BR57" s="1278"/>
      <c r="BS57" s="1278"/>
      <c r="BT57" s="1278"/>
      <c r="BU57" s="1278"/>
      <c r="BV57" s="1278"/>
      <c r="BW57" s="1278"/>
      <c r="BX57" s="1278">
        <v>59.3</v>
      </c>
      <c r="BY57" s="1278"/>
      <c r="BZ57" s="1278"/>
      <c r="CA57" s="1278"/>
      <c r="CB57" s="1278"/>
      <c r="CC57" s="1278"/>
      <c r="CD57" s="1278"/>
      <c r="CE57" s="1278"/>
      <c r="CF57" s="1278">
        <v>60.3</v>
      </c>
      <c r="CG57" s="1278"/>
      <c r="CH57" s="1278"/>
      <c r="CI57" s="1278"/>
      <c r="CJ57" s="1278"/>
      <c r="CK57" s="1278"/>
      <c r="CL57" s="1278"/>
      <c r="CM57" s="1278"/>
      <c r="CN57" s="1278">
        <v>61.5</v>
      </c>
      <c r="CO57" s="1278"/>
      <c r="CP57" s="1278"/>
      <c r="CQ57" s="1278"/>
      <c r="CR57" s="1278"/>
      <c r="CS57" s="1278"/>
      <c r="CT57" s="1278"/>
      <c r="CU57" s="1278"/>
      <c r="CV57" s="1278">
        <v>61</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602</v>
      </c>
    </row>
    <row r="64" spans="1:109" x14ac:dyDescent="0.15">
      <c r="B64" s="1248"/>
      <c r="G64" s="1255"/>
      <c r="I64" s="1288"/>
      <c r="J64" s="1288"/>
      <c r="K64" s="1288"/>
      <c r="L64" s="1288"/>
      <c r="M64" s="1288"/>
      <c r="N64" s="1289"/>
      <c r="AM64" s="1255"/>
      <c r="AN64" s="1255" t="s">
        <v>595</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603</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597</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546</v>
      </c>
      <c r="BQ72" s="1273"/>
      <c r="BR72" s="1273"/>
      <c r="BS72" s="1273"/>
      <c r="BT72" s="1273"/>
      <c r="BU72" s="1273"/>
      <c r="BV72" s="1273"/>
      <c r="BW72" s="1273"/>
      <c r="BX72" s="1273" t="s">
        <v>547</v>
      </c>
      <c r="BY72" s="1273"/>
      <c r="BZ72" s="1273"/>
      <c r="CA72" s="1273"/>
      <c r="CB72" s="1273"/>
      <c r="CC72" s="1273"/>
      <c r="CD72" s="1273"/>
      <c r="CE72" s="1273"/>
      <c r="CF72" s="1273" t="s">
        <v>548</v>
      </c>
      <c r="CG72" s="1273"/>
      <c r="CH72" s="1273"/>
      <c r="CI72" s="1273"/>
      <c r="CJ72" s="1273"/>
      <c r="CK72" s="1273"/>
      <c r="CL72" s="1273"/>
      <c r="CM72" s="1273"/>
      <c r="CN72" s="1273" t="s">
        <v>549</v>
      </c>
      <c r="CO72" s="1273"/>
      <c r="CP72" s="1273"/>
      <c r="CQ72" s="1273"/>
      <c r="CR72" s="1273"/>
      <c r="CS72" s="1273"/>
      <c r="CT72" s="1273"/>
      <c r="CU72" s="1273"/>
      <c r="CV72" s="1273" t="s">
        <v>550</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598</v>
      </c>
      <c r="AO73" s="1277"/>
      <c r="AP73" s="1277"/>
      <c r="AQ73" s="1277"/>
      <c r="AR73" s="1277"/>
      <c r="AS73" s="1277"/>
      <c r="AT73" s="1277"/>
      <c r="AU73" s="1277"/>
      <c r="AV73" s="1277"/>
      <c r="AW73" s="1277"/>
      <c r="AX73" s="1277"/>
      <c r="AY73" s="1277"/>
      <c r="AZ73" s="1277"/>
      <c r="BA73" s="1277"/>
      <c r="BB73" s="1277" t="s">
        <v>599</v>
      </c>
      <c r="BC73" s="1277"/>
      <c r="BD73" s="1277"/>
      <c r="BE73" s="1277"/>
      <c r="BF73" s="1277"/>
      <c r="BG73" s="1277"/>
      <c r="BH73" s="1277"/>
      <c r="BI73" s="1277"/>
      <c r="BJ73" s="1277"/>
      <c r="BK73" s="1277"/>
      <c r="BL73" s="1277"/>
      <c r="BM73" s="1277"/>
      <c r="BN73" s="1277"/>
      <c r="BO73" s="1277"/>
      <c r="BP73" s="1278">
        <v>113.4</v>
      </c>
      <c r="BQ73" s="1278"/>
      <c r="BR73" s="1278"/>
      <c r="BS73" s="1278"/>
      <c r="BT73" s="1278"/>
      <c r="BU73" s="1278"/>
      <c r="BV73" s="1278"/>
      <c r="BW73" s="1278"/>
      <c r="BX73" s="1278">
        <v>103.8</v>
      </c>
      <c r="BY73" s="1278"/>
      <c r="BZ73" s="1278"/>
      <c r="CA73" s="1278"/>
      <c r="CB73" s="1278"/>
      <c r="CC73" s="1278"/>
      <c r="CD73" s="1278"/>
      <c r="CE73" s="1278"/>
      <c r="CF73" s="1278">
        <v>96.1</v>
      </c>
      <c r="CG73" s="1278"/>
      <c r="CH73" s="1278"/>
      <c r="CI73" s="1278"/>
      <c r="CJ73" s="1278"/>
      <c r="CK73" s="1278"/>
      <c r="CL73" s="1278"/>
      <c r="CM73" s="1278"/>
      <c r="CN73" s="1278">
        <v>71.7</v>
      </c>
      <c r="CO73" s="1278"/>
      <c r="CP73" s="1278"/>
      <c r="CQ73" s="1278"/>
      <c r="CR73" s="1278"/>
      <c r="CS73" s="1278"/>
      <c r="CT73" s="1278"/>
      <c r="CU73" s="1278"/>
      <c r="CV73" s="1278">
        <v>49.6</v>
      </c>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604</v>
      </c>
      <c r="BC75" s="1277"/>
      <c r="BD75" s="1277"/>
      <c r="BE75" s="1277"/>
      <c r="BF75" s="1277"/>
      <c r="BG75" s="1277"/>
      <c r="BH75" s="1277"/>
      <c r="BI75" s="1277"/>
      <c r="BJ75" s="1277"/>
      <c r="BK75" s="1277"/>
      <c r="BL75" s="1277"/>
      <c r="BM75" s="1277"/>
      <c r="BN75" s="1277"/>
      <c r="BO75" s="1277"/>
      <c r="BP75" s="1278">
        <v>9.6</v>
      </c>
      <c r="BQ75" s="1278"/>
      <c r="BR75" s="1278"/>
      <c r="BS75" s="1278"/>
      <c r="BT75" s="1278"/>
      <c r="BU75" s="1278"/>
      <c r="BV75" s="1278"/>
      <c r="BW75" s="1278"/>
      <c r="BX75" s="1278">
        <v>9.6</v>
      </c>
      <c r="BY75" s="1278"/>
      <c r="BZ75" s="1278"/>
      <c r="CA75" s="1278"/>
      <c r="CB75" s="1278"/>
      <c r="CC75" s="1278"/>
      <c r="CD75" s="1278"/>
      <c r="CE75" s="1278"/>
      <c r="CF75" s="1278">
        <v>9.9</v>
      </c>
      <c r="CG75" s="1278"/>
      <c r="CH75" s="1278"/>
      <c r="CI75" s="1278"/>
      <c r="CJ75" s="1278"/>
      <c r="CK75" s="1278"/>
      <c r="CL75" s="1278"/>
      <c r="CM75" s="1278"/>
      <c r="CN75" s="1278">
        <v>10.199999999999999</v>
      </c>
      <c r="CO75" s="1278"/>
      <c r="CP75" s="1278"/>
      <c r="CQ75" s="1278"/>
      <c r="CR75" s="1278"/>
      <c r="CS75" s="1278"/>
      <c r="CT75" s="1278"/>
      <c r="CU75" s="1278"/>
      <c r="CV75" s="1278">
        <v>10.1</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601</v>
      </c>
      <c r="AO77" s="1273"/>
      <c r="AP77" s="1273"/>
      <c r="AQ77" s="1273"/>
      <c r="AR77" s="1273"/>
      <c r="AS77" s="1273"/>
      <c r="AT77" s="1273"/>
      <c r="AU77" s="1273"/>
      <c r="AV77" s="1273"/>
      <c r="AW77" s="1273"/>
      <c r="AX77" s="1273"/>
      <c r="AY77" s="1273"/>
      <c r="AZ77" s="1273"/>
      <c r="BA77" s="1273"/>
      <c r="BB77" s="1277" t="s">
        <v>599</v>
      </c>
      <c r="BC77" s="1277"/>
      <c r="BD77" s="1277"/>
      <c r="BE77" s="1277"/>
      <c r="BF77" s="1277"/>
      <c r="BG77" s="1277"/>
      <c r="BH77" s="1277"/>
      <c r="BI77" s="1277"/>
      <c r="BJ77" s="1277"/>
      <c r="BK77" s="1277"/>
      <c r="BL77" s="1277"/>
      <c r="BM77" s="1277"/>
      <c r="BN77" s="1277"/>
      <c r="BO77" s="1277"/>
      <c r="BP77" s="1278">
        <v>20.2</v>
      </c>
      <c r="BQ77" s="1278"/>
      <c r="BR77" s="1278"/>
      <c r="BS77" s="1278"/>
      <c r="BT77" s="1278"/>
      <c r="BU77" s="1278"/>
      <c r="BV77" s="1278"/>
      <c r="BW77" s="1278"/>
      <c r="BX77" s="1278">
        <v>18.2</v>
      </c>
      <c r="BY77" s="1278"/>
      <c r="BZ77" s="1278"/>
      <c r="CA77" s="1278"/>
      <c r="CB77" s="1278"/>
      <c r="CC77" s="1278"/>
      <c r="CD77" s="1278"/>
      <c r="CE77" s="1278"/>
      <c r="CF77" s="1278">
        <v>20.3</v>
      </c>
      <c r="CG77" s="1278"/>
      <c r="CH77" s="1278"/>
      <c r="CI77" s="1278"/>
      <c r="CJ77" s="1278"/>
      <c r="CK77" s="1278"/>
      <c r="CL77" s="1278"/>
      <c r="CM77" s="1278"/>
      <c r="CN77" s="1278">
        <v>15.5</v>
      </c>
      <c r="CO77" s="1278"/>
      <c r="CP77" s="1278"/>
      <c r="CQ77" s="1278"/>
      <c r="CR77" s="1278"/>
      <c r="CS77" s="1278"/>
      <c r="CT77" s="1278"/>
      <c r="CU77" s="1278"/>
      <c r="CV77" s="1278">
        <v>4.5999999999999996</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604</v>
      </c>
      <c r="BC79" s="1277"/>
      <c r="BD79" s="1277"/>
      <c r="BE79" s="1277"/>
      <c r="BF79" s="1277"/>
      <c r="BG79" s="1277"/>
      <c r="BH79" s="1277"/>
      <c r="BI79" s="1277"/>
      <c r="BJ79" s="1277"/>
      <c r="BK79" s="1277"/>
      <c r="BL79" s="1277"/>
      <c r="BM79" s="1277"/>
      <c r="BN79" s="1277"/>
      <c r="BO79" s="1277"/>
      <c r="BP79" s="1278">
        <v>6.8</v>
      </c>
      <c r="BQ79" s="1278"/>
      <c r="BR79" s="1278"/>
      <c r="BS79" s="1278"/>
      <c r="BT79" s="1278"/>
      <c r="BU79" s="1278"/>
      <c r="BV79" s="1278"/>
      <c r="BW79" s="1278"/>
      <c r="BX79" s="1278">
        <v>6.8</v>
      </c>
      <c r="BY79" s="1278"/>
      <c r="BZ79" s="1278"/>
      <c r="CA79" s="1278"/>
      <c r="CB79" s="1278"/>
      <c r="CC79" s="1278"/>
      <c r="CD79" s="1278"/>
      <c r="CE79" s="1278"/>
      <c r="CF79" s="1278">
        <v>6.6</v>
      </c>
      <c r="CG79" s="1278"/>
      <c r="CH79" s="1278"/>
      <c r="CI79" s="1278"/>
      <c r="CJ79" s="1278"/>
      <c r="CK79" s="1278"/>
      <c r="CL79" s="1278"/>
      <c r="CM79" s="1278"/>
      <c r="CN79" s="1278">
        <v>6.4</v>
      </c>
      <c r="CO79" s="1278"/>
      <c r="CP79" s="1278"/>
      <c r="CQ79" s="1278"/>
      <c r="CR79" s="1278"/>
      <c r="CS79" s="1278"/>
      <c r="CT79" s="1278"/>
      <c r="CU79" s="1278"/>
      <c r="CV79" s="1278">
        <v>6.3</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wsmrZX+EtqXSOGA6OCysGAO93BTN/QspylUXKxnCTNfxMQEjKUl1eMFKkb1pR061RA3w6AoosKNBiwvcm9BWrg==" saltValue="FDxbgsidOziiSvIVOeVk8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91" zoomScaleNormal="100" zoomScaleSheetLayoutView="70" workbookViewId="0">
      <selection activeCell="AU71" sqref="AU71"/>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493</v>
      </c>
    </row>
  </sheetData>
  <sheetProtection algorithmName="SHA-512" hashValue="NqeIzuzKJDnaR17v4QgkOhr1ZyYkEX8Rzad9wygdTw0Hnh5ROix5PxMK5E/an9KyHfrnfNM62SFMxDPIRzmlsA==" saltValue="DFzkwHPdfDsUKLZr0G5o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U71" sqref="AU71"/>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493</v>
      </c>
    </row>
  </sheetData>
  <sheetProtection algorithmName="SHA-512" hashValue="VrCRtPlNlOrik6ZaPE00nac0paHk6yf2VkR4N7/y1t5nfwKPMSdfnSJRRxYpBgXrNrKdc+tbnmmILbpbVF/IoA==" saltValue="5MdXS5E9Oss1D0FbkLPj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543</v>
      </c>
      <c r="G2" s="148"/>
      <c r="H2" s="149"/>
    </row>
    <row r="3" spans="1:8" x14ac:dyDescent="0.15">
      <c r="A3" s="145" t="s">
        <v>536</v>
      </c>
      <c r="B3" s="150"/>
      <c r="C3" s="151"/>
      <c r="D3" s="152">
        <v>63256</v>
      </c>
      <c r="E3" s="153"/>
      <c r="F3" s="154">
        <v>52191</v>
      </c>
      <c r="G3" s="155"/>
      <c r="H3" s="156"/>
    </row>
    <row r="4" spans="1:8" x14ac:dyDescent="0.15">
      <c r="A4" s="157"/>
      <c r="B4" s="158"/>
      <c r="C4" s="159"/>
      <c r="D4" s="160">
        <v>5198</v>
      </c>
      <c r="E4" s="161"/>
      <c r="F4" s="162">
        <v>24843</v>
      </c>
      <c r="G4" s="163"/>
      <c r="H4" s="164"/>
    </row>
    <row r="5" spans="1:8" x14ac:dyDescent="0.15">
      <c r="A5" s="145" t="s">
        <v>538</v>
      </c>
      <c r="B5" s="150"/>
      <c r="C5" s="151"/>
      <c r="D5" s="152">
        <v>31787</v>
      </c>
      <c r="E5" s="153"/>
      <c r="F5" s="154">
        <v>47387</v>
      </c>
      <c r="G5" s="155"/>
      <c r="H5" s="156"/>
    </row>
    <row r="6" spans="1:8" x14ac:dyDescent="0.15">
      <c r="A6" s="157"/>
      <c r="B6" s="158"/>
      <c r="C6" s="159"/>
      <c r="D6" s="160">
        <v>2984</v>
      </c>
      <c r="E6" s="161"/>
      <c r="F6" s="162">
        <v>24928</v>
      </c>
      <c r="G6" s="163"/>
      <c r="H6" s="164"/>
    </row>
    <row r="7" spans="1:8" x14ac:dyDescent="0.15">
      <c r="A7" s="145" t="s">
        <v>539</v>
      </c>
      <c r="B7" s="150"/>
      <c r="C7" s="151"/>
      <c r="D7" s="152">
        <v>38577</v>
      </c>
      <c r="E7" s="153"/>
      <c r="F7" s="154">
        <v>51264</v>
      </c>
      <c r="G7" s="155"/>
      <c r="H7" s="156"/>
    </row>
    <row r="8" spans="1:8" x14ac:dyDescent="0.15">
      <c r="A8" s="157"/>
      <c r="B8" s="158"/>
      <c r="C8" s="159"/>
      <c r="D8" s="160">
        <v>2265</v>
      </c>
      <c r="E8" s="161"/>
      <c r="F8" s="162">
        <v>26040</v>
      </c>
      <c r="G8" s="163"/>
      <c r="H8" s="164"/>
    </row>
    <row r="9" spans="1:8" x14ac:dyDescent="0.15">
      <c r="A9" s="145" t="s">
        <v>540</v>
      </c>
      <c r="B9" s="150"/>
      <c r="C9" s="151"/>
      <c r="D9" s="152">
        <v>16780</v>
      </c>
      <c r="E9" s="153"/>
      <c r="F9" s="154">
        <v>52068</v>
      </c>
      <c r="G9" s="155"/>
      <c r="H9" s="156"/>
    </row>
    <row r="10" spans="1:8" x14ac:dyDescent="0.15">
      <c r="A10" s="157"/>
      <c r="B10" s="158"/>
      <c r="C10" s="159"/>
      <c r="D10" s="160">
        <v>2160</v>
      </c>
      <c r="E10" s="161"/>
      <c r="F10" s="162">
        <v>26936</v>
      </c>
      <c r="G10" s="163"/>
      <c r="H10" s="164"/>
    </row>
    <row r="11" spans="1:8" x14ac:dyDescent="0.15">
      <c r="A11" s="145" t="s">
        <v>541</v>
      </c>
      <c r="B11" s="150"/>
      <c r="C11" s="151"/>
      <c r="D11" s="152">
        <v>20815</v>
      </c>
      <c r="E11" s="153"/>
      <c r="F11" s="154">
        <v>47161</v>
      </c>
      <c r="G11" s="155"/>
      <c r="H11" s="156"/>
    </row>
    <row r="12" spans="1:8" x14ac:dyDescent="0.15">
      <c r="A12" s="157"/>
      <c r="B12" s="158"/>
      <c r="C12" s="165"/>
      <c r="D12" s="160">
        <v>10318</v>
      </c>
      <c r="E12" s="161"/>
      <c r="F12" s="162">
        <v>24595</v>
      </c>
      <c r="G12" s="163"/>
      <c r="H12" s="164"/>
    </row>
    <row r="13" spans="1:8" x14ac:dyDescent="0.15">
      <c r="A13" s="145"/>
      <c r="B13" s="150"/>
      <c r="C13" s="166"/>
      <c r="D13" s="167">
        <v>34243</v>
      </c>
      <c r="E13" s="168"/>
      <c r="F13" s="169">
        <v>50014</v>
      </c>
      <c r="G13" s="170"/>
      <c r="H13" s="156"/>
    </row>
    <row r="14" spans="1:8" x14ac:dyDescent="0.15">
      <c r="A14" s="157"/>
      <c r="B14" s="158"/>
      <c r="C14" s="159"/>
      <c r="D14" s="160">
        <v>4585</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11.77</v>
      </c>
      <c r="C19" s="171">
        <f>ROUND(VALUE(SUBSTITUTE(実質収支比率等に係る経年分析!G$48,"▲","-")),2)</f>
        <v>9.2200000000000006</v>
      </c>
      <c r="D19" s="171">
        <f>ROUND(VALUE(SUBSTITUTE(実質収支比率等に係る経年分析!H$48,"▲","-")),2)</f>
        <v>2.35</v>
      </c>
      <c r="E19" s="171">
        <f>ROUND(VALUE(SUBSTITUTE(実質収支比率等に係る経年分析!I$48,"▲","-")),2)</f>
        <v>2.21</v>
      </c>
      <c r="F19" s="171">
        <f>ROUND(VALUE(SUBSTITUTE(実質収支比率等に係る経年分析!J$48,"▲","-")),2)</f>
        <v>3.25</v>
      </c>
    </row>
    <row r="20" spans="1:11" x14ac:dyDescent="0.15">
      <c r="A20" s="171" t="s">
        <v>55</v>
      </c>
      <c r="B20" s="171">
        <f>ROUND(VALUE(SUBSTITUTE(実質収支比率等に係る経年分析!F$47,"▲","-")),2)</f>
        <v>4.74</v>
      </c>
      <c r="C20" s="171">
        <f>ROUND(VALUE(SUBSTITUTE(実質収支比率等に係る経年分析!G$47,"▲","-")),2)</f>
        <v>5.34</v>
      </c>
      <c r="D20" s="171">
        <f>ROUND(VALUE(SUBSTITUTE(実質収支比率等に係る経年分析!H$47,"▲","-")),2)</f>
        <v>8.1999999999999993</v>
      </c>
      <c r="E20" s="171">
        <f>ROUND(VALUE(SUBSTITUTE(実質収支比率等に係る経年分析!I$47,"▲","-")),2)</f>
        <v>12.78</v>
      </c>
      <c r="F20" s="171">
        <f>ROUND(VALUE(SUBSTITUTE(実質収支比率等に係る経年分析!J$47,"▲","-")),2)</f>
        <v>21.35</v>
      </c>
    </row>
    <row r="21" spans="1:11" x14ac:dyDescent="0.15">
      <c r="A21" s="171" t="s">
        <v>56</v>
      </c>
      <c r="B21" s="171">
        <f>IF(ISNUMBER(VALUE(SUBSTITUTE(実質収支比率等に係る経年分析!F$49,"▲","-"))),ROUND(VALUE(SUBSTITUTE(実質収支比率等に係る経年分析!F$49,"▲","-")),2),NA())</f>
        <v>-8.59</v>
      </c>
      <c r="C21" s="171">
        <f>IF(ISNUMBER(VALUE(SUBSTITUTE(実質収支比率等に係る経年分析!G$49,"▲","-"))),ROUND(VALUE(SUBSTITUTE(実質収支比率等に係る経年分析!G$49,"▲","-")),2),NA())</f>
        <v>-1.54</v>
      </c>
      <c r="D21" s="171">
        <f>IF(ISNUMBER(VALUE(SUBSTITUTE(実質収支比率等に係る経年分析!H$49,"▲","-"))),ROUND(VALUE(SUBSTITUTE(実質収支比率等に係る経年分析!H$49,"▲","-")),2),NA())</f>
        <v>-3.8</v>
      </c>
      <c r="E21" s="171">
        <f>IF(ISNUMBER(VALUE(SUBSTITUTE(実質収支比率等に係る経年分析!I$49,"▲","-"))),ROUND(VALUE(SUBSTITUTE(実質収支比率等に係る経年分析!I$49,"▲","-")),2),NA())</f>
        <v>5.03</v>
      </c>
      <c r="F21" s="171">
        <f>IF(ISNUMBER(VALUE(SUBSTITUTE(実質収支比率等に係る経年分析!J$49,"▲","-"))),ROUND(VALUE(SUBSTITUTE(実質収支比率等に係る経年分析!J$49,"▲","-")),2),NA())</f>
        <v>10.79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0.22</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下水道事業会計（農業集落排水事業）</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0.01</v>
      </c>
    </row>
    <row r="33" spans="1:16" x14ac:dyDescent="0.15">
      <c r="A33" s="172" t="str">
        <f>IF(連結実質赤字比率に係る赤字・黒字の構成分析!C$37="",NA(),連結実質赤字比率に係る赤字・黒字の構成分析!C$37)</f>
        <v>土地区画整理事業特別会計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7.0000000000000007E-2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0.28000000000000003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0.03</v>
      </c>
    </row>
    <row r="34" spans="1:16" x14ac:dyDescent="0.15">
      <c r="A34" s="172" t="str">
        <f>IF(連結実質赤字比率に係る赤字・黒字の構成分析!C$36="",NA(),連結実質赤字比率に係る赤字・黒字の構成分析!C$36)</f>
        <v>下水道事業会計（公共下水道事業）</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0.08</v>
      </c>
    </row>
    <row r="35" spans="1:16" x14ac:dyDescent="0.15">
      <c r="A35" s="172" t="str">
        <f>IF(連結実質赤字比率に係る赤字・黒字の構成分析!C$35="",NA(),連結実質赤字比率に係る赤字・黒字の構成分析!C$35)</f>
        <v>国民健康保険特別会計</v>
      </c>
      <c r="B35" s="172">
        <f>IF(ROUND(VALUE(SUBSTITUTE(連結実質赤字比率に係る赤字・黒字の構成分析!F$35,"▲", "-")), 2) &lt; 0, ABS(ROUND(VALUE(SUBSTITUTE(連結実質赤字比率に係る赤字・黒字の構成分析!F$35,"▲", "-")), 2)), NA())</f>
        <v>8.8699999999999992</v>
      </c>
      <c r="C35" s="172" t="e">
        <f>IF(ROUND(VALUE(SUBSTITUTE(連結実質赤字比率に係る赤字・黒字の構成分析!F$35,"▲", "-")), 2) &gt;= 0, ABS(ROUND(VALUE(SUBSTITUTE(連結実質赤字比率に係る赤字・黒字の構成分析!F$35,"▲", "-")), 2)), NA())</f>
        <v>#N/A</v>
      </c>
      <c r="D35" s="172">
        <f>IF(ROUND(VALUE(SUBSTITUTE(連結実質赤字比率に係る赤字・黒字の構成分析!G$35,"▲", "-")), 2) &lt; 0, ABS(ROUND(VALUE(SUBSTITUTE(連結実質赤字比率に係る赤字・黒字の構成分析!G$35,"▲", "-")), 2)), NA())</f>
        <v>6.82</v>
      </c>
      <c r="E35" s="172" t="e">
        <f>IF(ROUND(VALUE(SUBSTITUTE(連結実質赤字比率に係る赤字・黒字の構成分析!G$35,"▲", "-")), 2) &gt;= 0, ABS(ROUND(VALUE(SUBSTITUTE(連結実質赤字比率に係る赤字・黒字の構成分析!G$35,"▲", "-")), 2)), NA())</f>
        <v>#N/A</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0.57999999999999996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0.52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0.52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11.73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9.43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2.0499999999999998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2.17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3.22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789</v>
      </c>
      <c r="E42" s="173"/>
      <c r="F42" s="173"/>
      <c r="G42" s="173">
        <f>'実質公債費比率（分子）の構造'!L$52</f>
        <v>790</v>
      </c>
      <c r="H42" s="173"/>
      <c r="I42" s="173"/>
      <c r="J42" s="173">
        <f>'実質公債費比率（分子）の構造'!M$52</f>
        <v>765</v>
      </c>
      <c r="K42" s="173"/>
      <c r="L42" s="173"/>
      <c r="M42" s="173">
        <f>'実質公債費比率（分子）の構造'!N$52</f>
        <v>749</v>
      </c>
      <c r="N42" s="173"/>
      <c r="O42" s="173"/>
      <c r="P42" s="173">
        <f>'実質公債費比率（分子）の構造'!O$52</f>
        <v>732</v>
      </c>
    </row>
    <row r="43" spans="1:16" x14ac:dyDescent="0.15">
      <c r="A43" s="173" t="s">
        <v>64</v>
      </c>
      <c r="B43" s="173">
        <f>'実質公債費比率（分子）の構造'!K$51</f>
        <v>1</v>
      </c>
      <c r="C43" s="173"/>
      <c r="D43" s="173"/>
      <c r="E43" s="173">
        <f>'実質公債費比率（分子）の構造'!L$51</f>
        <v>1</v>
      </c>
      <c r="F43" s="173"/>
      <c r="G43" s="173"/>
      <c r="H43" s="173">
        <f>'実質公債費比率（分子）の構造'!M$51</f>
        <v>0</v>
      </c>
      <c r="I43" s="173"/>
      <c r="J43" s="173"/>
      <c r="K43" s="173">
        <f>'実質公債費比率（分子）の構造'!N$51</f>
        <v>2</v>
      </c>
      <c r="L43" s="173"/>
      <c r="M43" s="173"/>
      <c r="N43" s="173">
        <f>'実質公債費比率（分子）の構造'!O$51</f>
        <v>1</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97</v>
      </c>
      <c r="C45" s="173"/>
      <c r="D45" s="173"/>
      <c r="E45" s="173">
        <f>'実質公債費比率（分子）の構造'!L$49</f>
        <v>102</v>
      </c>
      <c r="F45" s="173"/>
      <c r="G45" s="173"/>
      <c r="H45" s="173">
        <f>'実質公債費比率（分子）の構造'!M$49</f>
        <v>91</v>
      </c>
      <c r="I45" s="173"/>
      <c r="J45" s="173"/>
      <c r="K45" s="173">
        <f>'実質公債費比率（分子）の構造'!N$49</f>
        <v>64</v>
      </c>
      <c r="L45" s="173"/>
      <c r="M45" s="173"/>
      <c r="N45" s="173">
        <f>'実質公債費比率（分子）の構造'!O$49</f>
        <v>52</v>
      </c>
      <c r="O45" s="173"/>
      <c r="P45" s="173"/>
    </row>
    <row r="46" spans="1:16" x14ac:dyDescent="0.15">
      <c r="A46" s="173" t="s">
        <v>67</v>
      </c>
      <c r="B46" s="173">
        <f>'実質公債費比率（分子）の構造'!K$48</f>
        <v>121</v>
      </c>
      <c r="C46" s="173"/>
      <c r="D46" s="173"/>
      <c r="E46" s="173">
        <f>'実質公債費比率（分子）の構造'!L$48</f>
        <v>113</v>
      </c>
      <c r="F46" s="173"/>
      <c r="G46" s="173"/>
      <c r="H46" s="173">
        <f>'実質公債費比率（分子）の構造'!M$48</f>
        <v>131</v>
      </c>
      <c r="I46" s="173"/>
      <c r="J46" s="173"/>
      <c r="K46" s="173">
        <f>'実質公債費比率（分子）の構造'!N$48</f>
        <v>93</v>
      </c>
      <c r="L46" s="173"/>
      <c r="M46" s="173"/>
      <c r="N46" s="173">
        <f>'実質公債費比率（分子）の構造'!O$48</f>
        <v>114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1168</v>
      </c>
      <c r="C49" s="173"/>
      <c r="D49" s="173"/>
      <c r="E49" s="173">
        <f>'実質公債費比率（分子）の構造'!L$45</f>
        <v>1206</v>
      </c>
      <c r="F49" s="173"/>
      <c r="G49" s="173"/>
      <c r="H49" s="173">
        <f>'実質公債費比率（分子）の構造'!M$45</f>
        <v>1245</v>
      </c>
      <c r="I49" s="173"/>
      <c r="J49" s="173"/>
      <c r="K49" s="173">
        <f>'実質公債費比率（分子）の構造'!N$45</f>
        <v>1311</v>
      </c>
      <c r="L49" s="173"/>
      <c r="M49" s="173"/>
      <c r="N49" s="173">
        <f>'実質公債費比率（分子）の構造'!O$45</f>
        <v>1298</v>
      </c>
      <c r="O49" s="173"/>
      <c r="P49" s="173"/>
    </row>
    <row r="50" spans="1:16" x14ac:dyDescent="0.15">
      <c r="A50" s="173" t="s">
        <v>71</v>
      </c>
      <c r="B50" s="173" t="e">
        <f>NA()</f>
        <v>#N/A</v>
      </c>
      <c r="C50" s="173">
        <f>IF(ISNUMBER('実質公債費比率（分子）の構造'!K$53),'実質公債費比率（分子）の構造'!K$53,NA())</f>
        <v>598</v>
      </c>
      <c r="D50" s="173" t="e">
        <f>NA()</f>
        <v>#N/A</v>
      </c>
      <c r="E50" s="173" t="e">
        <f>NA()</f>
        <v>#N/A</v>
      </c>
      <c r="F50" s="173">
        <f>IF(ISNUMBER('実質公債費比率（分子）の構造'!L$53),'実質公債費比率（分子）の構造'!L$53,NA())</f>
        <v>632</v>
      </c>
      <c r="G50" s="173" t="e">
        <f>NA()</f>
        <v>#N/A</v>
      </c>
      <c r="H50" s="173" t="e">
        <f>NA()</f>
        <v>#N/A</v>
      </c>
      <c r="I50" s="173">
        <f>IF(ISNUMBER('実質公債費比率（分子）の構造'!M$53),'実質公債費比率（分子）の構造'!M$53,NA())</f>
        <v>702</v>
      </c>
      <c r="J50" s="173" t="e">
        <f>NA()</f>
        <v>#N/A</v>
      </c>
      <c r="K50" s="173" t="e">
        <f>NA()</f>
        <v>#N/A</v>
      </c>
      <c r="L50" s="173">
        <f>IF(ISNUMBER('実質公債費比率（分子）の構造'!N$53),'実質公債費比率（分子）の構造'!N$53,NA())</f>
        <v>721</v>
      </c>
      <c r="M50" s="173" t="e">
        <f>NA()</f>
        <v>#N/A</v>
      </c>
      <c r="N50" s="173" t="e">
        <f>NA()</f>
        <v>#N/A</v>
      </c>
      <c r="O50" s="173">
        <f>IF(ISNUMBER('実質公債費比率（分子）の構造'!O$53),'実質公債費比率（分子）の構造'!O$53,NA())</f>
        <v>733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42</v>
      </c>
      <c r="B56" s="172"/>
      <c r="C56" s="172"/>
      <c r="D56" s="172">
        <f>'将来負担比率（分子）の構造'!I$52</f>
        <v>8904</v>
      </c>
      <c r="E56" s="172"/>
      <c r="F56" s="172"/>
      <c r="G56" s="172">
        <f>'将来負担比率（分子）の構造'!J$52</f>
        <v>8812</v>
      </c>
      <c r="H56" s="172"/>
      <c r="I56" s="172"/>
      <c r="J56" s="172">
        <f>'将来負担比率（分子）の構造'!K$52</f>
        <v>8609</v>
      </c>
      <c r="K56" s="172"/>
      <c r="L56" s="172"/>
      <c r="M56" s="172">
        <f>'将来負担比率（分子）の構造'!L$52</f>
        <v>8811</v>
      </c>
      <c r="N56" s="172"/>
      <c r="O56" s="172"/>
      <c r="P56" s="172">
        <f>'将来負担比率（分子）の構造'!M$52</f>
        <v>8828</v>
      </c>
    </row>
    <row r="57" spans="1:16" x14ac:dyDescent="0.15">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1156</v>
      </c>
      <c r="E58" s="172"/>
      <c r="F58" s="172"/>
      <c r="G58" s="172">
        <f>'将来負担比率（分子）の構造'!J$50</f>
        <v>1148</v>
      </c>
      <c r="H58" s="172"/>
      <c r="I58" s="172"/>
      <c r="J58" s="172">
        <f>'将来負担比率（分子）の構造'!K$50</f>
        <v>1382</v>
      </c>
      <c r="K58" s="172"/>
      <c r="L58" s="172"/>
      <c r="M58" s="172">
        <f>'将来負担比率（分子）の構造'!L$50</f>
        <v>1827</v>
      </c>
      <c r="N58" s="172"/>
      <c r="O58" s="172"/>
      <c r="P58" s="172">
        <f>'将来負担比率（分子）の構造'!M$50</f>
        <v>2733</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530</v>
      </c>
      <c r="C62" s="172"/>
      <c r="D62" s="172"/>
      <c r="E62" s="172">
        <f>'将来負担比率（分子）の構造'!J$45</f>
        <v>517</v>
      </c>
      <c r="F62" s="172"/>
      <c r="G62" s="172"/>
      <c r="H62" s="172">
        <f>'将来負担比率（分子）の構造'!K$45</f>
        <v>377</v>
      </c>
      <c r="I62" s="172"/>
      <c r="J62" s="172"/>
      <c r="K62" s="172">
        <f>'将来負担比率（分子）の構造'!L$45</f>
        <v>348</v>
      </c>
      <c r="L62" s="172"/>
      <c r="M62" s="172"/>
      <c r="N62" s="172">
        <f>'将来負担比率（分子）の構造'!M$45</f>
        <v>265</v>
      </c>
      <c r="O62" s="172"/>
      <c r="P62" s="172"/>
    </row>
    <row r="63" spans="1:16" x14ac:dyDescent="0.15">
      <c r="A63" s="172" t="s">
        <v>33</v>
      </c>
      <c r="B63" s="172">
        <f>'将来負担比率（分子）の構造'!I$44</f>
        <v>809</v>
      </c>
      <c r="C63" s="172"/>
      <c r="D63" s="172"/>
      <c r="E63" s="172">
        <f>'将来負担比率（分子）の構造'!J$44</f>
        <v>749</v>
      </c>
      <c r="F63" s="172"/>
      <c r="G63" s="172"/>
      <c r="H63" s="172">
        <f>'将来負担比率（分子）の構造'!K$44</f>
        <v>730</v>
      </c>
      <c r="I63" s="172"/>
      <c r="J63" s="172"/>
      <c r="K63" s="172">
        <f>'将来負担比率（分子）の構造'!L$44</f>
        <v>958</v>
      </c>
      <c r="L63" s="172"/>
      <c r="M63" s="172"/>
      <c r="N63" s="172">
        <f>'将来負担比率（分子）の構造'!M$44</f>
        <v>1235</v>
      </c>
      <c r="O63" s="172"/>
      <c r="P63" s="172"/>
    </row>
    <row r="64" spans="1:16" x14ac:dyDescent="0.15">
      <c r="A64" s="172" t="s">
        <v>32</v>
      </c>
      <c r="B64" s="172">
        <f>'将来負担比率（分子）の構造'!I$43</f>
        <v>1790</v>
      </c>
      <c r="C64" s="172"/>
      <c r="D64" s="172"/>
      <c r="E64" s="172">
        <f>'将来負担比率（分子）の構造'!J$43</f>
        <v>1772</v>
      </c>
      <c r="F64" s="172"/>
      <c r="G64" s="172"/>
      <c r="H64" s="172">
        <f>'将来負担比率（分子）の構造'!K$43</f>
        <v>1841</v>
      </c>
      <c r="I64" s="172"/>
      <c r="J64" s="172"/>
      <c r="K64" s="172">
        <f>'将来負担比率（分子）の構造'!L$43</f>
        <v>1658</v>
      </c>
      <c r="L64" s="172"/>
      <c r="M64" s="172"/>
      <c r="N64" s="172">
        <f>'将来負担比率（分子）の構造'!M$43</f>
        <v>1620</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14056</v>
      </c>
      <c r="C66" s="172"/>
      <c r="D66" s="172"/>
      <c r="E66" s="172">
        <f>'将来負担比率（分子）の構造'!J$41</f>
        <v>13629</v>
      </c>
      <c r="F66" s="172"/>
      <c r="G66" s="172"/>
      <c r="H66" s="172">
        <f>'将来負担比率（分子）の構造'!K$41</f>
        <v>13372</v>
      </c>
      <c r="I66" s="172"/>
      <c r="J66" s="172"/>
      <c r="K66" s="172">
        <f>'将来負担比率（分子）の構造'!L$41</f>
        <v>12724</v>
      </c>
      <c r="L66" s="172"/>
      <c r="M66" s="172"/>
      <c r="N66" s="172">
        <f>'将来負担比率（分子）の構造'!M$41</f>
        <v>12272</v>
      </c>
      <c r="O66" s="172"/>
      <c r="P66" s="172"/>
    </row>
    <row r="67" spans="1:16" x14ac:dyDescent="0.15">
      <c r="A67" s="172" t="s">
        <v>75</v>
      </c>
      <c r="B67" s="172" t="e">
        <f>NA()</f>
        <v>#N/A</v>
      </c>
      <c r="C67" s="172">
        <f>IF(ISNUMBER('将来負担比率（分子）の構造'!I$53), IF('将来負担比率（分子）の構造'!I$53 &lt; 0, 0, '将来負担比率（分子）の構造'!I$53), NA())</f>
        <v>7125</v>
      </c>
      <c r="D67" s="172" t="e">
        <f>NA()</f>
        <v>#N/A</v>
      </c>
      <c r="E67" s="172" t="e">
        <f>NA()</f>
        <v>#N/A</v>
      </c>
      <c r="F67" s="172">
        <f>IF(ISNUMBER('将来負担比率（分子）の構造'!J$53), IF('将来負担比率（分子）の構造'!J$53 &lt; 0, 0, '将来負担比率（分子）の構造'!J$53), NA())</f>
        <v>6705</v>
      </c>
      <c r="G67" s="172" t="e">
        <f>NA()</f>
        <v>#N/A</v>
      </c>
      <c r="H67" s="172" t="e">
        <f>NA()</f>
        <v>#N/A</v>
      </c>
      <c r="I67" s="172">
        <f>IF(ISNUMBER('将来負担比率（分子）の構造'!K$53), IF('将来負担比率（分子）の構造'!K$53 &lt; 0, 0, '将来負担比率（分子）の構造'!K$53), NA())</f>
        <v>6330</v>
      </c>
      <c r="J67" s="172" t="e">
        <f>NA()</f>
        <v>#N/A</v>
      </c>
      <c r="K67" s="172" t="e">
        <f>NA()</f>
        <v>#N/A</v>
      </c>
      <c r="L67" s="172">
        <f>IF(ISNUMBER('将来負担比率（分子）の構造'!L$53), IF('将来負担比率（分子）の構造'!L$53 &lt; 0, 0, '将来負担比率（分子）の構造'!L$53), NA())</f>
        <v>5049</v>
      </c>
      <c r="M67" s="172" t="e">
        <f>NA()</f>
        <v>#N/A</v>
      </c>
      <c r="N67" s="172" t="e">
        <f>NA()</f>
        <v>#N/A</v>
      </c>
      <c r="O67" s="172">
        <f>IF(ISNUMBER('将来負担比率（分子）の構造'!M$53), IF('将来負担比率（分子）の構造'!M$53 &lt; 0, 0, '将来負担比率（分子）の構造'!M$53), NA())</f>
        <v>3831</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603</v>
      </c>
      <c r="C72" s="176">
        <f>基金残高に係る経年分析!G55</f>
        <v>995</v>
      </c>
      <c r="D72" s="176">
        <f>基金残高に係る経年分析!H55</f>
        <v>1804</v>
      </c>
    </row>
    <row r="73" spans="1:16" x14ac:dyDescent="0.15">
      <c r="A73" s="175" t="s">
        <v>78</v>
      </c>
      <c r="B73" s="176">
        <f>基金残高に係る経年分析!F56</f>
        <v>71</v>
      </c>
      <c r="C73" s="176">
        <f>基金残高に係る経年分析!G56</f>
        <v>71</v>
      </c>
      <c r="D73" s="176">
        <f>基金残高に係る経年分析!H56</f>
        <v>235</v>
      </c>
    </row>
    <row r="74" spans="1:16" x14ac:dyDescent="0.15">
      <c r="A74" s="175" t="s">
        <v>79</v>
      </c>
      <c r="B74" s="176">
        <f>基金残高に係る経年分析!F57</f>
        <v>335</v>
      </c>
      <c r="C74" s="176">
        <f>基金残高に係る経年分析!G57</f>
        <v>382</v>
      </c>
      <c r="D74" s="176">
        <f>基金残高に係る経年分析!H57</f>
        <v>504</v>
      </c>
    </row>
  </sheetData>
  <sheetProtection algorithmName="SHA-512" hashValue="YLxW2isgN1NYaPY9K4YqEnDZ2MX0ocLZ9SdGAds1edduD8HsXnbbXoNCG+4zRR1pULnw0Me/dUkrkTYirsgvkw==" saltValue="68NJHsZm6mGHiBfkWbkuc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214</v>
      </c>
      <c r="DI1" s="746"/>
      <c r="DJ1" s="746"/>
      <c r="DK1" s="746"/>
      <c r="DL1" s="746"/>
      <c r="DM1" s="746"/>
      <c r="DN1" s="747"/>
      <c r="DO1" s="212"/>
      <c r="DP1" s="745" t="s">
        <v>215</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220</v>
      </c>
      <c r="S4" s="688"/>
      <c r="T4" s="688"/>
      <c r="U4" s="688"/>
      <c r="V4" s="688"/>
      <c r="W4" s="688"/>
      <c r="X4" s="688"/>
      <c r="Y4" s="689"/>
      <c r="Z4" s="687" t="s">
        <v>221</v>
      </c>
      <c r="AA4" s="688"/>
      <c r="AB4" s="688"/>
      <c r="AC4" s="689"/>
      <c r="AD4" s="687" t="s">
        <v>222</v>
      </c>
      <c r="AE4" s="688"/>
      <c r="AF4" s="688"/>
      <c r="AG4" s="688"/>
      <c r="AH4" s="688"/>
      <c r="AI4" s="688"/>
      <c r="AJ4" s="688"/>
      <c r="AK4" s="689"/>
      <c r="AL4" s="687" t="s">
        <v>221</v>
      </c>
      <c r="AM4" s="688"/>
      <c r="AN4" s="688"/>
      <c r="AO4" s="689"/>
      <c r="AP4" s="748" t="s">
        <v>223</v>
      </c>
      <c r="AQ4" s="748"/>
      <c r="AR4" s="748"/>
      <c r="AS4" s="748"/>
      <c r="AT4" s="748"/>
      <c r="AU4" s="748"/>
      <c r="AV4" s="748"/>
      <c r="AW4" s="748"/>
      <c r="AX4" s="748"/>
      <c r="AY4" s="748"/>
      <c r="AZ4" s="748"/>
      <c r="BA4" s="748"/>
      <c r="BB4" s="748"/>
      <c r="BC4" s="748"/>
      <c r="BD4" s="748"/>
      <c r="BE4" s="748"/>
      <c r="BF4" s="748"/>
      <c r="BG4" s="748" t="s">
        <v>224</v>
      </c>
      <c r="BH4" s="748"/>
      <c r="BI4" s="748"/>
      <c r="BJ4" s="748"/>
      <c r="BK4" s="748"/>
      <c r="BL4" s="748"/>
      <c r="BM4" s="748"/>
      <c r="BN4" s="748"/>
      <c r="BO4" s="748" t="s">
        <v>221</v>
      </c>
      <c r="BP4" s="748"/>
      <c r="BQ4" s="748"/>
      <c r="BR4" s="748"/>
      <c r="BS4" s="748" t="s">
        <v>225</v>
      </c>
      <c r="BT4" s="748"/>
      <c r="BU4" s="748"/>
      <c r="BV4" s="748"/>
      <c r="BW4" s="748"/>
      <c r="BX4" s="748"/>
      <c r="BY4" s="748"/>
      <c r="BZ4" s="748"/>
      <c r="CA4" s="748"/>
      <c r="CB4" s="748"/>
      <c r="CD4" s="730" t="s">
        <v>226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6" t="s">
        <v>227</v>
      </c>
      <c r="C5" s="697"/>
      <c r="D5" s="697"/>
      <c r="E5" s="697"/>
      <c r="F5" s="697"/>
      <c r="G5" s="697"/>
      <c r="H5" s="697"/>
      <c r="I5" s="697"/>
      <c r="J5" s="697"/>
      <c r="K5" s="697"/>
      <c r="L5" s="697"/>
      <c r="M5" s="697"/>
      <c r="N5" s="697"/>
      <c r="O5" s="697"/>
      <c r="P5" s="697"/>
      <c r="Q5" s="698"/>
      <c r="R5" s="681">
        <v>4351140</v>
      </c>
      <c r="S5" s="682"/>
      <c r="T5" s="682"/>
      <c r="U5" s="682"/>
      <c r="V5" s="682"/>
      <c r="W5" s="682"/>
      <c r="X5" s="682"/>
      <c r="Y5" s="725"/>
      <c r="Z5" s="743">
        <v>24.1</v>
      </c>
      <c r="AA5" s="743"/>
      <c r="AB5" s="743"/>
      <c r="AC5" s="743"/>
      <c r="AD5" s="744">
        <v>4351140</v>
      </c>
      <c r="AE5" s="744"/>
      <c r="AF5" s="744"/>
      <c r="AG5" s="744"/>
      <c r="AH5" s="744"/>
      <c r="AI5" s="744"/>
      <c r="AJ5" s="744"/>
      <c r="AK5" s="744"/>
      <c r="AL5" s="726">
        <v>53.6</v>
      </c>
      <c r="AM5" s="701"/>
      <c r="AN5" s="701"/>
      <c r="AO5" s="727"/>
      <c r="AP5" s="696" t="s">
        <v>228</v>
      </c>
      <c r="AQ5" s="697"/>
      <c r="AR5" s="697"/>
      <c r="AS5" s="697"/>
      <c r="AT5" s="697"/>
      <c r="AU5" s="697"/>
      <c r="AV5" s="697"/>
      <c r="AW5" s="697"/>
      <c r="AX5" s="697"/>
      <c r="AY5" s="697"/>
      <c r="AZ5" s="697"/>
      <c r="BA5" s="697"/>
      <c r="BB5" s="697"/>
      <c r="BC5" s="697"/>
      <c r="BD5" s="697"/>
      <c r="BE5" s="697"/>
      <c r="BF5" s="698"/>
      <c r="BG5" s="628">
        <v>4351140</v>
      </c>
      <c r="BH5" s="629"/>
      <c r="BI5" s="629"/>
      <c r="BJ5" s="629"/>
      <c r="BK5" s="629"/>
      <c r="BL5" s="629"/>
      <c r="BM5" s="629"/>
      <c r="BN5" s="630"/>
      <c r="BO5" s="655">
        <v>100</v>
      </c>
      <c r="BP5" s="655"/>
      <c r="BQ5" s="655"/>
      <c r="BR5" s="655"/>
      <c r="BS5" s="656" t="s">
        <v>128</v>
      </c>
      <c r="BT5" s="656"/>
      <c r="BU5" s="656"/>
      <c r="BV5" s="656"/>
      <c r="BW5" s="656"/>
      <c r="BX5" s="656"/>
      <c r="BY5" s="656"/>
      <c r="BZ5" s="656"/>
      <c r="CA5" s="656"/>
      <c r="CB5" s="714"/>
      <c r="CD5" s="730" t="s">
        <v>223</v>
      </c>
      <c r="CE5" s="731"/>
      <c r="CF5" s="731"/>
      <c r="CG5" s="731"/>
      <c r="CH5" s="731"/>
      <c r="CI5" s="731"/>
      <c r="CJ5" s="731"/>
      <c r="CK5" s="731"/>
      <c r="CL5" s="731"/>
      <c r="CM5" s="731"/>
      <c r="CN5" s="731"/>
      <c r="CO5" s="731"/>
      <c r="CP5" s="731"/>
      <c r="CQ5" s="732"/>
      <c r="CR5" s="730" t="s">
        <v>229</v>
      </c>
      <c r="CS5" s="731"/>
      <c r="CT5" s="731"/>
      <c r="CU5" s="731"/>
      <c r="CV5" s="731"/>
      <c r="CW5" s="731"/>
      <c r="CX5" s="731"/>
      <c r="CY5" s="732"/>
      <c r="CZ5" s="730" t="s">
        <v>221</v>
      </c>
      <c r="DA5" s="731"/>
      <c r="DB5" s="731"/>
      <c r="DC5" s="732"/>
      <c r="DD5" s="730" t="s">
        <v>230</v>
      </c>
      <c r="DE5" s="731"/>
      <c r="DF5" s="731"/>
      <c r="DG5" s="731"/>
      <c r="DH5" s="731"/>
      <c r="DI5" s="731"/>
      <c r="DJ5" s="731"/>
      <c r="DK5" s="731"/>
      <c r="DL5" s="731"/>
      <c r="DM5" s="731"/>
      <c r="DN5" s="731"/>
      <c r="DO5" s="731"/>
      <c r="DP5" s="732"/>
      <c r="DQ5" s="730" t="s">
        <v>231</v>
      </c>
      <c r="DR5" s="731"/>
      <c r="DS5" s="731"/>
      <c r="DT5" s="731"/>
      <c r="DU5" s="731"/>
      <c r="DV5" s="731"/>
      <c r="DW5" s="731"/>
      <c r="DX5" s="731"/>
      <c r="DY5" s="731"/>
      <c r="DZ5" s="731"/>
      <c r="EA5" s="731"/>
      <c r="EB5" s="731"/>
      <c r="EC5" s="732"/>
    </row>
    <row r="6" spans="2:143" ht="11.25" customHeight="1" x14ac:dyDescent="0.15">
      <c r="B6" s="625" t="s">
        <v>232</v>
      </c>
      <c r="C6" s="626"/>
      <c r="D6" s="626"/>
      <c r="E6" s="626"/>
      <c r="F6" s="626"/>
      <c r="G6" s="626"/>
      <c r="H6" s="626"/>
      <c r="I6" s="626"/>
      <c r="J6" s="626"/>
      <c r="K6" s="626"/>
      <c r="L6" s="626"/>
      <c r="M6" s="626"/>
      <c r="N6" s="626"/>
      <c r="O6" s="626"/>
      <c r="P6" s="626"/>
      <c r="Q6" s="627"/>
      <c r="R6" s="628">
        <v>69924</v>
      </c>
      <c r="S6" s="629"/>
      <c r="T6" s="629"/>
      <c r="U6" s="629"/>
      <c r="V6" s="629"/>
      <c r="W6" s="629"/>
      <c r="X6" s="629"/>
      <c r="Y6" s="630"/>
      <c r="Z6" s="655">
        <v>0.4</v>
      </c>
      <c r="AA6" s="655"/>
      <c r="AB6" s="655"/>
      <c r="AC6" s="655"/>
      <c r="AD6" s="656">
        <v>69924</v>
      </c>
      <c r="AE6" s="656"/>
      <c r="AF6" s="656"/>
      <c r="AG6" s="656"/>
      <c r="AH6" s="656"/>
      <c r="AI6" s="656"/>
      <c r="AJ6" s="656"/>
      <c r="AK6" s="656"/>
      <c r="AL6" s="631">
        <v>0.9</v>
      </c>
      <c r="AM6" s="632"/>
      <c r="AN6" s="632"/>
      <c r="AO6" s="657"/>
      <c r="AP6" s="625" t="s">
        <v>233</v>
      </c>
      <c r="AQ6" s="626"/>
      <c r="AR6" s="626"/>
      <c r="AS6" s="626"/>
      <c r="AT6" s="626"/>
      <c r="AU6" s="626"/>
      <c r="AV6" s="626"/>
      <c r="AW6" s="626"/>
      <c r="AX6" s="626"/>
      <c r="AY6" s="626"/>
      <c r="AZ6" s="626"/>
      <c r="BA6" s="626"/>
      <c r="BB6" s="626"/>
      <c r="BC6" s="626"/>
      <c r="BD6" s="626"/>
      <c r="BE6" s="626"/>
      <c r="BF6" s="627"/>
      <c r="BG6" s="628">
        <v>4351140</v>
      </c>
      <c r="BH6" s="629"/>
      <c r="BI6" s="629"/>
      <c r="BJ6" s="629"/>
      <c r="BK6" s="629"/>
      <c r="BL6" s="629"/>
      <c r="BM6" s="629"/>
      <c r="BN6" s="630"/>
      <c r="BO6" s="655">
        <v>100</v>
      </c>
      <c r="BP6" s="655"/>
      <c r="BQ6" s="655"/>
      <c r="BR6" s="655"/>
      <c r="BS6" s="656" t="s">
        <v>128</v>
      </c>
      <c r="BT6" s="656"/>
      <c r="BU6" s="656"/>
      <c r="BV6" s="656"/>
      <c r="BW6" s="656"/>
      <c r="BX6" s="656"/>
      <c r="BY6" s="656"/>
      <c r="BZ6" s="656"/>
      <c r="CA6" s="656"/>
      <c r="CB6" s="714"/>
      <c r="CD6" s="684" t="s">
        <v>234</v>
      </c>
      <c r="CE6" s="685"/>
      <c r="CF6" s="685"/>
      <c r="CG6" s="685"/>
      <c r="CH6" s="685"/>
      <c r="CI6" s="685"/>
      <c r="CJ6" s="685"/>
      <c r="CK6" s="685"/>
      <c r="CL6" s="685"/>
      <c r="CM6" s="685"/>
      <c r="CN6" s="685"/>
      <c r="CO6" s="685"/>
      <c r="CP6" s="685"/>
      <c r="CQ6" s="686"/>
      <c r="CR6" s="628">
        <v>116212</v>
      </c>
      <c r="CS6" s="629"/>
      <c r="CT6" s="629"/>
      <c r="CU6" s="629"/>
      <c r="CV6" s="629"/>
      <c r="CW6" s="629"/>
      <c r="CX6" s="629"/>
      <c r="CY6" s="630"/>
      <c r="CZ6" s="726">
        <v>0.7</v>
      </c>
      <c r="DA6" s="701"/>
      <c r="DB6" s="701"/>
      <c r="DC6" s="729"/>
      <c r="DD6" s="634" t="s">
        <v>235</v>
      </c>
      <c r="DE6" s="629"/>
      <c r="DF6" s="629"/>
      <c r="DG6" s="629"/>
      <c r="DH6" s="629"/>
      <c r="DI6" s="629"/>
      <c r="DJ6" s="629"/>
      <c r="DK6" s="629"/>
      <c r="DL6" s="629"/>
      <c r="DM6" s="629"/>
      <c r="DN6" s="629"/>
      <c r="DO6" s="629"/>
      <c r="DP6" s="630"/>
      <c r="DQ6" s="634">
        <v>116212</v>
      </c>
      <c r="DR6" s="629"/>
      <c r="DS6" s="629"/>
      <c r="DT6" s="629"/>
      <c r="DU6" s="629"/>
      <c r="DV6" s="629"/>
      <c r="DW6" s="629"/>
      <c r="DX6" s="629"/>
      <c r="DY6" s="629"/>
      <c r="DZ6" s="629"/>
      <c r="EA6" s="629"/>
      <c r="EB6" s="629"/>
      <c r="EC6" s="672"/>
    </row>
    <row r="7" spans="2:143" ht="11.25" customHeight="1" x14ac:dyDescent="0.15">
      <c r="B7" s="625" t="s">
        <v>236</v>
      </c>
      <c r="C7" s="626"/>
      <c r="D7" s="626"/>
      <c r="E7" s="626"/>
      <c r="F7" s="626"/>
      <c r="G7" s="626"/>
      <c r="H7" s="626"/>
      <c r="I7" s="626"/>
      <c r="J7" s="626"/>
      <c r="K7" s="626"/>
      <c r="L7" s="626"/>
      <c r="M7" s="626"/>
      <c r="N7" s="626"/>
      <c r="O7" s="626"/>
      <c r="P7" s="626"/>
      <c r="Q7" s="627"/>
      <c r="R7" s="628">
        <v>1657</v>
      </c>
      <c r="S7" s="629"/>
      <c r="T7" s="629"/>
      <c r="U7" s="629"/>
      <c r="V7" s="629"/>
      <c r="W7" s="629"/>
      <c r="X7" s="629"/>
      <c r="Y7" s="630"/>
      <c r="Z7" s="655">
        <v>0</v>
      </c>
      <c r="AA7" s="655"/>
      <c r="AB7" s="655"/>
      <c r="AC7" s="655"/>
      <c r="AD7" s="656">
        <v>1657</v>
      </c>
      <c r="AE7" s="656"/>
      <c r="AF7" s="656"/>
      <c r="AG7" s="656"/>
      <c r="AH7" s="656"/>
      <c r="AI7" s="656"/>
      <c r="AJ7" s="656"/>
      <c r="AK7" s="656"/>
      <c r="AL7" s="631">
        <v>0</v>
      </c>
      <c r="AM7" s="632"/>
      <c r="AN7" s="632"/>
      <c r="AO7" s="657"/>
      <c r="AP7" s="625" t="s">
        <v>237</v>
      </c>
      <c r="AQ7" s="626"/>
      <c r="AR7" s="626"/>
      <c r="AS7" s="626"/>
      <c r="AT7" s="626"/>
      <c r="AU7" s="626"/>
      <c r="AV7" s="626"/>
      <c r="AW7" s="626"/>
      <c r="AX7" s="626"/>
      <c r="AY7" s="626"/>
      <c r="AZ7" s="626"/>
      <c r="BA7" s="626"/>
      <c r="BB7" s="626"/>
      <c r="BC7" s="626"/>
      <c r="BD7" s="626"/>
      <c r="BE7" s="626"/>
      <c r="BF7" s="627"/>
      <c r="BG7" s="628">
        <v>1863678</v>
      </c>
      <c r="BH7" s="629"/>
      <c r="BI7" s="629"/>
      <c r="BJ7" s="629"/>
      <c r="BK7" s="629"/>
      <c r="BL7" s="629"/>
      <c r="BM7" s="629"/>
      <c r="BN7" s="630"/>
      <c r="BO7" s="655">
        <v>42.8</v>
      </c>
      <c r="BP7" s="655"/>
      <c r="BQ7" s="655"/>
      <c r="BR7" s="655"/>
      <c r="BS7" s="656" t="s">
        <v>235</v>
      </c>
      <c r="BT7" s="656"/>
      <c r="BU7" s="656"/>
      <c r="BV7" s="656"/>
      <c r="BW7" s="656"/>
      <c r="BX7" s="656"/>
      <c r="BY7" s="656"/>
      <c r="BZ7" s="656"/>
      <c r="CA7" s="656"/>
      <c r="CB7" s="714"/>
      <c r="CD7" s="662" t="s">
        <v>238</v>
      </c>
      <c r="CE7" s="663"/>
      <c r="CF7" s="663"/>
      <c r="CG7" s="663"/>
      <c r="CH7" s="663"/>
      <c r="CI7" s="663"/>
      <c r="CJ7" s="663"/>
      <c r="CK7" s="663"/>
      <c r="CL7" s="663"/>
      <c r="CM7" s="663"/>
      <c r="CN7" s="663"/>
      <c r="CO7" s="663"/>
      <c r="CP7" s="663"/>
      <c r="CQ7" s="664"/>
      <c r="CR7" s="628">
        <v>2537053</v>
      </c>
      <c r="CS7" s="629"/>
      <c r="CT7" s="629"/>
      <c r="CU7" s="629"/>
      <c r="CV7" s="629"/>
      <c r="CW7" s="629"/>
      <c r="CX7" s="629"/>
      <c r="CY7" s="630"/>
      <c r="CZ7" s="655">
        <v>14.3</v>
      </c>
      <c r="DA7" s="655"/>
      <c r="DB7" s="655"/>
      <c r="DC7" s="655"/>
      <c r="DD7" s="634">
        <v>253075</v>
      </c>
      <c r="DE7" s="629"/>
      <c r="DF7" s="629"/>
      <c r="DG7" s="629"/>
      <c r="DH7" s="629"/>
      <c r="DI7" s="629"/>
      <c r="DJ7" s="629"/>
      <c r="DK7" s="629"/>
      <c r="DL7" s="629"/>
      <c r="DM7" s="629"/>
      <c r="DN7" s="629"/>
      <c r="DO7" s="629"/>
      <c r="DP7" s="630"/>
      <c r="DQ7" s="634">
        <v>2063566</v>
      </c>
      <c r="DR7" s="629"/>
      <c r="DS7" s="629"/>
      <c r="DT7" s="629"/>
      <c r="DU7" s="629"/>
      <c r="DV7" s="629"/>
      <c r="DW7" s="629"/>
      <c r="DX7" s="629"/>
      <c r="DY7" s="629"/>
      <c r="DZ7" s="629"/>
      <c r="EA7" s="629"/>
      <c r="EB7" s="629"/>
      <c r="EC7" s="672"/>
    </row>
    <row r="8" spans="2:143" ht="11.25" customHeight="1" x14ac:dyDescent="0.15">
      <c r="B8" s="625" t="s">
        <v>239</v>
      </c>
      <c r="C8" s="626"/>
      <c r="D8" s="626"/>
      <c r="E8" s="626"/>
      <c r="F8" s="626"/>
      <c r="G8" s="626"/>
      <c r="H8" s="626"/>
      <c r="I8" s="626"/>
      <c r="J8" s="626"/>
      <c r="K8" s="626"/>
      <c r="L8" s="626"/>
      <c r="M8" s="626"/>
      <c r="N8" s="626"/>
      <c r="O8" s="626"/>
      <c r="P8" s="626"/>
      <c r="Q8" s="627"/>
      <c r="R8" s="628">
        <v>9750</v>
      </c>
      <c r="S8" s="629"/>
      <c r="T8" s="629"/>
      <c r="U8" s="629"/>
      <c r="V8" s="629"/>
      <c r="W8" s="629"/>
      <c r="X8" s="629"/>
      <c r="Y8" s="630"/>
      <c r="Z8" s="655">
        <v>0.1</v>
      </c>
      <c r="AA8" s="655"/>
      <c r="AB8" s="655"/>
      <c r="AC8" s="655"/>
      <c r="AD8" s="656">
        <v>9750</v>
      </c>
      <c r="AE8" s="656"/>
      <c r="AF8" s="656"/>
      <c r="AG8" s="656"/>
      <c r="AH8" s="656"/>
      <c r="AI8" s="656"/>
      <c r="AJ8" s="656"/>
      <c r="AK8" s="656"/>
      <c r="AL8" s="631">
        <v>0.1</v>
      </c>
      <c r="AM8" s="632"/>
      <c r="AN8" s="632"/>
      <c r="AO8" s="657"/>
      <c r="AP8" s="625" t="s">
        <v>240</v>
      </c>
      <c r="AQ8" s="626"/>
      <c r="AR8" s="626"/>
      <c r="AS8" s="626"/>
      <c r="AT8" s="626"/>
      <c r="AU8" s="626"/>
      <c r="AV8" s="626"/>
      <c r="AW8" s="626"/>
      <c r="AX8" s="626"/>
      <c r="AY8" s="626"/>
      <c r="AZ8" s="626"/>
      <c r="BA8" s="626"/>
      <c r="BB8" s="626"/>
      <c r="BC8" s="626"/>
      <c r="BD8" s="626"/>
      <c r="BE8" s="626"/>
      <c r="BF8" s="627"/>
      <c r="BG8" s="628">
        <v>66837</v>
      </c>
      <c r="BH8" s="629"/>
      <c r="BI8" s="629"/>
      <c r="BJ8" s="629"/>
      <c r="BK8" s="629"/>
      <c r="BL8" s="629"/>
      <c r="BM8" s="629"/>
      <c r="BN8" s="630"/>
      <c r="BO8" s="655">
        <v>1.5</v>
      </c>
      <c r="BP8" s="655"/>
      <c r="BQ8" s="655"/>
      <c r="BR8" s="655"/>
      <c r="BS8" s="656" t="s">
        <v>235</v>
      </c>
      <c r="BT8" s="656"/>
      <c r="BU8" s="656"/>
      <c r="BV8" s="656"/>
      <c r="BW8" s="656"/>
      <c r="BX8" s="656"/>
      <c r="BY8" s="656"/>
      <c r="BZ8" s="656"/>
      <c r="CA8" s="656"/>
      <c r="CB8" s="714"/>
      <c r="CD8" s="662" t="s">
        <v>241</v>
      </c>
      <c r="CE8" s="663"/>
      <c r="CF8" s="663"/>
      <c r="CG8" s="663"/>
      <c r="CH8" s="663"/>
      <c r="CI8" s="663"/>
      <c r="CJ8" s="663"/>
      <c r="CK8" s="663"/>
      <c r="CL8" s="663"/>
      <c r="CM8" s="663"/>
      <c r="CN8" s="663"/>
      <c r="CO8" s="663"/>
      <c r="CP8" s="663"/>
      <c r="CQ8" s="664"/>
      <c r="CR8" s="628">
        <v>8777021</v>
      </c>
      <c r="CS8" s="629"/>
      <c r="CT8" s="629"/>
      <c r="CU8" s="629"/>
      <c r="CV8" s="629"/>
      <c r="CW8" s="629"/>
      <c r="CX8" s="629"/>
      <c r="CY8" s="630"/>
      <c r="CZ8" s="655">
        <v>49.6</v>
      </c>
      <c r="DA8" s="655"/>
      <c r="DB8" s="655"/>
      <c r="DC8" s="655"/>
      <c r="DD8" s="634">
        <v>78222</v>
      </c>
      <c r="DE8" s="629"/>
      <c r="DF8" s="629"/>
      <c r="DG8" s="629"/>
      <c r="DH8" s="629"/>
      <c r="DI8" s="629"/>
      <c r="DJ8" s="629"/>
      <c r="DK8" s="629"/>
      <c r="DL8" s="629"/>
      <c r="DM8" s="629"/>
      <c r="DN8" s="629"/>
      <c r="DO8" s="629"/>
      <c r="DP8" s="630"/>
      <c r="DQ8" s="634">
        <v>2849793</v>
      </c>
      <c r="DR8" s="629"/>
      <c r="DS8" s="629"/>
      <c r="DT8" s="629"/>
      <c r="DU8" s="629"/>
      <c r="DV8" s="629"/>
      <c r="DW8" s="629"/>
      <c r="DX8" s="629"/>
      <c r="DY8" s="629"/>
      <c r="DZ8" s="629"/>
      <c r="EA8" s="629"/>
      <c r="EB8" s="629"/>
      <c r="EC8" s="672"/>
    </row>
    <row r="9" spans="2:143" ht="11.25" customHeight="1" x14ac:dyDescent="0.15">
      <c r="B9" s="625" t="s">
        <v>242</v>
      </c>
      <c r="C9" s="626"/>
      <c r="D9" s="626"/>
      <c r="E9" s="626"/>
      <c r="F9" s="626"/>
      <c r="G9" s="626"/>
      <c r="H9" s="626"/>
      <c r="I9" s="626"/>
      <c r="J9" s="626"/>
      <c r="K9" s="626"/>
      <c r="L9" s="626"/>
      <c r="M9" s="626"/>
      <c r="N9" s="626"/>
      <c r="O9" s="626"/>
      <c r="P9" s="626"/>
      <c r="Q9" s="627"/>
      <c r="R9" s="628">
        <v>11801</v>
      </c>
      <c r="S9" s="629"/>
      <c r="T9" s="629"/>
      <c r="U9" s="629"/>
      <c r="V9" s="629"/>
      <c r="W9" s="629"/>
      <c r="X9" s="629"/>
      <c r="Y9" s="630"/>
      <c r="Z9" s="655">
        <v>0.1</v>
      </c>
      <c r="AA9" s="655"/>
      <c r="AB9" s="655"/>
      <c r="AC9" s="655"/>
      <c r="AD9" s="656">
        <v>11801</v>
      </c>
      <c r="AE9" s="656"/>
      <c r="AF9" s="656"/>
      <c r="AG9" s="656"/>
      <c r="AH9" s="656"/>
      <c r="AI9" s="656"/>
      <c r="AJ9" s="656"/>
      <c r="AK9" s="656"/>
      <c r="AL9" s="631">
        <v>0.1</v>
      </c>
      <c r="AM9" s="632"/>
      <c r="AN9" s="632"/>
      <c r="AO9" s="657"/>
      <c r="AP9" s="625" t="s">
        <v>243</v>
      </c>
      <c r="AQ9" s="626"/>
      <c r="AR9" s="626"/>
      <c r="AS9" s="626"/>
      <c r="AT9" s="626"/>
      <c r="AU9" s="626"/>
      <c r="AV9" s="626"/>
      <c r="AW9" s="626"/>
      <c r="AX9" s="626"/>
      <c r="AY9" s="626"/>
      <c r="AZ9" s="626"/>
      <c r="BA9" s="626"/>
      <c r="BB9" s="626"/>
      <c r="BC9" s="626"/>
      <c r="BD9" s="626"/>
      <c r="BE9" s="626"/>
      <c r="BF9" s="627"/>
      <c r="BG9" s="628">
        <v>1616432</v>
      </c>
      <c r="BH9" s="629"/>
      <c r="BI9" s="629"/>
      <c r="BJ9" s="629"/>
      <c r="BK9" s="629"/>
      <c r="BL9" s="629"/>
      <c r="BM9" s="629"/>
      <c r="BN9" s="630"/>
      <c r="BO9" s="655">
        <v>37.1</v>
      </c>
      <c r="BP9" s="655"/>
      <c r="BQ9" s="655"/>
      <c r="BR9" s="655"/>
      <c r="BS9" s="656" t="s">
        <v>235</v>
      </c>
      <c r="BT9" s="656"/>
      <c r="BU9" s="656"/>
      <c r="BV9" s="656"/>
      <c r="BW9" s="656"/>
      <c r="BX9" s="656"/>
      <c r="BY9" s="656"/>
      <c r="BZ9" s="656"/>
      <c r="CA9" s="656"/>
      <c r="CB9" s="714"/>
      <c r="CD9" s="662" t="s">
        <v>244</v>
      </c>
      <c r="CE9" s="663"/>
      <c r="CF9" s="663"/>
      <c r="CG9" s="663"/>
      <c r="CH9" s="663"/>
      <c r="CI9" s="663"/>
      <c r="CJ9" s="663"/>
      <c r="CK9" s="663"/>
      <c r="CL9" s="663"/>
      <c r="CM9" s="663"/>
      <c r="CN9" s="663"/>
      <c r="CO9" s="663"/>
      <c r="CP9" s="663"/>
      <c r="CQ9" s="664"/>
      <c r="CR9" s="628">
        <v>1497952</v>
      </c>
      <c r="CS9" s="629"/>
      <c r="CT9" s="629"/>
      <c r="CU9" s="629"/>
      <c r="CV9" s="629"/>
      <c r="CW9" s="629"/>
      <c r="CX9" s="629"/>
      <c r="CY9" s="630"/>
      <c r="CZ9" s="655">
        <v>8.5</v>
      </c>
      <c r="DA9" s="655"/>
      <c r="DB9" s="655"/>
      <c r="DC9" s="655"/>
      <c r="DD9" s="634">
        <v>574</v>
      </c>
      <c r="DE9" s="629"/>
      <c r="DF9" s="629"/>
      <c r="DG9" s="629"/>
      <c r="DH9" s="629"/>
      <c r="DI9" s="629"/>
      <c r="DJ9" s="629"/>
      <c r="DK9" s="629"/>
      <c r="DL9" s="629"/>
      <c r="DM9" s="629"/>
      <c r="DN9" s="629"/>
      <c r="DO9" s="629"/>
      <c r="DP9" s="630"/>
      <c r="DQ9" s="634">
        <v>767334</v>
      </c>
      <c r="DR9" s="629"/>
      <c r="DS9" s="629"/>
      <c r="DT9" s="629"/>
      <c r="DU9" s="629"/>
      <c r="DV9" s="629"/>
      <c r="DW9" s="629"/>
      <c r="DX9" s="629"/>
      <c r="DY9" s="629"/>
      <c r="DZ9" s="629"/>
      <c r="EA9" s="629"/>
      <c r="EB9" s="629"/>
      <c r="EC9" s="672"/>
    </row>
    <row r="10" spans="2:143" ht="11.25" customHeight="1" x14ac:dyDescent="0.15">
      <c r="B10" s="625" t="s">
        <v>245</v>
      </c>
      <c r="C10" s="626"/>
      <c r="D10" s="626"/>
      <c r="E10" s="626"/>
      <c r="F10" s="626"/>
      <c r="G10" s="626"/>
      <c r="H10" s="626"/>
      <c r="I10" s="626"/>
      <c r="J10" s="626"/>
      <c r="K10" s="626"/>
      <c r="L10" s="626"/>
      <c r="M10" s="626"/>
      <c r="N10" s="626"/>
      <c r="O10" s="626"/>
      <c r="P10" s="626"/>
      <c r="Q10" s="627"/>
      <c r="R10" s="628" t="s">
        <v>235</v>
      </c>
      <c r="S10" s="629"/>
      <c r="T10" s="629"/>
      <c r="U10" s="629"/>
      <c r="V10" s="629"/>
      <c r="W10" s="629"/>
      <c r="X10" s="629"/>
      <c r="Y10" s="630"/>
      <c r="Z10" s="655" t="s">
        <v>235</v>
      </c>
      <c r="AA10" s="655"/>
      <c r="AB10" s="655"/>
      <c r="AC10" s="655"/>
      <c r="AD10" s="656" t="s">
        <v>128</v>
      </c>
      <c r="AE10" s="656"/>
      <c r="AF10" s="656"/>
      <c r="AG10" s="656"/>
      <c r="AH10" s="656"/>
      <c r="AI10" s="656"/>
      <c r="AJ10" s="656"/>
      <c r="AK10" s="656"/>
      <c r="AL10" s="631" t="s">
        <v>235</v>
      </c>
      <c r="AM10" s="632"/>
      <c r="AN10" s="632"/>
      <c r="AO10" s="657"/>
      <c r="AP10" s="625" t="s">
        <v>246</v>
      </c>
      <c r="AQ10" s="626"/>
      <c r="AR10" s="626"/>
      <c r="AS10" s="626"/>
      <c r="AT10" s="626"/>
      <c r="AU10" s="626"/>
      <c r="AV10" s="626"/>
      <c r="AW10" s="626"/>
      <c r="AX10" s="626"/>
      <c r="AY10" s="626"/>
      <c r="AZ10" s="626"/>
      <c r="BA10" s="626"/>
      <c r="BB10" s="626"/>
      <c r="BC10" s="626"/>
      <c r="BD10" s="626"/>
      <c r="BE10" s="626"/>
      <c r="BF10" s="627"/>
      <c r="BG10" s="628">
        <v>96807</v>
      </c>
      <c r="BH10" s="629"/>
      <c r="BI10" s="629"/>
      <c r="BJ10" s="629"/>
      <c r="BK10" s="629"/>
      <c r="BL10" s="629"/>
      <c r="BM10" s="629"/>
      <c r="BN10" s="630"/>
      <c r="BO10" s="655">
        <v>2.2000000000000002</v>
      </c>
      <c r="BP10" s="655"/>
      <c r="BQ10" s="655"/>
      <c r="BR10" s="655"/>
      <c r="BS10" s="656" t="s">
        <v>235</v>
      </c>
      <c r="BT10" s="656"/>
      <c r="BU10" s="656"/>
      <c r="BV10" s="656"/>
      <c r="BW10" s="656"/>
      <c r="BX10" s="656"/>
      <c r="BY10" s="656"/>
      <c r="BZ10" s="656"/>
      <c r="CA10" s="656"/>
      <c r="CB10" s="714"/>
      <c r="CD10" s="662" t="s">
        <v>247</v>
      </c>
      <c r="CE10" s="663"/>
      <c r="CF10" s="663"/>
      <c r="CG10" s="663"/>
      <c r="CH10" s="663"/>
      <c r="CI10" s="663"/>
      <c r="CJ10" s="663"/>
      <c r="CK10" s="663"/>
      <c r="CL10" s="663"/>
      <c r="CM10" s="663"/>
      <c r="CN10" s="663"/>
      <c r="CO10" s="663"/>
      <c r="CP10" s="663"/>
      <c r="CQ10" s="664"/>
      <c r="CR10" s="628">
        <v>27616</v>
      </c>
      <c r="CS10" s="629"/>
      <c r="CT10" s="629"/>
      <c r="CU10" s="629"/>
      <c r="CV10" s="629"/>
      <c r="CW10" s="629"/>
      <c r="CX10" s="629"/>
      <c r="CY10" s="630"/>
      <c r="CZ10" s="655">
        <v>0.2</v>
      </c>
      <c r="DA10" s="655"/>
      <c r="DB10" s="655"/>
      <c r="DC10" s="655"/>
      <c r="DD10" s="634" t="s">
        <v>128</v>
      </c>
      <c r="DE10" s="629"/>
      <c r="DF10" s="629"/>
      <c r="DG10" s="629"/>
      <c r="DH10" s="629"/>
      <c r="DI10" s="629"/>
      <c r="DJ10" s="629"/>
      <c r="DK10" s="629"/>
      <c r="DL10" s="629"/>
      <c r="DM10" s="629"/>
      <c r="DN10" s="629"/>
      <c r="DO10" s="629"/>
      <c r="DP10" s="630"/>
      <c r="DQ10" s="634">
        <v>10534</v>
      </c>
      <c r="DR10" s="629"/>
      <c r="DS10" s="629"/>
      <c r="DT10" s="629"/>
      <c r="DU10" s="629"/>
      <c r="DV10" s="629"/>
      <c r="DW10" s="629"/>
      <c r="DX10" s="629"/>
      <c r="DY10" s="629"/>
      <c r="DZ10" s="629"/>
      <c r="EA10" s="629"/>
      <c r="EB10" s="629"/>
      <c r="EC10" s="672"/>
    </row>
    <row r="11" spans="2:143" ht="11.25" customHeight="1" x14ac:dyDescent="0.15">
      <c r="B11" s="625" t="s">
        <v>248</v>
      </c>
      <c r="C11" s="626"/>
      <c r="D11" s="626"/>
      <c r="E11" s="626"/>
      <c r="F11" s="626"/>
      <c r="G11" s="626"/>
      <c r="H11" s="626"/>
      <c r="I11" s="626"/>
      <c r="J11" s="626"/>
      <c r="K11" s="626"/>
      <c r="L11" s="626"/>
      <c r="M11" s="626"/>
      <c r="N11" s="626"/>
      <c r="O11" s="626"/>
      <c r="P11" s="626"/>
      <c r="Q11" s="627"/>
      <c r="R11" s="628">
        <v>857566</v>
      </c>
      <c r="S11" s="629"/>
      <c r="T11" s="629"/>
      <c r="U11" s="629"/>
      <c r="V11" s="629"/>
      <c r="W11" s="629"/>
      <c r="X11" s="629"/>
      <c r="Y11" s="630"/>
      <c r="Z11" s="631">
        <v>4.7</v>
      </c>
      <c r="AA11" s="632"/>
      <c r="AB11" s="632"/>
      <c r="AC11" s="633"/>
      <c r="AD11" s="634">
        <v>857566</v>
      </c>
      <c r="AE11" s="629"/>
      <c r="AF11" s="629"/>
      <c r="AG11" s="629"/>
      <c r="AH11" s="629"/>
      <c r="AI11" s="629"/>
      <c r="AJ11" s="629"/>
      <c r="AK11" s="630"/>
      <c r="AL11" s="631">
        <v>10.6</v>
      </c>
      <c r="AM11" s="632"/>
      <c r="AN11" s="632"/>
      <c r="AO11" s="657"/>
      <c r="AP11" s="625" t="s">
        <v>249</v>
      </c>
      <c r="AQ11" s="626"/>
      <c r="AR11" s="626"/>
      <c r="AS11" s="626"/>
      <c r="AT11" s="626"/>
      <c r="AU11" s="626"/>
      <c r="AV11" s="626"/>
      <c r="AW11" s="626"/>
      <c r="AX11" s="626"/>
      <c r="AY11" s="626"/>
      <c r="AZ11" s="626"/>
      <c r="BA11" s="626"/>
      <c r="BB11" s="626"/>
      <c r="BC11" s="626"/>
      <c r="BD11" s="626"/>
      <c r="BE11" s="626"/>
      <c r="BF11" s="627"/>
      <c r="BG11" s="628">
        <v>83602</v>
      </c>
      <c r="BH11" s="629"/>
      <c r="BI11" s="629"/>
      <c r="BJ11" s="629"/>
      <c r="BK11" s="629"/>
      <c r="BL11" s="629"/>
      <c r="BM11" s="629"/>
      <c r="BN11" s="630"/>
      <c r="BO11" s="655">
        <v>1.9</v>
      </c>
      <c r="BP11" s="655"/>
      <c r="BQ11" s="655"/>
      <c r="BR11" s="655"/>
      <c r="BS11" s="656" t="s">
        <v>235</v>
      </c>
      <c r="BT11" s="656"/>
      <c r="BU11" s="656"/>
      <c r="BV11" s="656"/>
      <c r="BW11" s="656"/>
      <c r="BX11" s="656"/>
      <c r="BY11" s="656"/>
      <c r="BZ11" s="656"/>
      <c r="CA11" s="656"/>
      <c r="CB11" s="714"/>
      <c r="CD11" s="662" t="s">
        <v>250</v>
      </c>
      <c r="CE11" s="663"/>
      <c r="CF11" s="663"/>
      <c r="CG11" s="663"/>
      <c r="CH11" s="663"/>
      <c r="CI11" s="663"/>
      <c r="CJ11" s="663"/>
      <c r="CK11" s="663"/>
      <c r="CL11" s="663"/>
      <c r="CM11" s="663"/>
      <c r="CN11" s="663"/>
      <c r="CO11" s="663"/>
      <c r="CP11" s="663"/>
      <c r="CQ11" s="664"/>
      <c r="CR11" s="628">
        <v>108785</v>
      </c>
      <c r="CS11" s="629"/>
      <c r="CT11" s="629"/>
      <c r="CU11" s="629"/>
      <c r="CV11" s="629"/>
      <c r="CW11" s="629"/>
      <c r="CX11" s="629"/>
      <c r="CY11" s="630"/>
      <c r="CZ11" s="655">
        <v>0.6</v>
      </c>
      <c r="DA11" s="655"/>
      <c r="DB11" s="655"/>
      <c r="DC11" s="655"/>
      <c r="DD11" s="634">
        <v>8450</v>
      </c>
      <c r="DE11" s="629"/>
      <c r="DF11" s="629"/>
      <c r="DG11" s="629"/>
      <c r="DH11" s="629"/>
      <c r="DI11" s="629"/>
      <c r="DJ11" s="629"/>
      <c r="DK11" s="629"/>
      <c r="DL11" s="629"/>
      <c r="DM11" s="629"/>
      <c r="DN11" s="629"/>
      <c r="DO11" s="629"/>
      <c r="DP11" s="630"/>
      <c r="DQ11" s="634">
        <v>81683</v>
      </c>
      <c r="DR11" s="629"/>
      <c r="DS11" s="629"/>
      <c r="DT11" s="629"/>
      <c r="DU11" s="629"/>
      <c r="DV11" s="629"/>
      <c r="DW11" s="629"/>
      <c r="DX11" s="629"/>
      <c r="DY11" s="629"/>
      <c r="DZ11" s="629"/>
      <c r="EA11" s="629"/>
      <c r="EB11" s="629"/>
      <c r="EC11" s="672"/>
    </row>
    <row r="12" spans="2:143" ht="11.25" customHeight="1" x14ac:dyDescent="0.15">
      <c r="B12" s="625" t="s">
        <v>251</v>
      </c>
      <c r="C12" s="626"/>
      <c r="D12" s="626"/>
      <c r="E12" s="626"/>
      <c r="F12" s="626"/>
      <c r="G12" s="626"/>
      <c r="H12" s="626"/>
      <c r="I12" s="626"/>
      <c r="J12" s="626"/>
      <c r="K12" s="626"/>
      <c r="L12" s="626"/>
      <c r="M12" s="626"/>
      <c r="N12" s="626"/>
      <c r="O12" s="626"/>
      <c r="P12" s="626"/>
      <c r="Q12" s="627"/>
      <c r="R12" s="628" t="s">
        <v>128</v>
      </c>
      <c r="S12" s="629"/>
      <c r="T12" s="629"/>
      <c r="U12" s="629"/>
      <c r="V12" s="629"/>
      <c r="W12" s="629"/>
      <c r="X12" s="629"/>
      <c r="Y12" s="630"/>
      <c r="Z12" s="655" t="s">
        <v>128</v>
      </c>
      <c r="AA12" s="655"/>
      <c r="AB12" s="655"/>
      <c r="AC12" s="655"/>
      <c r="AD12" s="656" t="s">
        <v>128</v>
      </c>
      <c r="AE12" s="656"/>
      <c r="AF12" s="656"/>
      <c r="AG12" s="656"/>
      <c r="AH12" s="656"/>
      <c r="AI12" s="656"/>
      <c r="AJ12" s="656"/>
      <c r="AK12" s="656"/>
      <c r="AL12" s="631" t="s">
        <v>128</v>
      </c>
      <c r="AM12" s="632"/>
      <c r="AN12" s="632"/>
      <c r="AO12" s="657"/>
      <c r="AP12" s="625" t="s">
        <v>252</v>
      </c>
      <c r="AQ12" s="626"/>
      <c r="AR12" s="626"/>
      <c r="AS12" s="626"/>
      <c r="AT12" s="626"/>
      <c r="AU12" s="626"/>
      <c r="AV12" s="626"/>
      <c r="AW12" s="626"/>
      <c r="AX12" s="626"/>
      <c r="AY12" s="626"/>
      <c r="AZ12" s="626"/>
      <c r="BA12" s="626"/>
      <c r="BB12" s="626"/>
      <c r="BC12" s="626"/>
      <c r="BD12" s="626"/>
      <c r="BE12" s="626"/>
      <c r="BF12" s="627"/>
      <c r="BG12" s="628">
        <v>2084537</v>
      </c>
      <c r="BH12" s="629"/>
      <c r="BI12" s="629"/>
      <c r="BJ12" s="629"/>
      <c r="BK12" s="629"/>
      <c r="BL12" s="629"/>
      <c r="BM12" s="629"/>
      <c r="BN12" s="630"/>
      <c r="BO12" s="655">
        <v>47.9</v>
      </c>
      <c r="BP12" s="655"/>
      <c r="BQ12" s="655"/>
      <c r="BR12" s="655"/>
      <c r="BS12" s="656" t="s">
        <v>235</v>
      </c>
      <c r="BT12" s="656"/>
      <c r="BU12" s="656"/>
      <c r="BV12" s="656"/>
      <c r="BW12" s="656"/>
      <c r="BX12" s="656"/>
      <c r="BY12" s="656"/>
      <c r="BZ12" s="656"/>
      <c r="CA12" s="656"/>
      <c r="CB12" s="714"/>
      <c r="CD12" s="662" t="s">
        <v>253</v>
      </c>
      <c r="CE12" s="663"/>
      <c r="CF12" s="663"/>
      <c r="CG12" s="663"/>
      <c r="CH12" s="663"/>
      <c r="CI12" s="663"/>
      <c r="CJ12" s="663"/>
      <c r="CK12" s="663"/>
      <c r="CL12" s="663"/>
      <c r="CM12" s="663"/>
      <c r="CN12" s="663"/>
      <c r="CO12" s="663"/>
      <c r="CP12" s="663"/>
      <c r="CQ12" s="664"/>
      <c r="CR12" s="628">
        <v>324264</v>
      </c>
      <c r="CS12" s="629"/>
      <c r="CT12" s="629"/>
      <c r="CU12" s="629"/>
      <c r="CV12" s="629"/>
      <c r="CW12" s="629"/>
      <c r="CX12" s="629"/>
      <c r="CY12" s="630"/>
      <c r="CZ12" s="655">
        <v>1.8</v>
      </c>
      <c r="DA12" s="655"/>
      <c r="DB12" s="655"/>
      <c r="DC12" s="655"/>
      <c r="DD12" s="634">
        <v>2621</v>
      </c>
      <c r="DE12" s="629"/>
      <c r="DF12" s="629"/>
      <c r="DG12" s="629"/>
      <c r="DH12" s="629"/>
      <c r="DI12" s="629"/>
      <c r="DJ12" s="629"/>
      <c r="DK12" s="629"/>
      <c r="DL12" s="629"/>
      <c r="DM12" s="629"/>
      <c r="DN12" s="629"/>
      <c r="DO12" s="629"/>
      <c r="DP12" s="630"/>
      <c r="DQ12" s="634">
        <v>289498</v>
      </c>
      <c r="DR12" s="629"/>
      <c r="DS12" s="629"/>
      <c r="DT12" s="629"/>
      <c r="DU12" s="629"/>
      <c r="DV12" s="629"/>
      <c r="DW12" s="629"/>
      <c r="DX12" s="629"/>
      <c r="DY12" s="629"/>
      <c r="DZ12" s="629"/>
      <c r="EA12" s="629"/>
      <c r="EB12" s="629"/>
      <c r="EC12" s="672"/>
    </row>
    <row r="13" spans="2:143" ht="11.25" customHeight="1" x14ac:dyDescent="0.15">
      <c r="B13" s="625" t="s">
        <v>254</v>
      </c>
      <c r="C13" s="626"/>
      <c r="D13" s="626"/>
      <c r="E13" s="626"/>
      <c r="F13" s="626"/>
      <c r="G13" s="626"/>
      <c r="H13" s="626"/>
      <c r="I13" s="626"/>
      <c r="J13" s="626"/>
      <c r="K13" s="626"/>
      <c r="L13" s="626"/>
      <c r="M13" s="626"/>
      <c r="N13" s="626"/>
      <c r="O13" s="626"/>
      <c r="P13" s="626"/>
      <c r="Q13" s="627"/>
      <c r="R13" s="628" t="s">
        <v>128</v>
      </c>
      <c r="S13" s="629"/>
      <c r="T13" s="629"/>
      <c r="U13" s="629"/>
      <c r="V13" s="629"/>
      <c r="W13" s="629"/>
      <c r="X13" s="629"/>
      <c r="Y13" s="630"/>
      <c r="Z13" s="655" t="s">
        <v>128</v>
      </c>
      <c r="AA13" s="655"/>
      <c r="AB13" s="655"/>
      <c r="AC13" s="655"/>
      <c r="AD13" s="656" t="s">
        <v>235</v>
      </c>
      <c r="AE13" s="656"/>
      <c r="AF13" s="656"/>
      <c r="AG13" s="656"/>
      <c r="AH13" s="656"/>
      <c r="AI13" s="656"/>
      <c r="AJ13" s="656"/>
      <c r="AK13" s="656"/>
      <c r="AL13" s="631" t="s">
        <v>235</v>
      </c>
      <c r="AM13" s="632"/>
      <c r="AN13" s="632"/>
      <c r="AO13" s="657"/>
      <c r="AP13" s="625" t="s">
        <v>255</v>
      </c>
      <c r="AQ13" s="626"/>
      <c r="AR13" s="626"/>
      <c r="AS13" s="626"/>
      <c r="AT13" s="626"/>
      <c r="AU13" s="626"/>
      <c r="AV13" s="626"/>
      <c r="AW13" s="626"/>
      <c r="AX13" s="626"/>
      <c r="AY13" s="626"/>
      <c r="AZ13" s="626"/>
      <c r="BA13" s="626"/>
      <c r="BB13" s="626"/>
      <c r="BC13" s="626"/>
      <c r="BD13" s="626"/>
      <c r="BE13" s="626"/>
      <c r="BF13" s="627"/>
      <c r="BG13" s="628">
        <v>2056866</v>
      </c>
      <c r="BH13" s="629"/>
      <c r="BI13" s="629"/>
      <c r="BJ13" s="629"/>
      <c r="BK13" s="629"/>
      <c r="BL13" s="629"/>
      <c r="BM13" s="629"/>
      <c r="BN13" s="630"/>
      <c r="BO13" s="655">
        <v>47.3</v>
      </c>
      <c r="BP13" s="655"/>
      <c r="BQ13" s="655"/>
      <c r="BR13" s="655"/>
      <c r="BS13" s="656" t="s">
        <v>128</v>
      </c>
      <c r="BT13" s="656"/>
      <c r="BU13" s="656"/>
      <c r="BV13" s="656"/>
      <c r="BW13" s="656"/>
      <c r="BX13" s="656"/>
      <c r="BY13" s="656"/>
      <c r="BZ13" s="656"/>
      <c r="CA13" s="656"/>
      <c r="CB13" s="714"/>
      <c r="CD13" s="662" t="s">
        <v>256</v>
      </c>
      <c r="CE13" s="663"/>
      <c r="CF13" s="663"/>
      <c r="CG13" s="663"/>
      <c r="CH13" s="663"/>
      <c r="CI13" s="663"/>
      <c r="CJ13" s="663"/>
      <c r="CK13" s="663"/>
      <c r="CL13" s="663"/>
      <c r="CM13" s="663"/>
      <c r="CN13" s="663"/>
      <c r="CO13" s="663"/>
      <c r="CP13" s="663"/>
      <c r="CQ13" s="664"/>
      <c r="CR13" s="628">
        <v>763603</v>
      </c>
      <c r="CS13" s="629"/>
      <c r="CT13" s="629"/>
      <c r="CU13" s="629"/>
      <c r="CV13" s="629"/>
      <c r="CW13" s="629"/>
      <c r="CX13" s="629"/>
      <c r="CY13" s="630"/>
      <c r="CZ13" s="655">
        <v>4.3</v>
      </c>
      <c r="DA13" s="655"/>
      <c r="DB13" s="655"/>
      <c r="DC13" s="655"/>
      <c r="DD13" s="634">
        <v>412956</v>
      </c>
      <c r="DE13" s="629"/>
      <c r="DF13" s="629"/>
      <c r="DG13" s="629"/>
      <c r="DH13" s="629"/>
      <c r="DI13" s="629"/>
      <c r="DJ13" s="629"/>
      <c r="DK13" s="629"/>
      <c r="DL13" s="629"/>
      <c r="DM13" s="629"/>
      <c r="DN13" s="629"/>
      <c r="DO13" s="629"/>
      <c r="DP13" s="630"/>
      <c r="DQ13" s="634">
        <v>414089</v>
      </c>
      <c r="DR13" s="629"/>
      <c r="DS13" s="629"/>
      <c r="DT13" s="629"/>
      <c r="DU13" s="629"/>
      <c r="DV13" s="629"/>
      <c r="DW13" s="629"/>
      <c r="DX13" s="629"/>
      <c r="DY13" s="629"/>
      <c r="DZ13" s="629"/>
      <c r="EA13" s="629"/>
      <c r="EB13" s="629"/>
      <c r="EC13" s="672"/>
    </row>
    <row r="14" spans="2:143" ht="11.25" customHeight="1" x14ac:dyDescent="0.15">
      <c r="B14" s="625" t="s">
        <v>257</v>
      </c>
      <c r="C14" s="626"/>
      <c r="D14" s="626"/>
      <c r="E14" s="626"/>
      <c r="F14" s="626"/>
      <c r="G14" s="626"/>
      <c r="H14" s="626"/>
      <c r="I14" s="626"/>
      <c r="J14" s="626"/>
      <c r="K14" s="626"/>
      <c r="L14" s="626"/>
      <c r="M14" s="626"/>
      <c r="N14" s="626"/>
      <c r="O14" s="626"/>
      <c r="P14" s="626"/>
      <c r="Q14" s="627"/>
      <c r="R14" s="628" t="s">
        <v>128</v>
      </c>
      <c r="S14" s="629"/>
      <c r="T14" s="629"/>
      <c r="U14" s="629"/>
      <c r="V14" s="629"/>
      <c r="W14" s="629"/>
      <c r="X14" s="629"/>
      <c r="Y14" s="630"/>
      <c r="Z14" s="655" t="s">
        <v>235</v>
      </c>
      <c r="AA14" s="655"/>
      <c r="AB14" s="655"/>
      <c r="AC14" s="655"/>
      <c r="AD14" s="656" t="s">
        <v>235</v>
      </c>
      <c r="AE14" s="656"/>
      <c r="AF14" s="656"/>
      <c r="AG14" s="656"/>
      <c r="AH14" s="656"/>
      <c r="AI14" s="656"/>
      <c r="AJ14" s="656"/>
      <c r="AK14" s="656"/>
      <c r="AL14" s="631" t="s">
        <v>235</v>
      </c>
      <c r="AM14" s="632"/>
      <c r="AN14" s="632"/>
      <c r="AO14" s="657"/>
      <c r="AP14" s="625" t="s">
        <v>258</v>
      </c>
      <c r="AQ14" s="626"/>
      <c r="AR14" s="626"/>
      <c r="AS14" s="626"/>
      <c r="AT14" s="626"/>
      <c r="AU14" s="626"/>
      <c r="AV14" s="626"/>
      <c r="AW14" s="626"/>
      <c r="AX14" s="626"/>
      <c r="AY14" s="626"/>
      <c r="AZ14" s="626"/>
      <c r="BA14" s="626"/>
      <c r="BB14" s="626"/>
      <c r="BC14" s="626"/>
      <c r="BD14" s="626"/>
      <c r="BE14" s="626"/>
      <c r="BF14" s="627"/>
      <c r="BG14" s="628">
        <v>151657</v>
      </c>
      <c r="BH14" s="629"/>
      <c r="BI14" s="629"/>
      <c r="BJ14" s="629"/>
      <c r="BK14" s="629"/>
      <c r="BL14" s="629"/>
      <c r="BM14" s="629"/>
      <c r="BN14" s="630"/>
      <c r="BO14" s="655">
        <v>3.5</v>
      </c>
      <c r="BP14" s="655"/>
      <c r="BQ14" s="655"/>
      <c r="BR14" s="655"/>
      <c r="BS14" s="656" t="s">
        <v>128</v>
      </c>
      <c r="BT14" s="656"/>
      <c r="BU14" s="656"/>
      <c r="BV14" s="656"/>
      <c r="BW14" s="656"/>
      <c r="BX14" s="656"/>
      <c r="BY14" s="656"/>
      <c r="BZ14" s="656"/>
      <c r="CA14" s="656"/>
      <c r="CB14" s="714"/>
      <c r="CD14" s="662" t="s">
        <v>259</v>
      </c>
      <c r="CE14" s="663"/>
      <c r="CF14" s="663"/>
      <c r="CG14" s="663"/>
      <c r="CH14" s="663"/>
      <c r="CI14" s="663"/>
      <c r="CJ14" s="663"/>
      <c r="CK14" s="663"/>
      <c r="CL14" s="663"/>
      <c r="CM14" s="663"/>
      <c r="CN14" s="663"/>
      <c r="CO14" s="663"/>
      <c r="CP14" s="663"/>
      <c r="CQ14" s="664"/>
      <c r="CR14" s="628">
        <v>530711</v>
      </c>
      <c r="CS14" s="629"/>
      <c r="CT14" s="629"/>
      <c r="CU14" s="629"/>
      <c r="CV14" s="629"/>
      <c r="CW14" s="629"/>
      <c r="CX14" s="629"/>
      <c r="CY14" s="630"/>
      <c r="CZ14" s="655">
        <v>3</v>
      </c>
      <c r="DA14" s="655"/>
      <c r="DB14" s="655"/>
      <c r="DC14" s="655"/>
      <c r="DD14" s="634">
        <v>42</v>
      </c>
      <c r="DE14" s="629"/>
      <c r="DF14" s="629"/>
      <c r="DG14" s="629"/>
      <c r="DH14" s="629"/>
      <c r="DI14" s="629"/>
      <c r="DJ14" s="629"/>
      <c r="DK14" s="629"/>
      <c r="DL14" s="629"/>
      <c r="DM14" s="629"/>
      <c r="DN14" s="629"/>
      <c r="DO14" s="629"/>
      <c r="DP14" s="630"/>
      <c r="DQ14" s="634">
        <v>491037</v>
      </c>
      <c r="DR14" s="629"/>
      <c r="DS14" s="629"/>
      <c r="DT14" s="629"/>
      <c r="DU14" s="629"/>
      <c r="DV14" s="629"/>
      <c r="DW14" s="629"/>
      <c r="DX14" s="629"/>
      <c r="DY14" s="629"/>
      <c r="DZ14" s="629"/>
      <c r="EA14" s="629"/>
      <c r="EB14" s="629"/>
      <c r="EC14" s="672"/>
    </row>
    <row r="15" spans="2:143" ht="11.25" customHeight="1" x14ac:dyDescent="0.15">
      <c r="B15" s="625" t="s">
        <v>260</v>
      </c>
      <c r="C15" s="626"/>
      <c r="D15" s="626"/>
      <c r="E15" s="626"/>
      <c r="F15" s="626"/>
      <c r="G15" s="626"/>
      <c r="H15" s="626"/>
      <c r="I15" s="626"/>
      <c r="J15" s="626"/>
      <c r="K15" s="626"/>
      <c r="L15" s="626"/>
      <c r="M15" s="626"/>
      <c r="N15" s="626"/>
      <c r="O15" s="626"/>
      <c r="P15" s="626"/>
      <c r="Q15" s="627"/>
      <c r="R15" s="628" t="s">
        <v>128</v>
      </c>
      <c r="S15" s="629"/>
      <c r="T15" s="629"/>
      <c r="U15" s="629"/>
      <c r="V15" s="629"/>
      <c r="W15" s="629"/>
      <c r="X15" s="629"/>
      <c r="Y15" s="630"/>
      <c r="Z15" s="655" t="s">
        <v>128</v>
      </c>
      <c r="AA15" s="655"/>
      <c r="AB15" s="655"/>
      <c r="AC15" s="655"/>
      <c r="AD15" s="656" t="s">
        <v>128</v>
      </c>
      <c r="AE15" s="656"/>
      <c r="AF15" s="656"/>
      <c r="AG15" s="656"/>
      <c r="AH15" s="656"/>
      <c r="AI15" s="656"/>
      <c r="AJ15" s="656"/>
      <c r="AK15" s="656"/>
      <c r="AL15" s="631" t="s">
        <v>128</v>
      </c>
      <c r="AM15" s="632"/>
      <c r="AN15" s="632"/>
      <c r="AO15" s="657"/>
      <c r="AP15" s="625" t="s">
        <v>261</v>
      </c>
      <c r="AQ15" s="626"/>
      <c r="AR15" s="626"/>
      <c r="AS15" s="626"/>
      <c r="AT15" s="626"/>
      <c r="AU15" s="626"/>
      <c r="AV15" s="626"/>
      <c r="AW15" s="626"/>
      <c r="AX15" s="626"/>
      <c r="AY15" s="626"/>
      <c r="AZ15" s="626"/>
      <c r="BA15" s="626"/>
      <c r="BB15" s="626"/>
      <c r="BC15" s="626"/>
      <c r="BD15" s="626"/>
      <c r="BE15" s="626"/>
      <c r="BF15" s="627"/>
      <c r="BG15" s="628">
        <v>251268</v>
      </c>
      <c r="BH15" s="629"/>
      <c r="BI15" s="629"/>
      <c r="BJ15" s="629"/>
      <c r="BK15" s="629"/>
      <c r="BL15" s="629"/>
      <c r="BM15" s="629"/>
      <c r="BN15" s="630"/>
      <c r="BO15" s="655">
        <v>5.8</v>
      </c>
      <c r="BP15" s="655"/>
      <c r="BQ15" s="655"/>
      <c r="BR15" s="655"/>
      <c r="BS15" s="656" t="s">
        <v>235</v>
      </c>
      <c r="BT15" s="656"/>
      <c r="BU15" s="656"/>
      <c r="BV15" s="656"/>
      <c r="BW15" s="656"/>
      <c r="BX15" s="656"/>
      <c r="BY15" s="656"/>
      <c r="BZ15" s="656"/>
      <c r="CA15" s="656"/>
      <c r="CB15" s="714"/>
      <c r="CD15" s="662" t="s">
        <v>262</v>
      </c>
      <c r="CE15" s="663"/>
      <c r="CF15" s="663"/>
      <c r="CG15" s="663"/>
      <c r="CH15" s="663"/>
      <c r="CI15" s="663"/>
      <c r="CJ15" s="663"/>
      <c r="CK15" s="663"/>
      <c r="CL15" s="663"/>
      <c r="CM15" s="663"/>
      <c r="CN15" s="663"/>
      <c r="CO15" s="663"/>
      <c r="CP15" s="663"/>
      <c r="CQ15" s="664"/>
      <c r="CR15" s="628">
        <v>1714220</v>
      </c>
      <c r="CS15" s="629"/>
      <c r="CT15" s="629"/>
      <c r="CU15" s="629"/>
      <c r="CV15" s="629"/>
      <c r="CW15" s="629"/>
      <c r="CX15" s="629"/>
      <c r="CY15" s="630"/>
      <c r="CZ15" s="655">
        <v>9.6999999999999993</v>
      </c>
      <c r="DA15" s="655"/>
      <c r="DB15" s="655"/>
      <c r="DC15" s="655"/>
      <c r="DD15" s="634">
        <v>88836</v>
      </c>
      <c r="DE15" s="629"/>
      <c r="DF15" s="629"/>
      <c r="DG15" s="629"/>
      <c r="DH15" s="629"/>
      <c r="DI15" s="629"/>
      <c r="DJ15" s="629"/>
      <c r="DK15" s="629"/>
      <c r="DL15" s="629"/>
      <c r="DM15" s="629"/>
      <c r="DN15" s="629"/>
      <c r="DO15" s="629"/>
      <c r="DP15" s="630"/>
      <c r="DQ15" s="634">
        <v>1142929</v>
      </c>
      <c r="DR15" s="629"/>
      <c r="DS15" s="629"/>
      <c r="DT15" s="629"/>
      <c r="DU15" s="629"/>
      <c r="DV15" s="629"/>
      <c r="DW15" s="629"/>
      <c r="DX15" s="629"/>
      <c r="DY15" s="629"/>
      <c r="DZ15" s="629"/>
      <c r="EA15" s="629"/>
      <c r="EB15" s="629"/>
      <c r="EC15" s="672"/>
    </row>
    <row r="16" spans="2:143" ht="11.25" customHeight="1" x14ac:dyDescent="0.15">
      <c r="B16" s="625" t="s">
        <v>263</v>
      </c>
      <c r="C16" s="626"/>
      <c r="D16" s="626"/>
      <c r="E16" s="626"/>
      <c r="F16" s="626"/>
      <c r="G16" s="626"/>
      <c r="H16" s="626"/>
      <c r="I16" s="626"/>
      <c r="J16" s="626"/>
      <c r="K16" s="626"/>
      <c r="L16" s="626"/>
      <c r="M16" s="626"/>
      <c r="N16" s="626"/>
      <c r="O16" s="626"/>
      <c r="P16" s="626"/>
      <c r="Q16" s="627"/>
      <c r="R16" s="628">
        <v>4025</v>
      </c>
      <c r="S16" s="629"/>
      <c r="T16" s="629"/>
      <c r="U16" s="629"/>
      <c r="V16" s="629"/>
      <c r="W16" s="629"/>
      <c r="X16" s="629"/>
      <c r="Y16" s="630"/>
      <c r="Z16" s="655">
        <v>0</v>
      </c>
      <c r="AA16" s="655"/>
      <c r="AB16" s="655"/>
      <c r="AC16" s="655"/>
      <c r="AD16" s="656">
        <v>4025</v>
      </c>
      <c r="AE16" s="656"/>
      <c r="AF16" s="656"/>
      <c r="AG16" s="656"/>
      <c r="AH16" s="656"/>
      <c r="AI16" s="656"/>
      <c r="AJ16" s="656"/>
      <c r="AK16" s="656"/>
      <c r="AL16" s="631">
        <v>0</v>
      </c>
      <c r="AM16" s="632"/>
      <c r="AN16" s="632"/>
      <c r="AO16" s="657"/>
      <c r="AP16" s="625" t="s">
        <v>264</v>
      </c>
      <c r="AQ16" s="626"/>
      <c r="AR16" s="626"/>
      <c r="AS16" s="626"/>
      <c r="AT16" s="626"/>
      <c r="AU16" s="626"/>
      <c r="AV16" s="626"/>
      <c r="AW16" s="626"/>
      <c r="AX16" s="626"/>
      <c r="AY16" s="626"/>
      <c r="AZ16" s="626"/>
      <c r="BA16" s="626"/>
      <c r="BB16" s="626"/>
      <c r="BC16" s="626"/>
      <c r="BD16" s="626"/>
      <c r="BE16" s="626"/>
      <c r="BF16" s="627"/>
      <c r="BG16" s="628" t="s">
        <v>235</v>
      </c>
      <c r="BH16" s="629"/>
      <c r="BI16" s="629"/>
      <c r="BJ16" s="629"/>
      <c r="BK16" s="629"/>
      <c r="BL16" s="629"/>
      <c r="BM16" s="629"/>
      <c r="BN16" s="630"/>
      <c r="BO16" s="655" t="s">
        <v>235</v>
      </c>
      <c r="BP16" s="655"/>
      <c r="BQ16" s="655"/>
      <c r="BR16" s="655"/>
      <c r="BS16" s="656" t="s">
        <v>235</v>
      </c>
      <c r="BT16" s="656"/>
      <c r="BU16" s="656"/>
      <c r="BV16" s="656"/>
      <c r="BW16" s="656"/>
      <c r="BX16" s="656"/>
      <c r="BY16" s="656"/>
      <c r="BZ16" s="656"/>
      <c r="CA16" s="656"/>
      <c r="CB16" s="714"/>
      <c r="CD16" s="662" t="s">
        <v>265</v>
      </c>
      <c r="CE16" s="663"/>
      <c r="CF16" s="663"/>
      <c r="CG16" s="663"/>
      <c r="CH16" s="663"/>
      <c r="CI16" s="663"/>
      <c r="CJ16" s="663"/>
      <c r="CK16" s="663"/>
      <c r="CL16" s="663"/>
      <c r="CM16" s="663"/>
      <c r="CN16" s="663"/>
      <c r="CO16" s="663"/>
      <c r="CP16" s="663"/>
      <c r="CQ16" s="664"/>
      <c r="CR16" s="628" t="s">
        <v>235</v>
      </c>
      <c r="CS16" s="629"/>
      <c r="CT16" s="629"/>
      <c r="CU16" s="629"/>
      <c r="CV16" s="629"/>
      <c r="CW16" s="629"/>
      <c r="CX16" s="629"/>
      <c r="CY16" s="630"/>
      <c r="CZ16" s="655" t="s">
        <v>128</v>
      </c>
      <c r="DA16" s="655"/>
      <c r="DB16" s="655"/>
      <c r="DC16" s="655"/>
      <c r="DD16" s="634" t="s">
        <v>128</v>
      </c>
      <c r="DE16" s="629"/>
      <c r="DF16" s="629"/>
      <c r="DG16" s="629"/>
      <c r="DH16" s="629"/>
      <c r="DI16" s="629"/>
      <c r="DJ16" s="629"/>
      <c r="DK16" s="629"/>
      <c r="DL16" s="629"/>
      <c r="DM16" s="629"/>
      <c r="DN16" s="629"/>
      <c r="DO16" s="629"/>
      <c r="DP16" s="630"/>
      <c r="DQ16" s="634" t="s">
        <v>128</v>
      </c>
      <c r="DR16" s="629"/>
      <c r="DS16" s="629"/>
      <c r="DT16" s="629"/>
      <c r="DU16" s="629"/>
      <c r="DV16" s="629"/>
      <c r="DW16" s="629"/>
      <c r="DX16" s="629"/>
      <c r="DY16" s="629"/>
      <c r="DZ16" s="629"/>
      <c r="EA16" s="629"/>
      <c r="EB16" s="629"/>
      <c r="EC16" s="672"/>
    </row>
    <row r="17" spans="2:133" ht="11.25" customHeight="1" x14ac:dyDescent="0.15">
      <c r="B17" s="625" t="s">
        <v>266</v>
      </c>
      <c r="C17" s="626"/>
      <c r="D17" s="626"/>
      <c r="E17" s="626"/>
      <c r="F17" s="626"/>
      <c r="G17" s="626"/>
      <c r="H17" s="626"/>
      <c r="I17" s="626"/>
      <c r="J17" s="626"/>
      <c r="K17" s="626"/>
      <c r="L17" s="626"/>
      <c r="M17" s="626"/>
      <c r="N17" s="626"/>
      <c r="O17" s="626"/>
      <c r="P17" s="626"/>
      <c r="Q17" s="627"/>
      <c r="R17" s="628">
        <v>46041</v>
      </c>
      <c r="S17" s="629"/>
      <c r="T17" s="629"/>
      <c r="U17" s="629"/>
      <c r="V17" s="629"/>
      <c r="W17" s="629"/>
      <c r="X17" s="629"/>
      <c r="Y17" s="630"/>
      <c r="Z17" s="655">
        <v>0.3</v>
      </c>
      <c r="AA17" s="655"/>
      <c r="AB17" s="655"/>
      <c r="AC17" s="655"/>
      <c r="AD17" s="656">
        <v>46041</v>
      </c>
      <c r="AE17" s="656"/>
      <c r="AF17" s="656"/>
      <c r="AG17" s="656"/>
      <c r="AH17" s="656"/>
      <c r="AI17" s="656"/>
      <c r="AJ17" s="656"/>
      <c r="AK17" s="656"/>
      <c r="AL17" s="631">
        <v>0.6</v>
      </c>
      <c r="AM17" s="632"/>
      <c r="AN17" s="632"/>
      <c r="AO17" s="657"/>
      <c r="AP17" s="625" t="s">
        <v>267</v>
      </c>
      <c r="AQ17" s="626"/>
      <c r="AR17" s="626"/>
      <c r="AS17" s="626"/>
      <c r="AT17" s="626"/>
      <c r="AU17" s="626"/>
      <c r="AV17" s="626"/>
      <c r="AW17" s="626"/>
      <c r="AX17" s="626"/>
      <c r="AY17" s="626"/>
      <c r="AZ17" s="626"/>
      <c r="BA17" s="626"/>
      <c r="BB17" s="626"/>
      <c r="BC17" s="626"/>
      <c r="BD17" s="626"/>
      <c r="BE17" s="626"/>
      <c r="BF17" s="627"/>
      <c r="BG17" s="628" t="s">
        <v>235</v>
      </c>
      <c r="BH17" s="629"/>
      <c r="BI17" s="629"/>
      <c r="BJ17" s="629"/>
      <c r="BK17" s="629"/>
      <c r="BL17" s="629"/>
      <c r="BM17" s="629"/>
      <c r="BN17" s="630"/>
      <c r="BO17" s="655" t="s">
        <v>128</v>
      </c>
      <c r="BP17" s="655"/>
      <c r="BQ17" s="655"/>
      <c r="BR17" s="655"/>
      <c r="BS17" s="656" t="s">
        <v>128</v>
      </c>
      <c r="BT17" s="656"/>
      <c r="BU17" s="656"/>
      <c r="BV17" s="656"/>
      <c r="BW17" s="656"/>
      <c r="BX17" s="656"/>
      <c r="BY17" s="656"/>
      <c r="BZ17" s="656"/>
      <c r="CA17" s="656"/>
      <c r="CB17" s="714"/>
      <c r="CD17" s="662" t="s">
        <v>268</v>
      </c>
      <c r="CE17" s="663"/>
      <c r="CF17" s="663"/>
      <c r="CG17" s="663"/>
      <c r="CH17" s="663"/>
      <c r="CI17" s="663"/>
      <c r="CJ17" s="663"/>
      <c r="CK17" s="663"/>
      <c r="CL17" s="663"/>
      <c r="CM17" s="663"/>
      <c r="CN17" s="663"/>
      <c r="CO17" s="663"/>
      <c r="CP17" s="663"/>
      <c r="CQ17" s="664"/>
      <c r="CR17" s="628">
        <v>1298319</v>
      </c>
      <c r="CS17" s="629"/>
      <c r="CT17" s="629"/>
      <c r="CU17" s="629"/>
      <c r="CV17" s="629"/>
      <c r="CW17" s="629"/>
      <c r="CX17" s="629"/>
      <c r="CY17" s="630"/>
      <c r="CZ17" s="655">
        <v>7.3</v>
      </c>
      <c r="DA17" s="655"/>
      <c r="DB17" s="655"/>
      <c r="DC17" s="655"/>
      <c r="DD17" s="634" t="s">
        <v>128</v>
      </c>
      <c r="DE17" s="629"/>
      <c r="DF17" s="629"/>
      <c r="DG17" s="629"/>
      <c r="DH17" s="629"/>
      <c r="DI17" s="629"/>
      <c r="DJ17" s="629"/>
      <c r="DK17" s="629"/>
      <c r="DL17" s="629"/>
      <c r="DM17" s="629"/>
      <c r="DN17" s="629"/>
      <c r="DO17" s="629"/>
      <c r="DP17" s="630"/>
      <c r="DQ17" s="634">
        <v>1298319</v>
      </c>
      <c r="DR17" s="629"/>
      <c r="DS17" s="629"/>
      <c r="DT17" s="629"/>
      <c r="DU17" s="629"/>
      <c r="DV17" s="629"/>
      <c r="DW17" s="629"/>
      <c r="DX17" s="629"/>
      <c r="DY17" s="629"/>
      <c r="DZ17" s="629"/>
      <c r="EA17" s="629"/>
      <c r="EB17" s="629"/>
      <c r="EC17" s="672"/>
    </row>
    <row r="18" spans="2:133" ht="11.25" customHeight="1" x14ac:dyDescent="0.15">
      <c r="B18" s="625" t="s">
        <v>269</v>
      </c>
      <c r="C18" s="626"/>
      <c r="D18" s="626"/>
      <c r="E18" s="626"/>
      <c r="F18" s="626"/>
      <c r="G18" s="626"/>
      <c r="H18" s="626"/>
      <c r="I18" s="626"/>
      <c r="J18" s="626"/>
      <c r="K18" s="626"/>
      <c r="L18" s="626"/>
      <c r="M18" s="626"/>
      <c r="N18" s="626"/>
      <c r="O18" s="626"/>
      <c r="P18" s="626"/>
      <c r="Q18" s="627"/>
      <c r="R18" s="628">
        <v>82269</v>
      </c>
      <c r="S18" s="629"/>
      <c r="T18" s="629"/>
      <c r="U18" s="629"/>
      <c r="V18" s="629"/>
      <c r="W18" s="629"/>
      <c r="X18" s="629"/>
      <c r="Y18" s="630"/>
      <c r="Z18" s="655">
        <v>0.5</v>
      </c>
      <c r="AA18" s="655"/>
      <c r="AB18" s="655"/>
      <c r="AC18" s="655"/>
      <c r="AD18" s="656">
        <v>82269</v>
      </c>
      <c r="AE18" s="656"/>
      <c r="AF18" s="656"/>
      <c r="AG18" s="656"/>
      <c r="AH18" s="656"/>
      <c r="AI18" s="656"/>
      <c r="AJ18" s="656"/>
      <c r="AK18" s="656"/>
      <c r="AL18" s="631">
        <v>1</v>
      </c>
      <c r="AM18" s="632"/>
      <c r="AN18" s="632"/>
      <c r="AO18" s="657"/>
      <c r="AP18" s="625" t="s">
        <v>270</v>
      </c>
      <c r="AQ18" s="626"/>
      <c r="AR18" s="626"/>
      <c r="AS18" s="626"/>
      <c r="AT18" s="626"/>
      <c r="AU18" s="626"/>
      <c r="AV18" s="626"/>
      <c r="AW18" s="626"/>
      <c r="AX18" s="626"/>
      <c r="AY18" s="626"/>
      <c r="AZ18" s="626"/>
      <c r="BA18" s="626"/>
      <c r="BB18" s="626"/>
      <c r="BC18" s="626"/>
      <c r="BD18" s="626"/>
      <c r="BE18" s="626"/>
      <c r="BF18" s="627"/>
      <c r="BG18" s="628" t="s">
        <v>235</v>
      </c>
      <c r="BH18" s="629"/>
      <c r="BI18" s="629"/>
      <c r="BJ18" s="629"/>
      <c r="BK18" s="629"/>
      <c r="BL18" s="629"/>
      <c r="BM18" s="629"/>
      <c r="BN18" s="630"/>
      <c r="BO18" s="655" t="s">
        <v>235</v>
      </c>
      <c r="BP18" s="655"/>
      <c r="BQ18" s="655"/>
      <c r="BR18" s="655"/>
      <c r="BS18" s="656" t="s">
        <v>128</v>
      </c>
      <c r="BT18" s="656"/>
      <c r="BU18" s="656"/>
      <c r="BV18" s="656"/>
      <c r="BW18" s="656"/>
      <c r="BX18" s="656"/>
      <c r="BY18" s="656"/>
      <c r="BZ18" s="656"/>
      <c r="CA18" s="656"/>
      <c r="CB18" s="714"/>
      <c r="CD18" s="662" t="s">
        <v>271</v>
      </c>
      <c r="CE18" s="663"/>
      <c r="CF18" s="663"/>
      <c r="CG18" s="663"/>
      <c r="CH18" s="663"/>
      <c r="CI18" s="663"/>
      <c r="CJ18" s="663"/>
      <c r="CK18" s="663"/>
      <c r="CL18" s="663"/>
      <c r="CM18" s="663"/>
      <c r="CN18" s="663"/>
      <c r="CO18" s="663"/>
      <c r="CP18" s="663"/>
      <c r="CQ18" s="664"/>
      <c r="CR18" s="628" t="s">
        <v>128</v>
      </c>
      <c r="CS18" s="629"/>
      <c r="CT18" s="629"/>
      <c r="CU18" s="629"/>
      <c r="CV18" s="629"/>
      <c r="CW18" s="629"/>
      <c r="CX18" s="629"/>
      <c r="CY18" s="630"/>
      <c r="CZ18" s="655" t="s">
        <v>128</v>
      </c>
      <c r="DA18" s="655"/>
      <c r="DB18" s="655"/>
      <c r="DC18" s="655"/>
      <c r="DD18" s="634" t="s">
        <v>235</v>
      </c>
      <c r="DE18" s="629"/>
      <c r="DF18" s="629"/>
      <c r="DG18" s="629"/>
      <c r="DH18" s="629"/>
      <c r="DI18" s="629"/>
      <c r="DJ18" s="629"/>
      <c r="DK18" s="629"/>
      <c r="DL18" s="629"/>
      <c r="DM18" s="629"/>
      <c r="DN18" s="629"/>
      <c r="DO18" s="629"/>
      <c r="DP18" s="630"/>
      <c r="DQ18" s="634" t="s">
        <v>235</v>
      </c>
      <c r="DR18" s="629"/>
      <c r="DS18" s="629"/>
      <c r="DT18" s="629"/>
      <c r="DU18" s="629"/>
      <c r="DV18" s="629"/>
      <c r="DW18" s="629"/>
      <c r="DX18" s="629"/>
      <c r="DY18" s="629"/>
      <c r="DZ18" s="629"/>
      <c r="EA18" s="629"/>
      <c r="EB18" s="629"/>
      <c r="EC18" s="672"/>
    </row>
    <row r="19" spans="2:133" ht="11.25" customHeight="1" x14ac:dyDescent="0.15">
      <c r="B19" s="625" t="s">
        <v>272</v>
      </c>
      <c r="C19" s="626"/>
      <c r="D19" s="626"/>
      <c r="E19" s="626"/>
      <c r="F19" s="626"/>
      <c r="G19" s="626"/>
      <c r="H19" s="626"/>
      <c r="I19" s="626"/>
      <c r="J19" s="626"/>
      <c r="K19" s="626"/>
      <c r="L19" s="626"/>
      <c r="M19" s="626"/>
      <c r="N19" s="626"/>
      <c r="O19" s="626"/>
      <c r="P19" s="626"/>
      <c r="Q19" s="627"/>
      <c r="R19" s="628">
        <v>29108</v>
      </c>
      <c r="S19" s="629"/>
      <c r="T19" s="629"/>
      <c r="U19" s="629"/>
      <c r="V19" s="629"/>
      <c r="W19" s="629"/>
      <c r="X19" s="629"/>
      <c r="Y19" s="630"/>
      <c r="Z19" s="655">
        <v>0.2</v>
      </c>
      <c r="AA19" s="655"/>
      <c r="AB19" s="655"/>
      <c r="AC19" s="655"/>
      <c r="AD19" s="656">
        <v>29108</v>
      </c>
      <c r="AE19" s="656"/>
      <c r="AF19" s="656"/>
      <c r="AG19" s="656"/>
      <c r="AH19" s="656"/>
      <c r="AI19" s="656"/>
      <c r="AJ19" s="656"/>
      <c r="AK19" s="656"/>
      <c r="AL19" s="631">
        <v>0.4</v>
      </c>
      <c r="AM19" s="632"/>
      <c r="AN19" s="632"/>
      <c r="AO19" s="657"/>
      <c r="AP19" s="625" t="s">
        <v>273</v>
      </c>
      <c r="AQ19" s="626"/>
      <c r="AR19" s="626"/>
      <c r="AS19" s="626"/>
      <c r="AT19" s="626"/>
      <c r="AU19" s="626"/>
      <c r="AV19" s="626"/>
      <c r="AW19" s="626"/>
      <c r="AX19" s="626"/>
      <c r="AY19" s="626"/>
      <c r="AZ19" s="626"/>
      <c r="BA19" s="626"/>
      <c r="BB19" s="626"/>
      <c r="BC19" s="626"/>
      <c r="BD19" s="626"/>
      <c r="BE19" s="626"/>
      <c r="BF19" s="627"/>
      <c r="BG19" s="628" t="s">
        <v>235</v>
      </c>
      <c r="BH19" s="629"/>
      <c r="BI19" s="629"/>
      <c r="BJ19" s="629"/>
      <c r="BK19" s="629"/>
      <c r="BL19" s="629"/>
      <c r="BM19" s="629"/>
      <c r="BN19" s="630"/>
      <c r="BO19" s="655" t="s">
        <v>235</v>
      </c>
      <c r="BP19" s="655"/>
      <c r="BQ19" s="655"/>
      <c r="BR19" s="655"/>
      <c r="BS19" s="656" t="s">
        <v>235</v>
      </c>
      <c r="BT19" s="656"/>
      <c r="BU19" s="656"/>
      <c r="BV19" s="656"/>
      <c r="BW19" s="656"/>
      <c r="BX19" s="656"/>
      <c r="BY19" s="656"/>
      <c r="BZ19" s="656"/>
      <c r="CA19" s="656"/>
      <c r="CB19" s="714"/>
      <c r="CD19" s="662" t="s">
        <v>274</v>
      </c>
      <c r="CE19" s="663"/>
      <c r="CF19" s="663"/>
      <c r="CG19" s="663"/>
      <c r="CH19" s="663"/>
      <c r="CI19" s="663"/>
      <c r="CJ19" s="663"/>
      <c r="CK19" s="663"/>
      <c r="CL19" s="663"/>
      <c r="CM19" s="663"/>
      <c r="CN19" s="663"/>
      <c r="CO19" s="663"/>
      <c r="CP19" s="663"/>
      <c r="CQ19" s="664"/>
      <c r="CR19" s="628" t="s">
        <v>128</v>
      </c>
      <c r="CS19" s="629"/>
      <c r="CT19" s="629"/>
      <c r="CU19" s="629"/>
      <c r="CV19" s="629"/>
      <c r="CW19" s="629"/>
      <c r="CX19" s="629"/>
      <c r="CY19" s="630"/>
      <c r="CZ19" s="655" t="s">
        <v>128</v>
      </c>
      <c r="DA19" s="655"/>
      <c r="DB19" s="655"/>
      <c r="DC19" s="655"/>
      <c r="DD19" s="634" t="s">
        <v>128</v>
      </c>
      <c r="DE19" s="629"/>
      <c r="DF19" s="629"/>
      <c r="DG19" s="629"/>
      <c r="DH19" s="629"/>
      <c r="DI19" s="629"/>
      <c r="DJ19" s="629"/>
      <c r="DK19" s="629"/>
      <c r="DL19" s="629"/>
      <c r="DM19" s="629"/>
      <c r="DN19" s="629"/>
      <c r="DO19" s="629"/>
      <c r="DP19" s="630"/>
      <c r="DQ19" s="634" t="s">
        <v>128</v>
      </c>
      <c r="DR19" s="629"/>
      <c r="DS19" s="629"/>
      <c r="DT19" s="629"/>
      <c r="DU19" s="629"/>
      <c r="DV19" s="629"/>
      <c r="DW19" s="629"/>
      <c r="DX19" s="629"/>
      <c r="DY19" s="629"/>
      <c r="DZ19" s="629"/>
      <c r="EA19" s="629"/>
      <c r="EB19" s="629"/>
      <c r="EC19" s="672"/>
    </row>
    <row r="20" spans="2:133" ht="11.25" customHeight="1" x14ac:dyDescent="0.15">
      <c r="B20" s="625" t="s">
        <v>275</v>
      </c>
      <c r="C20" s="626"/>
      <c r="D20" s="626"/>
      <c r="E20" s="626"/>
      <c r="F20" s="626"/>
      <c r="G20" s="626"/>
      <c r="H20" s="626"/>
      <c r="I20" s="626"/>
      <c r="J20" s="626"/>
      <c r="K20" s="626"/>
      <c r="L20" s="626"/>
      <c r="M20" s="626"/>
      <c r="N20" s="626"/>
      <c r="O20" s="626"/>
      <c r="P20" s="626"/>
      <c r="Q20" s="627"/>
      <c r="R20" s="628">
        <v>1375</v>
      </c>
      <c r="S20" s="629"/>
      <c r="T20" s="629"/>
      <c r="U20" s="629"/>
      <c r="V20" s="629"/>
      <c r="W20" s="629"/>
      <c r="X20" s="629"/>
      <c r="Y20" s="630"/>
      <c r="Z20" s="655">
        <v>0</v>
      </c>
      <c r="AA20" s="655"/>
      <c r="AB20" s="655"/>
      <c r="AC20" s="655"/>
      <c r="AD20" s="656">
        <v>1375</v>
      </c>
      <c r="AE20" s="656"/>
      <c r="AF20" s="656"/>
      <c r="AG20" s="656"/>
      <c r="AH20" s="656"/>
      <c r="AI20" s="656"/>
      <c r="AJ20" s="656"/>
      <c r="AK20" s="656"/>
      <c r="AL20" s="631">
        <v>0</v>
      </c>
      <c r="AM20" s="632"/>
      <c r="AN20" s="632"/>
      <c r="AO20" s="657"/>
      <c r="AP20" s="625" t="s">
        <v>276</v>
      </c>
      <c r="AQ20" s="626"/>
      <c r="AR20" s="626"/>
      <c r="AS20" s="626"/>
      <c r="AT20" s="626"/>
      <c r="AU20" s="626"/>
      <c r="AV20" s="626"/>
      <c r="AW20" s="626"/>
      <c r="AX20" s="626"/>
      <c r="AY20" s="626"/>
      <c r="AZ20" s="626"/>
      <c r="BA20" s="626"/>
      <c r="BB20" s="626"/>
      <c r="BC20" s="626"/>
      <c r="BD20" s="626"/>
      <c r="BE20" s="626"/>
      <c r="BF20" s="627"/>
      <c r="BG20" s="628" t="s">
        <v>235</v>
      </c>
      <c r="BH20" s="629"/>
      <c r="BI20" s="629"/>
      <c r="BJ20" s="629"/>
      <c r="BK20" s="629"/>
      <c r="BL20" s="629"/>
      <c r="BM20" s="629"/>
      <c r="BN20" s="630"/>
      <c r="BO20" s="655" t="s">
        <v>128</v>
      </c>
      <c r="BP20" s="655"/>
      <c r="BQ20" s="655"/>
      <c r="BR20" s="655"/>
      <c r="BS20" s="656" t="s">
        <v>128</v>
      </c>
      <c r="BT20" s="656"/>
      <c r="BU20" s="656"/>
      <c r="BV20" s="656"/>
      <c r="BW20" s="656"/>
      <c r="BX20" s="656"/>
      <c r="BY20" s="656"/>
      <c r="BZ20" s="656"/>
      <c r="CA20" s="656"/>
      <c r="CB20" s="714"/>
      <c r="CD20" s="662" t="s">
        <v>277</v>
      </c>
      <c r="CE20" s="663"/>
      <c r="CF20" s="663"/>
      <c r="CG20" s="663"/>
      <c r="CH20" s="663"/>
      <c r="CI20" s="663"/>
      <c r="CJ20" s="663"/>
      <c r="CK20" s="663"/>
      <c r="CL20" s="663"/>
      <c r="CM20" s="663"/>
      <c r="CN20" s="663"/>
      <c r="CO20" s="663"/>
      <c r="CP20" s="663"/>
      <c r="CQ20" s="664"/>
      <c r="CR20" s="628">
        <v>17695756</v>
      </c>
      <c r="CS20" s="629"/>
      <c r="CT20" s="629"/>
      <c r="CU20" s="629"/>
      <c r="CV20" s="629"/>
      <c r="CW20" s="629"/>
      <c r="CX20" s="629"/>
      <c r="CY20" s="630"/>
      <c r="CZ20" s="655">
        <v>100</v>
      </c>
      <c r="DA20" s="655"/>
      <c r="DB20" s="655"/>
      <c r="DC20" s="655"/>
      <c r="DD20" s="634">
        <v>844776</v>
      </c>
      <c r="DE20" s="629"/>
      <c r="DF20" s="629"/>
      <c r="DG20" s="629"/>
      <c r="DH20" s="629"/>
      <c r="DI20" s="629"/>
      <c r="DJ20" s="629"/>
      <c r="DK20" s="629"/>
      <c r="DL20" s="629"/>
      <c r="DM20" s="629"/>
      <c r="DN20" s="629"/>
      <c r="DO20" s="629"/>
      <c r="DP20" s="630"/>
      <c r="DQ20" s="634">
        <v>9524994</v>
      </c>
      <c r="DR20" s="629"/>
      <c r="DS20" s="629"/>
      <c r="DT20" s="629"/>
      <c r="DU20" s="629"/>
      <c r="DV20" s="629"/>
      <c r="DW20" s="629"/>
      <c r="DX20" s="629"/>
      <c r="DY20" s="629"/>
      <c r="DZ20" s="629"/>
      <c r="EA20" s="629"/>
      <c r="EB20" s="629"/>
      <c r="EC20" s="672"/>
    </row>
    <row r="21" spans="2:133" ht="11.25" customHeight="1" x14ac:dyDescent="0.15">
      <c r="B21" s="625" t="s">
        <v>278</v>
      </c>
      <c r="C21" s="626"/>
      <c r="D21" s="626"/>
      <c r="E21" s="626"/>
      <c r="F21" s="626"/>
      <c r="G21" s="626"/>
      <c r="H21" s="626"/>
      <c r="I21" s="626"/>
      <c r="J21" s="626"/>
      <c r="K21" s="626"/>
      <c r="L21" s="626"/>
      <c r="M21" s="626"/>
      <c r="N21" s="626"/>
      <c r="O21" s="626"/>
      <c r="P21" s="626"/>
      <c r="Q21" s="627"/>
      <c r="R21" s="628">
        <v>1422</v>
      </c>
      <c r="S21" s="629"/>
      <c r="T21" s="629"/>
      <c r="U21" s="629"/>
      <c r="V21" s="629"/>
      <c r="W21" s="629"/>
      <c r="X21" s="629"/>
      <c r="Y21" s="630"/>
      <c r="Z21" s="655">
        <v>0</v>
      </c>
      <c r="AA21" s="655"/>
      <c r="AB21" s="655"/>
      <c r="AC21" s="655"/>
      <c r="AD21" s="656">
        <v>1422</v>
      </c>
      <c r="AE21" s="656"/>
      <c r="AF21" s="656"/>
      <c r="AG21" s="656"/>
      <c r="AH21" s="656"/>
      <c r="AI21" s="656"/>
      <c r="AJ21" s="656"/>
      <c r="AK21" s="656"/>
      <c r="AL21" s="631">
        <v>0</v>
      </c>
      <c r="AM21" s="632"/>
      <c r="AN21" s="632"/>
      <c r="AO21" s="657"/>
      <c r="AP21" s="721" t="s">
        <v>279</v>
      </c>
      <c r="AQ21" s="728"/>
      <c r="AR21" s="728"/>
      <c r="AS21" s="728"/>
      <c r="AT21" s="728"/>
      <c r="AU21" s="728"/>
      <c r="AV21" s="728"/>
      <c r="AW21" s="728"/>
      <c r="AX21" s="728"/>
      <c r="AY21" s="728"/>
      <c r="AZ21" s="728"/>
      <c r="BA21" s="728"/>
      <c r="BB21" s="728"/>
      <c r="BC21" s="728"/>
      <c r="BD21" s="728"/>
      <c r="BE21" s="728"/>
      <c r="BF21" s="723"/>
      <c r="BG21" s="628" t="s">
        <v>235</v>
      </c>
      <c r="BH21" s="629"/>
      <c r="BI21" s="629"/>
      <c r="BJ21" s="629"/>
      <c r="BK21" s="629"/>
      <c r="BL21" s="629"/>
      <c r="BM21" s="629"/>
      <c r="BN21" s="630"/>
      <c r="BO21" s="655" t="s">
        <v>128</v>
      </c>
      <c r="BP21" s="655"/>
      <c r="BQ21" s="655"/>
      <c r="BR21" s="655"/>
      <c r="BS21" s="656" t="s">
        <v>128</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280</v>
      </c>
      <c r="C22" s="692"/>
      <c r="D22" s="692"/>
      <c r="E22" s="692"/>
      <c r="F22" s="692"/>
      <c r="G22" s="692"/>
      <c r="H22" s="692"/>
      <c r="I22" s="692"/>
      <c r="J22" s="692"/>
      <c r="K22" s="692"/>
      <c r="L22" s="692"/>
      <c r="M22" s="692"/>
      <c r="N22" s="692"/>
      <c r="O22" s="692"/>
      <c r="P22" s="692"/>
      <c r="Q22" s="693"/>
      <c r="R22" s="628">
        <v>50364</v>
      </c>
      <c r="S22" s="629"/>
      <c r="T22" s="629"/>
      <c r="U22" s="629"/>
      <c r="V22" s="629"/>
      <c r="W22" s="629"/>
      <c r="X22" s="629"/>
      <c r="Y22" s="630"/>
      <c r="Z22" s="655">
        <v>0.3</v>
      </c>
      <c r="AA22" s="655"/>
      <c r="AB22" s="655"/>
      <c r="AC22" s="655"/>
      <c r="AD22" s="656">
        <v>50364</v>
      </c>
      <c r="AE22" s="656"/>
      <c r="AF22" s="656"/>
      <c r="AG22" s="656"/>
      <c r="AH22" s="656"/>
      <c r="AI22" s="656"/>
      <c r="AJ22" s="656"/>
      <c r="AK22" s="656"/>
      <c r="AL22" s="631">
        <v>0.60000002384185791</v>
      </c>
      <c r="AM22" s="632"/>
      <c r="AN22" s="632"/>
      <c r="AO22" s="657"/>
      <c r="AP22" s="721" t="s">
        <v>281</v>
      </c>
      <c r="AQ22" s="728"/>
      <c r="AR22" s="728"/>
      <c r="AS22" s="728"/>
      <c r="AT22" s="728"/>
      <c r="AU22" s="728"/>
      <c r="AV22" s="728"/>
      <c r="AW22" s="728"/>
      <c r="AX22" s="728"/>
      <c r="AY22" s="728"/>
      <c r="AZ22" s="728"/>
      <c r="BA22" s="728"/>
      <c r="BB22" s="728"/>
      <c r="BC22" s="728"/>
      <c r="BD22" s="728"/>
      <c r="BE22" s="728"/>
      <c r="BF22" s="723"/>
      <c r="BG22" s="628" t="s">
        <v>235</v>
      </c>
      <c r="BH22" s="629"/>
      <c r="BI22" s="629"/>
      <c r="BJ22" s="629"/>
      <c r="BK22" s="629"/>
      <c r="BL22" s="629"/>
      <c r="BM22" s="629"/>
      <c r="BN22" s="630"/>
      <c r="BO22" s="655" t="s">
        <v>235</v>
      </c>
      <c r="BP22" s="655"/>
      <c r="BQ22" s="655"/>
      <c r="BR22" s="655"/>
      <c r="BS22" s="656" t="s">
        <v>235</v>
      </c>
      <c r="BT22" s="656"/>
      <c r="BU22" s="656"/>
      <c r="BV22" s="656"/>
      <c r="BW22" s="656"/>
      <c r="BX22" s="656"/>
      <c r="BY22" s="656"/>
      <c r="BZ22" s="656"/>
      <c r="CA22" s="656"/>
      <c r="CB22" s="714"/>
      <c r="CD22" s="730" t="s">
        <v>282</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283</v>
      </c>
      <c r="C23" s="626"/>
      <c r="D23" s="626"/>
      <c r="E23" s="626"/>
      <c r="F23" s="626"/>
      <c r="G23" s="626"/>
      <c r="H23" s="626"/>
      <c r="I23" s="626"/>
      <c r="J23" s="626"/>
      <c r="K23" s="626"/>
      <c r="L23" s="626"/>
      <c r="M23" s="626"/>
      <c r="N23" s="626"/>
      <c r="O23" s="626"/>
      <c r="P23" s="626"/>
      <c r="Q23" s="627"/>
      <c r="R23" s="628">
        <v>2800539</v>
      </c>
      <c r="S23" s="629"/>
      <c r="T23" s="629"/>
      <c r="U23" s="629"/>
      <c r="V23" s="629"/>
      <c r="W23" s="629"/>
      <c r="X23" s="629"/>
      <c r="Y23" s="630"/>
      <c r="Z23" s="655">
        <v>15.5</v>
      </c>
      <c r="AA23" s="655"/>
      <c r="AB23" s="655"/>
      <c r="AC23" s="655"/>
      <c r="AD23" s="656">
        <v>2678528</v>
      </c>
      <c r="AE23" s="656"/>
      <c r="AF23" s="656"/>
      <c r="AG23" s="656"/>
      <c r="AH23" s="656"/>
      <c r="AI23" s="656"/>
      <c r="AJ23" s="656"/>
      <c r="AK23" s="656"/>
      <c r="AL23" s="631">
        <v>33</v>
      </c>
      <c r="AM23" s="632"/>
      <c r="AN23" s="632"/>
      <c r="AO23" s="657"/>
      <c r="AP23" s="721" t="s">
        <v>284</v>
      </c>
      <c r="AQ23" s="728"/>
      <c r="AR23" s="728"/>
      <c r="AS23" s="728"/>
      <c r="AT23" s="728"/>
      <c r="AU23" s="728"/>
      <c r="AV23" s="728"/>
      <c r="AW23" s="728"/>
      <c r="AX23" s="728"/>
      <c r="AY23" s="728"/>
      <c r="AZ23" s="728"/>
      <c r="BA23" s="728"/>
      <c r="BB23" s="728"/>
      <c r="BC23" s="728"/>
      <c r="BD23" s="728"/>
      <c r="BE23" s="728"/>
      <c r="BF23" s="723"/>
      <c r="BG23" s="628" t="s">
        <v>128</v>
      </c>
      <c r="BH23" s="629"/>
      <c r="BI23" s="629"/>
      <c r="BJ23" s="629"/>
      <c r="BK23" s="629"/>
      <c r="BL23" s="629"/>
      <c r="BM23" s="629"/>
      <c r="BN23" s="630"/>
      <c r="BO23" s="655" t="s">
        <v>128</v>
      </c>
      <c r="BP23" s="655"/>
      <c r="BQ23" s="655"/>
      <c r="BR23" s="655"/>
      <c r="BS23" s="656" t="s">
        <v>235</v>
      </c>
      <c r="BT23" s="656"/>
      <c r="BU23" s="656"/>
      <c r="BV23" s="656"/>
      <c r="BW23" s="656"/>
      <c r="BX23" s="656"/>
      <c r="BY23" s="656"/>
      <c r="BZ23" s="656"/>
      <c r="CA23" s="656"/>
      <c r="CB23" s="714"/>
      <c r="CD23" s="730" t="s">
        <v>223</v>
      </c>
      <c r="CE23" s="731"/>
      <c r="CF23" s="731"/>
      <c r="CG23" s="731"/>
      <c r="CH23" s="731"/>
      <c r="CI23" s="731"/>
      <c r="CJ23" s="731"/>
      <c r="CK23" s="731"/>
      <c r="CL23" s="731"/>
      <c r="CM23" s="731"/>
      <c r="CN23" s="731"/>
      <c r="CO23" s="731"/>
      <c r="CP23" s="731"/>
      <c r="CQ23" s="732"/>
      <c r="CR23" s="730" t="s">
        <v>285</v>
      </c>
      <c r="CS23" s="731"/>
      <c r="CT23" s="731"/>
      <c r="CU23" s="731"/>
      <c r="CV23" s="731"/>
      <c r="CW23" s="731"/>
      <c r="CX23" s="731"/>
      <c r="CY23" s="732"/>
      <c r="CZ23" s="730" t="s">
        <v>286</v>
      </c>
      <c r="DA23" s="731"/>
      <c r="DB23" s="731"/>
      <c r="DC23" s="732"/>
      <c r="DD23" s="730" t="s">
        <v>287</v>
      </c>
      <c r="DE23" s="731"/>
      <c r="DF23" s="731"/>
      <c r="DG23" s="731"/>
      <c r="DH23" s="731"/>
      <c r="DI23" s="731"/>
      <c r="DJ23" s="731"/>
      <c r="DK23" s="732"/>
      <c r="DL23" s="739" t="s">
        <v>288</v>
      </c>
      <c r="DM23" s="740"/>
      <c r="DN23" s="740"/>
      <c r="DO23" s="740"/>
      <c r="DP23" s="740"/>
      <c r="DQ23" s="740"/>
      <c r="DR23" s="740"/>
      <c r="DS23" s="740"/>
      <c r="DT23" s="740"/>
      <c r="DU23" s="740"/>
      <c r="DV23" s="741"/>
      <c r="DW23" s="730" t="s">
        <v>289</v>
      </c>
      <c r="DX23" s="731"/>
      <c r="DY23" s="731"/>
      <c r="DZ23" s="731"/>
      <c r="EA23" s="731"/>
      <c r="EB23" s="731"/>
      <c r="EC23" s="732"/>
    </row>
    <row r="24" spans="2:133" ht="11.25" customHeight="1" x14ac:dyDescent="0.15">
      <c r="B24" s="625" t="s">
        <v>290</v>
      </c>
      <c r="C24" s="626"/>
      <c r="D24" s="626"/>
      <c r="E24" s="626"/>
      <c r="F24" s="626"/>
      <c r="G24" s="626"/>
      <c r="H24" s="626"/>
      <c r="I24" s="626"/>
      <c r="J24" s="626"/>
      <c r="K24" s="626"/>
      <c r="L24" s="626"/>
      <c r="M24" s="626"/>
      <c r="N24" s="626"/>
      <c r="O24" s="626"/>
      <c r="P24" s="626"/>
      <c r="Q24" s="627"/>
      <c r="R24" s="628">
        <v>2678528</v>
      </c>
      <c r="S24" s="629"/>
      <c r="T24" s="629"/>
      <c r="U24" s="629"/>
      <c r="V24" s="629"/>
      <c r="W24" s="629"/>
      <c r="X24" s="629"/>
      <c r="Y24" s="630"/>
      <c r="Z24" s="655">
        <v>14.8</v>
      </c>
      <c r="AA24" s="655"/>
      <c r="AB24" s="655"/>
      <c r="AC24" s="655"/>
      <c r="AD24" s="656">
        <v>2678528</v>
      </c>
      <c r="AE24" s="656"/>
      <c r="AF24" s="656"/>
      <c r="AG24" s="656"/>
      <c r="AH24" s="656"/>
      <c r="AI24" s="656"/>
      <c r="AJ24" s="656"/>
      <c r="AK24" s="656"/>
      <c r="AL24" s="631">
        <v>33</v>
      </c>
      <c r="AM24" s="632"/>
      <c r="AN24" s="632"/>
      <c r="AO24" s="657"/>
      <c r="AP24" s="721" t="s">
        <v>291</v>
      </c>
      <c r="AQ24" s="728"/>
      <c r="AR24" s="728"/>
      <c r="AS24" s="728"/>
      <c r="AT24" s="728"/>
      <c r="AU24" s="728"/>
      <c r="AV24" s="728"/>
      <c r="AW24" s="728"/>
      <c r="AX24" s="728"/>
      <c r="AY24" s="728"/>
      <c r="AZ24" s="728"/>
      <c r="BA24" s="728"/>
      <c r="BB24" s="728"/>
      <c r="BC24" s="728"/>
      <c r="BD24" s="728"/>
      <c r="BE24" s="728"/>
      <c r="BF24" s="723"/>
      <c r="BG24" s="628" t="s">
        <v>128</v>
      </c>
      <c r="BH24" s="629"/>
      <c r="BI24" s="629"/>
      <c r="BJ24" s="629"/>
      <c r="BK24" s="629"/>
      <c r="BL24" s="629"/>
      <c r="BM24" s="629"/>
      <c r="BN24" s="630"/>
      <c r="BO24" s="655" t="s">
        <v>128</v>
      </c>
      <c r="BP24" s="655"/>
      <c r="BQ24" s="655"/>
      <c r="BR24" s="655"/>
      <c r="BS24" s="656" t="s">
        <v>128</v>
      </c>
      <c r="BT24" s="656"/>
      <c r="BU24" s="656"/>
      <c r="BV24" s="656"/>
      <c r="BW24" s="656"/>
      <c r="BX24" s="656"/>
      <c r="BY24" s="656"/>
      <c r="BZ24" s="656"/>
      <c r="CA24" s="656"/>
      <c r="CB24" s="714"/>
      <c r="CD24" s="684" t="s">
        <v>292</v>
      </c>
      <c r="CE24" s="685"/>
      <c r="CF24" s="685"/>
      <c r="CG24" s="685"/>
      <c r="CH24" s="685"/>
      <c r="CI24" s="685"/>
      <c r="CJ24" s="685"/>
      <c r="CK24" s="685"/>
      <c r="CL24" s="685"/>
      <c r="CM24" s="685"/>
      <c r="CN24" s="685"/>
      <c r="CO24" s="685"/>
      <c r="CP24" s="685"/>
      <c r="CQ24" s="686"/>
      <c r="CR24" s="681">
        <v>9929043</v>
      </c>
      <c r="CS24" s="682"/>
      <c r="CT24" s="682"/>
      <c r="CU24" s="682"/>
      <c r="CV24" s="682"/>
      <c r="CW24" s="682"/>
      <c r="CX24" s="682"/>
      <c r="CY24" s="725"/>
      <c r="CZ24" s="726">
        <v>56.1</v>
      </c>
      <c r="DA24" s="701"/>
      <c r="DB24" s="701"/>
      <c r="DC24" s="729"/>
      <c r="DD24" s="724">
        <v>4506606</v>
      </c>
      <c r="DE24" s="682"/>
      <c r="DF24" s="682"/>
      <c r="DG24" s="682"/>
      <c r="DH24" s="682"/>
      <c r="DI24" s="682"/>
      <c r="DJ24" s="682"/>
      <c r="DK24" s="725"/>
      <c r="DL24" s="724">
        <v>4363180</v>
      </c>
      <c r="DM24" s="682"/>
      <c r="DN24" s="682"/>
      <c r="DO24" s="682"/>
      <c r="DP24" s="682"/>
      <c r="DQ24" s="682"/>
      <c r="DR24" s="682"/>
      <c r="DS24" s="682"/>
      <c r="DT24" s="682"/>
      <c r="DU24" s="682"/>
      <c r="DV24" s="725"/>
      <c r="DW24" s="726">
        <v>50.1</v>
      </c>
      <c r="DX24" s="701"/>
      <c r="DY24" s="701"/>
      <c r="DZ24" s="701"/>
      <c r="EA24" s="701"/>
      <c r="EB24" s="701"/>
      <c r="EC24" s="727"/>
    </row>
    <row r="25" spans="2:133" ht="11.25" customHeight="1" x14ac:dyDescent="0.15">
      <c r="B25" s="625" t="s">
        <v>293</v>
      </c>
      <c r="C25" s="626"/>
      <c r="D25" s="626"/>
      <c r="E25" s="626"/>
      <c r="F25" s="626"/>
      <c r="G25" s="626"/>
      <c r="H25" s="626"/>
      <c r="I25" s="626"/>
      <c r="J25" s="626"/>
      <c r="K25" s="626"/>
      <c r="L25" s="626"/>
      <c r="M25" s="626"/>
      <c r="N25" s="626"/>
      <c r="O25" s="626"/>
      <c r="P25" s="626"/>
      <c r="Q25" s="627"/>
      <c r="R25" s="628">
        <v>122011</v>
      </c>
      <c r="S25" s="629"/>
      <c r="T25" s="629"/>
      <c r="U25" s="629"/>
      <c r="V25" s="629"/>
      <c r="W25" s="629"/>
      <c r="X25" s="629"/>
      <c r="Y25" s="630"/>
      <c r="Z25" s="655">
        <v>0.7</v>
      </c>
      <c r="AA25" s="655"/>
      <c r="AB25" s="655"/>
      <c r="AC25" s="655"/>
      <c r="AD25" s="656" t="s">
        <v>128</v>
      </c>
      <c r="AE25" s="656"/>
      <c r="AF25" s="656"/>
      <c r="AG25" s="656"/>
      <c r="AH25" s="656"/>
      <c r="AI25" s="656"/>
      <c r="AJ25" s="656"/>
      <c r="AK25" s="656"/>
      <c r="AL25" s="631" t="s">
        <v>128</v>
      </c>
      <c r="AM25" s="632"/>
      <c r="AN25" s="632"/>
      <c r="AO25" s="657"/>
      <c r="AP25" s="721" t="s">
        <v>294</v>
      </c>
      <c r="AQ25" s="728"/>
      <c r="AR25" s="728"/>
      <c r="AS25" s="728"/>
      <c r="AT25" s="728"/>
      <c r="AU25" s="728"/>
      <c r="AV25" s="728"/>
      <c r="AW25" s="728"/>
      <c r="AX25" s="728"/>
      <c r="AY25" s="728"/>
      <c r="AZ25" s="728"/>
      <c r="BA25" s="728"/>
      <c r="BB25" s="728"/>
      <c r="BC25" s="728"/>
      <c r="BD25" s="728"/>
      <c r="BE25" s="728"/>
      <c r="BF25" s="723"/>
      <c r="BG25" s="628" t="s">
        <v>128</v>
      </c>
      <c r="BH25" s="629"/>
      <c r="BI25" s="629"/>
      <c r="BJ25" s="629"/>
      <c r="BK25" s="629"/>
      <c r="BL25" s="629"/>
      <c r="BM25" s="629"/>
      <c r="BN25" s="630"/>
      <c r="BO25" s="655" t="s">
        <v>128</v>
      </c>
      <c r="BP25" s="655"/>
      <c r="BQ25" s="655"/>
      <c r="BR25" s="655"/>
      <c r="BS25" s="656" t="s">
        <v>128</v>
      </c>
      <c r="BT25" s="656"/>
      <c r="BU25" s="656"/>
      <c r="BV25" s="656"/>
      <c r="BW25" s="656"/>
      <c r="BX25" s="656"/>
      <c r="BY25" s="656"/>
      <c r="BZ25" s="656"/>
      <c r="CA25" s="656"/>
      <c r="CB25" s="714"/>
      <c r="CD25" s="662" t="s">
        <v>295</v>
      </c>
      <c r="CE25" s="663"/>
      <c r="CF25" s="663"/>
      <c r="CG25" s="663"/>
      <c r="CH25" s="663"/>
      <c r="CI25" s="663"/>
      <c r="CJ25" s="663"/>
      <c r="CK25" s="663"/>
      <c r="CL25" s="663"/>
      <c r="CM25" s="663"/>
      <c r="CN25" s="663"/>
      <c r="CO25" s="663"/>
      <c r="CP25" s="663"/>
      <c r="CQ25" s="664"/>
      <c r="CR25" s="628">
        <v>2207895</v>
      </c>
      <c r="CS25" s="639"/>
      <c r="CT25" s="639"/>
      <c r="CU25" s="639"/>
      <c r="CV25" s="639"/>
      <c r="CW25" s="639"/>
      <c r="CX25" s="639"/>
      <c r="CY25" s="640"/>
      <c r="CZ25" s="631">
        <v>12.5</v>
      </c>
      <c r="DA25" s="641"/>
      <c r="DB25" s="641"/>
      <c r="DC25" s="642"/>
      <c r="DD25" s="634">
        <v>1773113</v>
      </c>
      <c r="DE25" s="639"/>
      <c r="DF25" s="639"/>
      <c r="DG25" s="639"/>
      <c r="DH25" s="639"/>
      <c r="DI25" s="639"/>
      <c r="DJ25" s="639"/>
      <c r="DK25" s="640"/>
      <c r="DL25" s="634">
        <v>1705097</v>
      </c>
      <c r="DM25" s="639"/>
      <c r="DN25" s="639"/>
      <c r="DO25" s="639"/>
      <c r="DP25" s="639"/>
      <c r="DQ25" s="639"/>
      <c r="DR25" s="639"/>
      <c r="DS25" s="639"/>
      <c r="DT25" s="639"/>
      <c r="DU25" s="639"/>
      <c r="DV25" s="640"/>
      <c r="DW25" s="631">
        <v>19.600000000000001</v>
      </c>
      <c r="DX25" s="641"/>
      <c r="DY25" s="641"/>
      <c r="DZ25" s="641"/>
      <c r="EA25" s="641"/>
      <c r="EB25" s="641"/>
      <c r="EC25" s="673"/>
    </row>
    <row r="26" spans="2:133" ht="11.25" customHeight="1" x14ac:dyDescent="0.15">
      <c r="B26" s="625" t="s">
        <v>296</v>
      </c>
      <c r="C26" s="626"/>
      <c r="D26" s="626"/>
      <c r="E26" s="626"/>
      <c r="F26" s="626"/>
      <c r="G26" s="626"/>
      <c r="H26" s="626"/>
      <c r="I26" s="626"/>
      <c r="J26" s="626"/>
      <c r="K26" s="626"/>
      <c r="L26" s="626"/>
      <c r="M26" s="626"/>
      <c r="N26" s="626"/>
      <c r="O26" s="626"/>
      <c r="P26" s="626"/>
      <c r="Q26" s="627"/>
      <c r="R26" s="628" t="s">
        <v>235</v>
      </c>
      <c r="S26" s="629"/>
      <c r="T26" s="629"/>
      <c r="U26" s="629"/>
      <c r="V26" s="629"/>
      <c r="W26" s="629"/>
      <c r="X26" s="629"/>
      <c r="Y26" s="630"/>
      <c r="Z26" s="655" t="s">
        <v>235</v>
      </c>
      <c r="AA26" s="655"/>
      <c r="AB26" s="655"/>
      <c r="AC26" s="655"/>
      <c r="AD26" s="656" t="s">
        <v>235</v>
      </c>
      <c r="AE26" s="656"/>
      <c r="AF26" s="656"/>
      <c r="AG26" s="656"/>
      <c r="AH26" s="656"/>
      <c r="AI26" s="656"/>
      <c r="AJ26" s="656"/>
      <c r="AK26" s="656"/>
      <c r="AL26" s="631" t="s">
        <v>128</v>
      </c>
      <c r="AM26" s="632"/>
      <c r="AN26" s="632"/>
      <c r="AO26" s="657"/>
      <c r="AP26" s="721" t="s">
        <v>297</v>
      </c>
      <c r="AQ26" s="722"/>
      <c r="AR26" s="722"/>
      <c r="AS26" s="722"/>
      <c r="AT26" s="722"/>
      <c r="AU26" s="722"/>
      <c r="AV26" s="722"/>
      <c r="AW26" s="722"/>
      <c r="AX26" s="722"/>
      <c r="AY26" s="722"/>
      <c r="AZ26" s="722"/>
      <c r="BA26" s="722"/>
      <c r="BB26" s="722"/>
      <c r="BC26" s="722"/>
      <c r="BD26" s="722"/>
      <c r="BE26" s="722"/>
      <c r="BF26" s="723"/>
      <c r="BG26" s="628" t="s">
        <v>128</v>
      </c>
      <c r="BH26" s="629"/>
      <c r="BI26" s="629"/>
      <c r="BJ26" s="629"/>
      <c r="BK26" s="629"/>
      <c r="BL26" s="629"/>
      <c r="BM26" s="629"/>
      <c r="BN26" s="630"/>
      <c r="BO26" s="655" t="s">
        <v>128</v>
      </c>
      <c r="BP26" s="655"/>
      <c r="BQ26" s="655"/>
      <c r="BR26" s="655"/>
      <c r="BS26" s="656" t="s">
        <v>235</v>
      </c>
      <c r="BT26" s="656"/>
      <c r="BU26" s="656"/>
      <c r="BV26" s="656"/>
      <c r="BW26" s="656"/>
      <c r="BX26" s="656"/>
      <c r="BY26" s="656"/>
      <c r="BZ26" s="656"/>
      <c r="CA26" s="656"/>
      <c r="CB26" s="714"/>
      <c r="CD26" s="662" t="s">
        <v>298</v>
      </c>
      <c r="CE26" s="663"/>
      <c r="CF26" s="663"/>
      <c r="CG26" s="663"/>
      <c r="CH26" s="663"/>
      <c r="CI26" s="663"/>
      <c r="CJ26" s="663"/>
      <c r="CK26" s="663"/>
      <c r="CL26" s="663"/>
      <c r="CM26" s="663"/>
      <c r="CN26" s="663"/>
      <c r="CO26" s="663"/>
      <c r="CP26" s="663"/>
      <c r="CQ26" s="664"/>
      <c r="CR26" s="628">
        <v>1064601</v>
      </c>
      <c r="CS26" s="629"/>
      <c r="CT26" s="629"/>
      <c r="CU26" s="629"/>
      <c r="CV26" s="629"/>
      <c r="CW26" s="629"/>
      <c r="CX26" s="629"/>
      <c r="CY26" s="630"/>
      <c r="CZ26" s="631">
        <v>6</v>
      </c>
      <c r="DA26" s="641"/>
      <c r="DB26" s="641"/>
      <c r="DC26" s="642"/>
      <c r="DD26" s="634">
        <v>932870</v>
      </c>
      <c r="DE26" s="629"/>
      <c r="DF26" s="629"/>
      <c r="DG26" s="629"/>
      <c r="DH26" s="629"/>
      <c r="DI26" s="629"/>
      <c r="DJ26" s="629"/>
      <c r="DK26" s="630"/>
      <c r="DL26" s="634" t="s">
        <v>235</v>
      </c>
      <c r="DM26" s="629"/>
      <c r="DN26" s="629"/>
      <c r="DO26" s="629"/>
      <c r="DP26" s="629"/>
      <c r="DQ26" s="629"/>
      <c r="DR26" s="629"/>
      <c r="DS26" s="629"/>
      <c r="DT26" s="629"/>
      <c r="DU26" s="629"/>
      <c r="DV26" s="630"/>
      <c r="DW26" s="631" t="s">
        <v>235</v>
      </c>
      <c r="DX26" s="641"/>
      <c r="DY26" s="641"/>
      <c r="DZ26" s="641"/>
      <c r="EA26" s="641"/>
      <c r="EB26" s="641"/>
      <c r="EC26" s="673"/>
    </row>
    <row r="27" spans="2:133" ht="11.25" customHeight="1" x14ac:dyDescent="0.15">
      <c r="B27" s="625" t="s">
        <v>299</v>
      </c>
      <c r="C27" s="626"/>
      <c r="D27" s="626"/>
      <c r="E27" s="626"/>
      <c r="F27" s="626"/>
      <c r="G27" s="626"/>
      <c r="H27" s="626"/>
      <c r="I27" s="626"/>
      <c r="J27" s="626"/>
      <c r="K27" s="626"/>
      <c r="L27" s="626"/>
      <c r="M27" s="626"/>
      <c r="N27" s="626"/>
      <c r="O27" s="626"/>
      <c r="P27" s="626"/>
      <c r="Q27" s="627"/>
      <c r="R27" s="628">
        <v>8234712</v>
      </c>
      <c r="S27" s="629"/>
      <c r="T27" s="629"/>
      <c r="U27" s="629"/>
      <c r="V27" s="629"/>
      <c r="W27" s="629"/>
      <c r="X27" s="629"/>
      <c r="Y27" s="630"/>
      <c r="Z27" s="655">
        <v>45.6</v>
      </c>
      <c r="AA27" s="655"/>
      <c r="AB27" s="655"/>
      <c r="AC27" s="655"/>
      <c r="AD27" s="656">
        <v>8112701</v>
      </c>
      <c r="AE27" s="656"/>
      <c r="AF27" s="656"/>
      <c r="AG27" s="656"/>
      <c r="AH27" s="656"/>
      <c r="AI27" s="656"/>
      <c r="AJ27" s="656"/>
      <c r="AK27" s="656"/>
      <c r="AL27" s="631">
        <v>99.900001525878906</v>
      </c>
      <c r="AM27" s="632"/>
      <c r="AN27" s="632"/>
      <c r="AO27" s="657"/>
      <c r="AP27" s="625" t="s">
        <v>300</v>
      </c>
      <c r="AQ27" s="626"/>
      <c r="AR27" s="626"/>
      <c r="AS27" s="626"/>
      <c r="AT27" s="626"/>
      <c r="AU27" s="626"/>
      <c r="AV27" s="626"/>
      <c r="AW27" s="626"/>
      <c r="AX27" s="626"/>
      <c r="AY27" s="626"/>
      <c r="AZ27" s="626"/>
      <c r="BA27" s="626"/>
      <c r="BB27" s="626"/>
      <c r="BC27" s="626"/>
      <c r="BD27" s="626"/>
      <c r="BE27" s="626"/>
      <c r="BF27" s="627"/>
      <c r="BG27" s="628">
        <v>4351140</v>
      </c>
      <c r="BH27" s="629"/>
      <c r="BI27" s="629"/>
      <c r="BJ27" s="629"/>
      <c r="BK27" s="629"/>
      <c r="BL27" s="629"/>
      <c r="BM27" s="629"/>
      <c r="BN27" s="630"/>
      <c r="BO27" s="655">
        <v>100</v>
      </c>
      <c r="BP27" s="655"/>
      <c r="BQ27" s="655"/>
      <c r="BR27" s="655"/>
      <c r="BS27" s="656" t="s">
        <v>235</v>
      </c>
      <c r="BT27" s="656"/>
      <c r="BU27" s="656"/>
      <c r="BV27" s="656"/>
      <c r="BW27" s="656"/>
      <c r="BX27" s="656"/>
      <c r="BY27" s="656"/>
      <c r="BZ27" s="656"/>
      <c r="CA27" s="656"/>
      <c r="CB27" s="714"/>
      <c r="CD27" s="662" t="s">
        <v>301</v>
      </c>
      <c r="CE27" s="663"/>
      <c r="CF27" s="663"/>
      <c r="CG27" s="663"/>
      <c r="CH27" s="663"/>
      <c r="CI27" s="663"/>
      <c r="CJ27" s="663"/>
      <c r="CK27" s="663"/>
      <c r="CL27" s="663"/>
      <c r="CM27" s="663"/>
      <c r="CN27" s="663"/>
      <c r="CO27" s="663"/>
      <c r="CP27" s="663"/>
      <c r="CQ27" s="664"/>
      <c r="CR27" s="628">
        <v>6422829</v>
      </c>
      <c r="CS27" s="639"/>
      <c r="CT27" s="639"/>
      <c r="CU27" s="639"/>
      <c r="CV27" s="639"/>
      <c r="CW27" s="639"/>
      <c r="CX27" s="639"/>
      <c r="CY27" s="640"/>
      <c r="CZ27" s="631">
        <v>36.299999999999997</v>
      </c>
      <c r="DA27" s="641"/>
      <c r="DB27" s="641"/>
      <c r="DC27" s="642"/>
      <c r="DD27" s="634">
        <v>1435174</v>
      </c>
      <c r="DE27" s="639"/>
      <c r="DF27" s="639"/>
      <c r="DG27" s="639"/>
      <c r="DH27" s="639"/>
      <c r="DI27" s="639"/>
      <c r="DJ27" s="639"/>
      <c r="DK27" s="640"/>
      <c r="DL27" s="634">
        <v>1359764</v>
      </c>
      <c r="DM27" s="639"/>
      <c r="DN27" s="639"/>
      <c r="DO27" s="639"/>
      <c r="DP27" s="639"/>
      <c r="DQ27" s="639"/>
      <c r="DR27" s="639"/>
      <c r="DS27" s="639"/>
      <c r="DT27" s="639"/>
      <c r="DU27" s="639"/>
      <c r="DV27" s="640"/>
      <c r="DW27" s="631">
        <v>15.6</v>
      </c>
      <c r="DX27" s="641"/>
      <c r="DY27" s="641"/>
      <c r="DZ27" s="641"/>
      <c r="EA27" s="641"/>
      <c r="EB27" s="641"/>
      <c r="EC27" s="673"/>
    </row>
    <row r="28" spans="2:133" ht="11.25" customHeight="1" x14ac:dyDescent="0.15">
      <c r="B28" s="625" t="s">
        <v>302</v>
      </c>
      <c r="C28" s="626"/>
      <c r="D28" s="626"/>
      <c r="E28" s="626"/>
      <c r="F28" s="626"/>
      <c r="G28" s="626"/>
      <c r="H28" s="626"/>
      <c r="I28" s="626"/>
      <c r="J28" s="626"/>
      <c r="K28" s="626"/>
      <c r="L28" s="626"/>
      <c r="M28" s="626"/>
      <c r="N28" s="626"/>
      <c r="O28" s="626"/>
      <c r="P28" s="626"/>
      <c r="Q28" s="627"/>
      <c r="R28" s="628">
        <v>4460</v>
      </c>
      <c r="S28" s="629"/>
      <c r="T28" s="629"/>
      <c r="U28" s="629"/>
      <c r="V28" s="629"/>
      <c r="W28" s="629"/>
      <c r="X28" s="629"/>
      <c r="Y28" s="630"/>
      <c r="Z28" s="655">
        <v>0</v>
      </c>
      <c r="AA28" s="655"/>
      <c r="AB28" s="655"/>
      <c r="AC28" s="655"/>
      <c r="AD28" s="656">
        <v>4460</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303</v>
      </c>
      <c r="CE28" s="663"/>
      <c r="CF28" s="663"/>
      <c r="CG28" s="663"/>
      <c r="CH28" s="663"/>
      <c r="CI28" s="663"/>
      <c r="CJ28" s="663"/>
      <c r="CK28" s="663"/>
      <c r="CL28" s="663"/>
      <c r="CM28" s="663"/>
      <c r="CN28" s="663"/>
      <c r="CO28" s="663"/>
      <c r="CP28" s="663"/>
      <c r="CQ28" s="664"/>
      <c r="CR28" s="628">
        <v>1298319</v>
      </c>
      <c r="CS28" s="629"/>
      <c r="CT28" s="629"/>
      <c r="CU28" s="629"/>
      <c r="CV28" s="629"/>
      <c r="CW28" s="629"/>
      <c r="CX28" s="629"/>
      <c r="CY28" s="630"/>
      <c r="CZ28" s="631">
        <v>7.3</v>
      </c>
      <c r="DA28" s="641"/>
      <c r="DB28" s="641"/>
      <c r="DC28" s="642"/>
      <c r="DD28" s="634">
        <v>1298319</v>
      </c>
      <c r="DE28" s="629"/>
      <c r="DF28" s="629"/>
      <c r="DG28" s="629"/>
      <c r="DH28" s="629"/>
      <c r="DI28" s="629"/>
      <c r="DJ28" s="629"/>
      <c r="DK28" s="630"/>
      <c r="DL28" s="634">
        <v>1298319</v>
      </c>
      <c r="DM28" s="629"/>
      <c r="DN28" s="629"/>
      <c r="DO28" s="629"/>
      <c r="DP28" s="629"/>
      <c r="DQ28" s="629"/>
      <c r="DR28" s="629"/>
      <c r="DS28" s="629"/>
      <c r="DT28" s="629"/>
      <c r="DU28" s="629"/>
      <c r="DV28" s="630"/>
      <c r="DW28" s="631">
        <v>14.9</v>
      </c>
      <c r="DX28" s="641"/>
      <c r="DY28" s="641"/>
      <c r="DZ28" s="641"/>
      <c r="EA28" s="641"/>
      <c r="EB28" s="641"/>
      <c r="EC28" s="673"/>
    </row>
    <row r="29" spans="2:133" ht="11.25" customHeight="1" x14ac:dyDescent="0.15">
      <c r="B29" s="625" t="s">
        <v>304</v>
      </c>
      <c r="C29" s="626"/>
      <c r="D29" s="626"/>
      <c r="E29" s="626"/>
      <c r="F29" s="626"/>
      <c r="G29" s="626"/>
      <c r="H29" s="626"/>
      <c r="I29" s="626"/>
      <c r="J29" s="626"/>
      <c r="K29" s="626"/>
      <c r="L29" s="626"/>
      <c r="M29" s="626"/>
      <c r="N29" s="626"/>
      <c r="O29" s="626"/>
      <c r="P29" s="626"/>
      <c r="Q29" s="627"/>
      <c r="R29" s="628">
        <v>288891</v>
      </c>
      <c r="S29" s="629"/>
      <c r="T29" s="629"/>
      <c r="U29" s="629"/>
      <c r="V29" s="629"/>
      <c r="W29" s="629"/>
      <c r="X29" s="629"/>
      <c r="Y29" s="630"/>
      <c r="Z29" s="655">
        <v>1.6</v>
      </c>
      <c r="AA29" s="655"/>
      <c r="AB29" s="655"/>
      <c r="AC29" s="655"/>
      <c r="AD29" s="656" t="s">
        <v>128</v>
      </c>
      <c r="AE29" s="656"/>
      <c r="AF29" s="656"/>
      <c r="AG29" s="656"/>
      <c r="AH29" s="656"/>
      <c r="AI29" s="656"/>
      <c r="AJ29" s="656"/>
      <c r="AK29" s="656"/>
      <c r="AL29" s="631" t="s">
        <v>235</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305</v>
      </c>
      <c r="CE29" s="716"/>
      <c r="CF29" s="662" t="s">
        <v>70</v>
      </c>
      <c r="CG29" s="663"/>
      <c r="CH29" s="663"/>
      <c r="CI29" s="663"/>
      <c r="CJ29" s="663"/>
      <c r="CK29" s="663"/>
      <c r="CL29" s="663"/>
      <c r="CM29" s="663"/>
      <c r="CN29" s="663"/>
      <c r="CO29" s="663"/>
      <c r="CP29" s="663"/>
      <c r="CQ29" s="664"/>
      <c r="CR29" s="628">
        <v>1297796</v>
      </c>
      <c r="CS29" s="639"/>
      <c r="CT29" s="639"/>
      <c r="CU29" s="639"/>
      <c r="CV29" s="639"/>
      <c r="CW29" s="639"/>
      <c r="CX29" s="639"/>
      <c r="CY29" s="640"/>
      <c r="CZ29" s="631">
        <v>7.3</v>
      </c>
      <c r="DA29" s="641"/>
      <c r="DB29" s="641"/>
      <c r="DC29" s="642"/>
      <c r="DD29" s="634">
        <v>1297796</v>
      </c>
      <c r="DE29" s="639"/>
      <c r="DF29" s="639"/>
      <c r="DG29" s="639"/>
      <c r="DH29" s="639"/>
      <c r="DI29" s="639"/>
      <c r="DJ29" s="639"/>
      <c r="DK29" s="640"/>
      <c r="DL29" s="634">
        <v>1297796</v>
      </c>
      <c r="DM29" s="639"/>
      <c r="DN29" s="639"/>
      <c r="DO29" s="639"/>
      <c r="DP29" s="639"/>
      <c r="DQ29" s="639"/>
      <c r="DR29" s="639"/>
      <c r="DS29" s="639"/>
      <c r="DT29" s="639"/>
      <c r="DU29" s="639"/>
      <c r="DV29" s="640"/>
      <c r="DW29" s="631">
        <v>14.9</v>
      </c>
      <c r="DX29" s="641"/>
      <c r="DY29" s="641"/>
      <c r="DZ29" s="641"/>
      <c r="EA29" s="641"/>
      <c r="EB29" s="641"/>
      <c r="EC29" s="673"/>
    </row>
    <row r="30" spans="2:133" ht="11.25" customHeight="1" x14ac:dyDescent="0.15">
      <c r="B30" s="625" t="s">
        <v>306</v>
      </c>
      <c r="C30" s="626"/>
      <c r="D30" s="626"/>
      <c r="E30" s="626"/>
      <c r="F30" s="626"/>
      <c r="G30" s="626"/>
      <c r="H30" s="626"/>
      <c r="I30" s="626"/>
      <c r="J30" s="626"/>
      <c r="K30" s="626"/>
      <c r="L30" s="626"/>
      <c r="M30" s="626"/>
      <c r="N30" s="626"/>
      <c r="O30" s="626"/>
      <c r="P30" s="626"/>
      <c r="Q30" s="627"/>
      <c r="R30" s="628">
        <v>25793</v>
      </c>
      <c r="S30" s="629"/>
      <c r="T30" s="629"/>
      <c r="U30" s="629"/>
      <c r="V30" s="629"/>
      <c r="W30" s="629"/>
      <c r="X30" s="629"/>
      <c r="Y30" s="630"/>
      <c r="Z30" s="655">
        <v>0.1</v>
      </c>
      <c r="AA30" s="655"/>
      <c r="AB30" s="655"/>
      <c r="AC30" s="655"/>
      <c r="AD30" s="656" t="s">
        <v>128</v>
      </c>
      <c r="AE30" s="656"/>
      <c r="AF30" s="656"/>
      <c r="AG30" s="656"/>
      <c r="AH30" s="656"/>
      <c r="AI30" s="656"/>
      <c r="AJ30" s="656"/>
      <c r="AK30" s="656"/>
      <c r="AL30" s="631" t="s">
        <v>128</v>
      </c>
      <c r="AM30" s="632"/>
      <c r="AN30" s="632"/>
      <c r="AO30" s="657"/>
      <c r="AP30" s="687" t="s">
        <v>223</v>
      </c>
      <c r="AQ30" s="688"/>
      <c r="AR30" s="688"/>
      <c r="AS30" s="688"/>
      <c r="AT30" s="688"/>
      <c r="AU30" s="688"/>
      <c r="AV30" s="688"/>
      <c r="AW30" s="688"/>
      <c r="AX30" s="688"/>
      <c r="AY30" s="688"/>
      <c r="AZ30" s="688"/>
      <c r="BA30" s="688"/>
      <c r="BB30" s="688"/>
      <c r="BC30" s="688"/>
      <c r="BD30" s="688"/>
      <c r="BE30" s="688"/>
      <c r="BF30" s="689"/>
      <c r="BG30" s="687" t="s">
        <v>307</v>
      </c>
      <c r="BH30" s="712"/>
      <c r="BI30" s="712"/>
      <c r="BJ30" s="712"/>
      <c r="BK30" s="712"/>
      <c r="BL30" s="712"/>
      <c r="BM30" s="712"/>
      <c r="BN30" s="712"/>
      <c r="BO30" s="712"/>
      <c r="BP30" s="712"/>
      <c r="BQ30" s="713"/>
      <c r="BR30" s="687" t="s">
        <v>308</v>
      </c>
      <c r="BS30" s="712"/>
      <c r="BT30" s="712"/>
      <c r="BU30" s="712"/>
      <c r="BV30" s="712"/>
      <c r="BW30" s="712"/>
      <c r="BX30" s="712"/>
      <c r="BY30" s="712"/>
      <c r="BZ30" s="712"/>
      <c r="CA30" s="712"/>
      <c r="CB30" s="713"/>
      <c r="CD30" s="717"/>
      <c r="CE30" s="718"/>
      <c r="CF30" s="662" t="s">
        <v>309</v>
      </c>
      <c r="CG30" s="663"/>
      <c r="CH30" s="663"/>
      <c r="CI30" s="663"/>
      <c r="CJ30" s="663"/>
      <c r="CK30" s="663"/>
      <c r="CL30" s="663"/>
      <c r="CM30" s="663"/>
      <c r="CN30" s="663"/>
      <c r="CO30" s="663"/>
      <c r="CP30" s="663"/>
      <c r="CQ30" s="664"/>
      <c r="CR30" s="628">
        <v>1216061</v>
      </c>
      <c r="CS30" s="629"/>
      <c r="CT30" s="629"/>
      <c r="CU30" s="629"/>
      <c r="CV30" s="629"/>
      <c r="CW30" s="629"/>
      <c r="CX30" s="629"/>
      <c r="CY30" s="630"/>
      <c r="CZ30" s="631">
        <v>6.9</v>
      </c>
      <c r="DA30" s="641"/>
      <c r="DB30" s="641"/>
      <c r="DC30" s="642"/>
      <c r="DD30" s="634">
        <v>1216061</v>
      </c>
      <c r="DE30" s="629"/>
      <c r="DF30" s="629"/>
      <c r="DG30" s="629"/>
      <c r="DH30" s="629"/>
      <c r="DI30" s="629"/>
      <c r="DJ30" s="629"/>
      <c r="DK30" s="630"/>
      <c r="DL30" s="634">
        <v>1216061</v>
      </c>
      <c r="DM30" s="629"/>
      <c r="DN30" s="629"/>
      <c r="DO30" s="629"/>
      <c r="DP30" s="629"/>
      <c r="DQ30" s="629"/>
      <c r="DR30" s="629"/>
      <c r="DS30" s="629"/>
      <c r="DT30" s="629"/>
      <c r="DU30" s="629"/>
      <c r="DV30" s="630"/>
      <c r="DW30" s="631">
        <v>14</v>
      </c>
      <c r="DX30" s="641"/>
      <c r="DY30" s="641"/>
      <c r="DZ30" s="641"/>
      <c r="EA30" s="641"/>
      <c r="EB30" s="641"/>
      <c r="EC30" s="673"/>
    </row>
    <row r="31" spans="2:133" ht="11.25" customHeight="1" x14ac:dyDescent="0.15">
      <c r="B31" s="625" t="s">
        <v>310</v>
      </c>
      <c r="C31" s="626"/>
      <c r="D31" s="626"/>
      <c r="E31" s="626"/>
      <c r="F31" s="626"/>
      <c r="G31" s="626"/>
      <c r="H31" s="626"/>
      <c r="I31" s="626"/>
      <c r="J31" s="626"/>
      <c r="K31" s="626"/>
      <c r="L31" s="626"/>
      <c r="M31" s="626"/>
      <c r="N31" s="626"/>
      <c r="O31" s="626"/>
      <c r="P31" s="626"/>
      <c r="Q31" s="627"/>
      <c r="R31" s="628">
        <v>21003</v>
      </c>
      <c r="S31" s="629"/>
      <c r="T31" s="629"/>
      <c r="U31" s="629"/>
      <c r="V31" s="629"/>
      <c r="W31" s="629"/>
      <c r="X31" s="629"/>
      <c r="Y31" s="630"/>
      <c r="Z31" s="655">
        <v>0.1</v>
      </c>
      <c r="AA31" s="655"/>
      <c r="AB31" s="655"/>
      <c r="AC31" s="655"/>
      <c r="AD31" s="656" t="s">
        <v>235</v>
      </c>
      <c r="AE31" s="656"/>
      <c r="AF31" s="656"/>
      <c r="AG31" s="656"/>
      <c r="AH31" s="656"/>
      <c r="AI31" s="656"/>
      <c r="AJ31" s="656"/>
      <c r="AK31" s="656"/>
      <c r="AL31" s="631" t="s">
        <v>235</v>
      </c>
      <c r="AM31" s="632"/>
      <c r="AN31" s="632"/>
      <c r="AO31" s="657"/>
      <c r="AP31" s="703" t="s">
        <v>311</v>
      </c>
      <c r="AQ31" s="704"/>
      <c r="AR31" s="704"/>
      <c r="AS31" s="704"/>
      <c r="AT31" s="709" t="s">
        <v>312</v>
      </c>
      <c r="AU31" s="217"/>
      <c r="AV31" s="217"/>
      <c r="AW31" s="217"/>
      <c r="AX31" s="696" t="s">
        <v>186</v>
      </c>
      <c r="AY31" s="697"/>
      <c r="AZ31" s="697"/>
      <c r="BA31" s="697"/>
      <c r="BB31" s="697"/>
      <c r="BC31" s="697"/>
      <c r="BD31" s="697"/>
      <c r="BE31" s="697"/>
      <c r="BF31" s="698"/>
      <c r="BG31" s="699">
        <v>99.7</v>
      </c>
      <c r="BH31" s="700"/>
      <c r="BI31" s="700"/>
      <c r="BJ31" s="700"/>
      <c r="BK31" s="700"/>
      <c r="BL31" s="700"/>
      <c r="BM31" s="701">
        <v>99.5</v>
      </c>
      <c r="BN31" s="700"/>
      <c r="BO31" s="700"/>
      <c r="BP31" s="700"/>
      <c r="BQ31" s="702"/>
      <c r="BR31" s="699">
        <v>99.7</v>
      </c>
      <c r="BS31" s="700"/>
      <c r="BT31" s="700"/>
      <c r="BU31" s="700"/>
      <c r="BV31" s="700"/>
      <c r="BW31" s="700"/>
      <c r="BX31" s="701">
        <v>99.4</v>
      </c>
      <c r="BY31" s="700"/>
      <c r="BZ31" s="700"/>
      <c r="CA31" s="700"/>
      <c r="CB31" s="702"/>
      <c r="CD31" s="717"/>
      <c r="CE31" s="718"/>
      <c r="CF31" s="662" t="s">
        <v>313</v>
      </c>
      <c r="CG31" s="663"/>
      <c r="CH31" s="663"/>
      <c r="CI31" s="663"/>
      <c r="CJ31" s="663"/>
      <c r="CK31" s="663"/>
      <c r="CL31" s="663"/>
      <c r="CM31" s="663"/>
      <c r="CN31" s="663"/>
      <c r="CO31" s="663"/>
      <c r="CP31" s="663"/>
      <c r="CQ31" s="664"/>
      <c r="CR31" s="628">
        <v>81735</v>
      </c>
      <c r="CS31" s="639"/>
      <c r="CT31" s="639"/>
      <c r="CU31" s="639"/>
      <c r="CV31" s="639"/>
      <c r="CW31" s="639"/>
      <c r="CX31" s="639"/>
      <c r="CY31" s="640"/>
      <c r="CZ31" s="631">
        <v>0.5</v>
      </c>
      <c r="DA31" s="641"/>
      <c r="DB31" s="641"/>
      <c r="DC31" s="642"/>
      <c r="DD31" s="634">
        <v>81735</v>
      </c>
      <c r="DE31" s="639"/>
      <c r="DF31" s="639"/>
      <c r="DG31" s="639"/>
      <c r="DH31" s="639"/>
      <c r="DI31" s="639"/>
      <c r="DJ31" s="639"/>
      <c r="DK31" s="640"/>
      <c r="DL31" s="634">
        <v>81735</v>
      </c>
      <c r="DM31" s="639"/>
      <c r="DN31" s="639"/>
      <c r="DO31" s="639"/>
      <c r="DP31" s="639"/>
      <c r="DQ31" s="639"/>
      <c r="DR31" s="639"/>
      <c r="DS31" s="639"/>
      <c r="DT31" s="639"/>
      <c r="DU31" s="639"/>
      <c r="DV31" s="640"/>
      <c r="DW31" s="631">
        <v>0.9</v>
      </c>
      <c r="DX31" s="641"/>
      <c r="DY31" s="641"/>
      <c r="DZ31" s="641"/>
      <c r="EA31" s="641"/>
      <c r="EB31" s="641"/>
      <c r="EC31" s="673"/>
    </row>
    <row r="32" spans="2:133" ht="11.25" customHeight="1" x14ac:dyDescent="0.15">
      <c r="B32" s="625" t="s">
        <v>314</v>
      </c>
      <c r="C32" s="626"/>
      <c r="D32" s="626"/>
      <c r="E32" s="626"/>
      <c r="F32" s="626"/>
      <c r="G32" s="626"/>
      <c r="H32" s="626"/>
      <c r="I32" s="626"/>
      <c r="J32" s="626"/>
      <c r="K32" s="626"/>
      <c r="L32" s="626"/>
      <c r="M32" s="626"/>
      <c r="N32" s="626"/>
      <c r="O32" s="626"/>
      <c r="P32" s="626"/>
      <c r="Q32" s="627"/>
      <c r="R32" s="628">
        <v>5395581</v>
      </c>
      <c r="S32" s="629"/>
      <c r="T32" s="629"/>
      <c r="U32" s="629"/>
      <c r="V32" s="629"/>
      <c r="W32" s="629"/>
      <c r="X32" s="629"/>
      <c r="Y32" s="630"/>
      <c r="Z32" s="655">
        <v>29.9</v>
      </c>
      <c r="AA32" s="655"/>
      <c r="AB32" s="655"/>
      <c r="AC32" s="655"/>
      <c r="AD32" s="656" t="s">
        <v>128</v>
      </c>
      <c r="AE32" s="656"/>
      <c r="AF32" s="656"/>
      <c r="AG32" s="656"/>
      <c r="AH32" s="656"/>
      <c r="AI32" s="656"/>
      <c r="AJ32" s="656"/>
      <c r="AK32" s="656"/>
      <c r="AL32" s="631" t="s">
        <v>128</v>
      </c>
      <c r="AM32" s="632"/>
      <c r="AN32" s="632"/>
      <c r="AO32" s="657"/>
      <c r="AP32" s="705"/>
      <c r="AQ32" s="706"/>
      <c r="AR32" s="706"/>
      <c r="AS32" s="706"/>
      <c r="AT32" s="710"/>
      <c r="AU32" s="216" t="s">
        <v>315</v>
      </c>
      <c r="AV32" s="216"/>
      <c r="AW32" s="216"/>
      <c r="AX32" s="625" t="s">
        <v>316</v>
      </c>
      <c r="AY32" s="626"/>
      <c r="AZ32" s="626"/>
      <c r="BA32" s="626"/>
      <c r="BB32" s="626"/>
      <c r="BC32" s="626"/>
      <c r="BD32" s="626"/>
      <c r="BE32" s="626"/>
      <c r="BF32" s="627"/>
      <c r="BG32" s="694">
        <v>99.6</v>
      </c>
      <c r="BH32" s="639"/>
      <c r="BI32" s="639"/>
      <c r="BJ32" s="639"/>
      <c r="BK32" s="639"/>
      <c r="BL32" s="639"/>
      <c r="BM32" s="632">
        <v>99.3</v>
      </c>
      <c r="BN32" s="695"/>
      <c r="BO32" s="695"/>
      <c r="BP32" s="695"/>
      <c r="BQ32" s="671"/>
      <c r="BR32" s="694">
        <v>99.6</v>
      </c>
      <c r="BS32" s="639"/>
      <c r="BT32" s="639"/>
      <c r="BU32" s="639"/>
      <c r="BV32" s="639"/>
      <c r="BW32" s="639"/>
      <c r="BX32" s="632">
        <v>99.2</v>
      </c>
      <c r="BY32" s="695"/>
      <c r="BZ32" s="695"/>
      <c r="CA32" s="695"/>
      <c r="CB32" s="671"/>
      <c r="CD32" s="719"/>
      <c r="CE32" s="720"/>
      <c r="CF32" s="662" t="s">
        <v>317</v>
      </c>
      <c r="CG32" s="663"/>
      <c r="CH32" s="663"/>
      <c r="CI32" s="663"/>
      <c r="CJ32" s="663"/>
      <c r="CK32" s="663"/>
      <c r="CL32" s="663"/>
      <c r="CM32" s="663"/>
      <c r="CN32" s="663"/>
      <c r="CO32" s="663"/>
      <c r="CP32" s="663"/>
      <c r="CQ32" s="664"/>
      <c r="CR32" s="628">
        <v>523</v>
      </c>
      <c r="CS32" s="629"/>
      <c r="CT32" s="629"/>
      <c r="CU32" s="629"/>
      <c r="CV32" s="629"/>
      <c r="CW32" s="629"/>
      <c r="CX32" s="629"/>
      <c r="CY32" s="630"/>
      <c r="CZ32" s="631">
        <v>0</v>
      </c>
      <c r="DA32" s="641"/>
      <c r="DB32" s="641"/>
      <c r="DC32" s="642"/>
      <c r="DD32" s="634">
        <v>523</v>
      </c>
      <c r="DE32" s="629"/>
      <c r="DF32" s="629"/>
      <c r="DG32" s="629"/>
      <c r="DH32" s="629"/>
      <c r="DI32" s="629"/>
      <c r="DJ32" s="629"/>
      <c r="DK32" s="630"/>
      <c r="DL32" s="634">
        <v>523</v>
      </c>
      <c r="DM32" s="629"/>
      <c r="DN32" s="629"/>
      <c r="DO32" s="629"/>
      <c r="DP32" s="629"/>
      <c r="DQ32" s="629"/>
      <c r="DR32" s="629"/>
      <c r="DS32" s="629"/>
      <c r="DT32" s="629"/>
      <c r="DU32" s="629"/>
      <c r="DV32" s="630"/>
      <c r="DW32" s="631">
        <v>0</v>
      </c>
      <c r="DX32" s="641"/>
      <c r="DY32" s="641"/>
      <c r="DZ32" s="641"/>
      <c r="EA32" s="641"/>
      <c r="EB32" s="641"/>
      <c r="EC32" s="673"/>
    </row>
    <row r="33" spans="2:133" ht="11.25" customHeight="1" x14ac:dyDescent="0.15">
      <c r="B33" s="691" t="s">
        <v>318</v>
      </c>
      <c r="C33" s="692"/>
      <c r="D33" s="692"/>
      <c r="E33" s="692"/>
      <c r="F33" s="692"/>
      <c r="G33" s="692"/>
      <c r="H33" s="692"/>
      <c r="I33" s="692"/>
      <c r="J33" s="692"/>
      <c r="K33" s="692"/>
      <c r="L33" s="692"/>
      <c r="M33" s="692"/>
      <c r="N33" s="692"/>
      <c r="O33" s="692"/>
      <c r="P33" s="692"/>
      <c r="Q33" s="693"/>
      <c r="R33" s="628" t="s">
        <v>128</v>
      </c>
      <c r="S33" s="629"/>
      <c r="T33" s="629"/>
      <c r="U33" s="629"/>
      <c r="V33" s="629"/>
      <c r="W33" s="629"/>
      <c r="X33" s="629"/>
      <c r="Y33" s="630"/>
      <c r="Z33" s="655" t="s">
        <v>128</v>
      </c>
      <c r="AA33" s="655"/>
      <c r="AB33" s="655"/>
      <c r="AC33" s="655"/>
      <c r="AD33" s="656" t="s">
        <v>128</v>
      </c>
      <c r="AE33" s="656"/>
      <c r="AF33" s="656"/>
      <c r="AG33" s="656"/>
      <c r="AH33" s="656"/>
      <c r="AI33" s="656"/>
      <c r="AJ33" s="656"/>
      <c r="AK33" s="656"/>
      <c r="AL33" s="631" t="s">
        <v>235</v>
      </c>
      <c r="AM33" s="632"/>
      <c r="AN33" s="632"/>
      <c r="AO33" s="657"/>
      <c r="AP33" s="707"/>
      <c r="AQ33" s="708"/>
      <c r="AR33" s="708"/>
      <c r="AS33" s="708"/>
      <c r="AT33" s="711"/>
      <c r="AU33" s="218"/>
      <c r="AV33" s="218"/>
      <c r="AW33" s="218"/>
      <c r="AX33" s="605" t="s">
        <v>319</v>
      </c>
      <c r="AY33" s="606"/>
      <c r="AZ33" s="606"/>
      <c r="BA33" s="606"/>
      <c r="BB33" s="606"/>
      <c r="BC33" s="606"/>
      <c r="BD33" s="606"/>
      <c r="BE33" s="606"/>
      <c r="BF33" s="607"/>
      <c r="BG33" s="690">
        <v>99.8</v>
      </c>
      <c r="BH33" s="609"/>
      <c r="BI33" s="609"/>
      <c r="BJ33" s="609"/>
      <c r="BK33" s="609"/>
      <c r="BL33" s="609"/>
      <c r="BM33" s="647">
        <v>99.6</v>
      </c>
      <c r="BN33" s="609"/>
      <c r="BO33" s="609"/>
      <c r="BP33" s="609"/>
      <c r="BQ33" s="658"/>
      <c r="BR33" s="690">
        <v>99.7</v>
      </c>
      <c r="BS33" s="609"/>
      <c r="BT33" s="609"/>
      <c r="BU33" s="609"/>
      <c r="BV33" s="609"/>
      <c r="BW33" s="609"/>
      <c r="BX33" s="647">
        <v>99.5</v>
      </c>
      <c r="BY33" s="609"/>
      <c r="BZ33" s="609"/>
      <c r="CA33" s="609"/>
      <c r="CB33" s="658"/>
      <c r="CD33" s="662" t="s">
        <v>320</v>
      </c>
      <c r="CE33" s="663"/>
      <c r="CF33" s="663"/>
      <c r="CG33" s="663"/>
      <c r="CH33" s="663"/>
      <c r="CI33" s="663"/>
      <c r="CJ33" s="663"/>
      <c r="CK33" s="663"/>
      <c r="CL33" s="663"/>
      <c r="CM33" s="663"/>
      <c r="CN33" s="663"/>
      <c r="CO33" s="663"/>
      <c r="CP33" s="663"/>
      <c r="CQ33" s="664"/>
      <c r="CR33" s="628">
        <v>6921937</v>
      </c>
      <c r="CS33" s="639"/>
      <c r="CT33" s="639"/>
      <c r="CU33" s="639"/>
      <c r="CV33" s="639"/>
      <c r="CW33" s="639"/>
      <c r="CX33" s="639"/>
      <c r="CY33" s="640"/>
      <c r="CZ33" s="631">
        <v>39.1</v>
      </c>
      <c r="DA33" s="641"/>
      <c r="DB33" s="641"/>
      <c r="DC33" s="642"/>
      <c r="DD33" s="634">
        <v>4684853</v>
      </c>
      <c r="DE33" s="639"/>
      <c r="DF33" s="639"/>
      <c r="DG33" s="639"/>
      <c r="DH33" s="639"/>
      <c r="DI33" s="639"/>
      <c r="DJ33" s="639"/>
      <c r="DK33" s="640"/>
      <c r="DL33" s="634">
        <v>2472427</v>
      </c>
      <c r="DM33" s="639"/>
      <c r="DN33" s="639"/>
      <c r="DO33" s="639"/>
      <c r="DP33" s="639"/>
      <c r="DQ33" s="639"/>
      <c r="DR33" s="639"/>
      <c r="DS33" s="639"/>
      <c r="DT33" s="639"/>
      <c r="DU33" s="639"/>
      <c r="DV33" s="640"/>
      <c r="DW33" s="631">
        <v>28.4</v>
      </c>
      <c r="DX33" s="641"/>
      <c r="DY33" s="641"/>
      <c r="DZ33" s="641"/>
      <c r="EA33" s="641"/>
      <c r="EB33" s="641"/>
      <c r="EC33" s="673"/>
    </row>
    <row r="34" spans="2:133" ht="11.25" customHeight="1" x14ac:dyDescent="0.15">
      <c r="B34" s="625" t="s">
        <v>321</v>
      </c>
      <c r="C34" s="626"/>
      <c r="D34" s="626"/>
      <c r="E34" s="626"/>
      <c r="F34" s="626"/>
      <c r="G34" s="626"/>
      <c r="H34" s="626"/>
      <c r="I34" s="626"/>
      <c r="J34" s="626"/>
      <c r="K34" s="626"/>
      <c r="L34" s="626"/>
      <c r="M34" s="626"/>
      <c r="N34" s="626"/>
      <c r="O34" s="626"/>
      <c r="P34" s="626"/>
      <c r="Q34" s="627"/>
      <c r="R34" s="628">
        <v>2122378</v>
      </c>
      <c r="S34" s="629"/>
      <c r="T34" s="629"/>
      <c r="U34" s="629"/>
      <c r="V34" s="629"/>
      <c r="W34" s="629"/>
      <c r="X34" s="629"/>
      <c r="Y34" s="630"/>
      <c r="Z34" s="655">
        <v>11.8</v>
      </c>
      <c r="AA34" s="655"/>
      <c r="AB34" s="655"/>
      <c r="AC34" s="655"/>
      <c r="AD34" s="656" t="s">
        <v>235</v>
      </c>
      <c r="AE34" s="656"/>
      <c r="AF34" s="656"/>
      <c r="AG34" s="656"/>
      <c r="AH34" s="656"/>
      <c r="AI34" s="656"/>
      <c r="AJ34" s="656"/>
      <c r="AK34" s="656"/>
      <c r="AL34" s="631" t="s">
        <v>235</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62" t="s">
        <v>322</v>
      </c>
      <c r="CE34" s="663"/>
      <c r="CF34" s="663"/>
      <c r="CG34" s="663"/>
      <c r="CH34" s="663"/>
      <c r="CI34" s="663"/>
      <c r="CJ34" s="663"/>
      <c r="CK34" s="663"/>
      <c r="CL34" s="663"/>
      <c r="CM34" s="663"/>
      <c r="CN34" s="663"/>
      <c r="CO34" s="663"/>
      <c r="CP34" s="663"/>
      <c r="CQ34" s="664"/>
      <c r="CR34" s="628">
        <v>2233508</v>
      </c>
      <c r="CS34" s="629"/>
      <c r="CT34" s="629"/>
      <c r="CU34" s="629"/>
      <c r="CV34" s="629"/>
      <c r="CW34" s="629"/>
      <c r="CX34" s="629"/>
      <c r="CY34" s="630"/>
      <c r="CZ34" s="631">
        <v>12.6</v>
      </c>
      <c r="DA34" s="641"/>
      <c r="DB34" s="641"/>
      <c r="DC34" s="642"/>
      <c r="DD34" s="634">
        <v>1049073</v>
      </c>
      <c r="DE34" s="629"/>
      <c r="DF34" s="629"/>
      <c r="DG34" s="629"/>
      <c r="DH34" s="629"/>
      <c r="DI34" s="629"/>
      <c r="DJ34" s="629"/>
      <c r="DK34" s="630"/>
      <c r="DL34" s="634">
        <v>916812</v>
      </c>
      <c r="DM34" s="629"/>
      <c r="DN34" s="629"/>
      <c r="DO34" s="629"/>
      <c r="DP34" s="629"/>
      <c r="DQ34" s="629"/>
      <c r="DR34" s="629"/>
      <c r="DS34" s="629"/>
      <c r="DT34" s="629"/>
      <c r="DU34" s="629"/>
      <c r="DV34" s="630"/>
      <c r="DW34" s="631">
        <v>10.5</v>
      </c>
      <c r="DX34" s="641"/>
      <c r="DY34" s="641"/>
      <c r="DZ34" s="641"/>
      <c r="EA34" s="641"/>
      <c r="EB34" s="641"/>
      <c r="EC34" s="673"/>
    </row>
    <row r="35" spans="2:133" ht="11.25" customHeight="1" x14ac:dyDescent="0.15">
      <c r="B35" s="625" t="s">
        <v>323</v>
      </c>
      <c r="C35" s="626"/>
      <c r="D35" s="626"/>
      <c r="E35" s="626"/>
      <c r="F35" s="626"/>
      <c r="G35" s="626"/>
      <c r="H35" s="626"/>
      <c r="I35" s="626"/>
      <c r="J35" s="626"/>
      <c r="K35" s="626"/>
      <c r="L35" s="626"/>
      <c r="M35" s="626"/>
      <c r="N35" s="626"/>
      <c r="O35" s="626"/>
      <c r="P35" s="626"/>
      <c r="Q35" s="627"/>
      <c r="R35" s="628">
        <v>25544</v>
      </c>
      <c r="S35" s="629"/>
      <c r="T35" s="629"/>
      <c r="U35" s="629"/>
      <c r="V35" s="629"/>
      <c r="W35" s="629"/>
      <c r="X35" s="629"/>
      <c r="Y35" s="630"/>
      <c r="Z35" s="655">
        <v>0.1</v>
      </c>
      <c r="AA35" s="655"/>
      <c r="AB35" s="655"/>
      <c r="AC35" s="655"/>
      <c r="AD35" s="656" t="s">
        <v>128</v>
      </c>
      <c r="AE35" s="656"/>
      <c r="AF35" s="656"/>
      <c r="AG35" s="656"/>
      <c r="AH35" s="656"/>
      <c r="AI35" s="656"/>
      <c r="AJ35" s="656"/>
      <c r="AK35" s="656"/>
      <c r="AL35" s="631" t="s">
        <v>235</v>
      </c>
      <c r="AM35" s="632"/>
      <c r="AN35" s="632"/>
      <c r="AO35" s="657"/>
      <c r="AP35" s="221"/>
      <c r="AQ35" s="687" t="s">
        <v>324</v>
      </c>
      <c r="AR35" s="688"/>
      <c r="AS35" s="688"/>
      <c r="AT35" s="688"/>
      <c r="AU35" s="688"/>
      <c r="AV35" s="688"/>
      <c r="AW35" s="688"/>
      <c r="AX35" s="688"/>
      <c r="AY35" s="688"/>
      <c r="AZ35" s="688"/>
      <c r="BA35" s="688"/>
      <c r="BB35" s="688"/>
      <c r="BC35" s="688"/>
      <c r="BD35" s="688"/>
      <c r="BE35" s="688"/>
      <c r="BF35" s="689"/>
      <c r="BG35" s="687" t="s">
        <v>325</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326</v>
      </c>
      <c r="CE35" s="663"/>
      <c r="CF35" s="663"/>
      <c r="CG35" s="663"/>
      <c r="CH35" s="663"/>
      <c r="CI35" s="663"/>
      <c r="CJ35" s="663"/>
      <c r="CK35" s="663"/>
      <c r="CL35" s="663"/>
      <c r="CM35" s="663"/>
      <c r="CN35" s="663"/>
      <c r="CO35" s="663"/>
      <c r="CP35" s="663"/>
      <c r="CQ35" s="664"/>
      <c r="CR35" s="628">
        <v>11083</v>
      </c>
      <c r="CS35" s="639"/>
      <c r="CT35" s="639"/>
      <c r="CU35" s="639"/>
      <c r="CV35" s="639"/>
      <c r="CW35" s="639"/>
      <c r="CX35" s="639"/>
      <c r="CY35" s="640"/>
      <c r="CZ35" s="631">
        <v>0.1</v>
      </c>
      <c r="DA35" s="641"/>
      <c r="DB35" s="641"/>
      <c r="DC35" s="642"/>
      <c r="DD35" s="634">
        <v>10973</v>
      </c>
      <c r="DE35" s="639"/>
      <c r="DF35" s="639"/>
      <c r="DG35" s="639"/>
      <c r="DH35" s="639"/>
      <c r="DI35" s="639"/>
      <c r="DJ35" s="639"/>
      <c r="DK35" s="640"/>
      <c r="DL35" s="634">
        <v>3456</v>
      </c>
      <c r="DM35" s="639"/>
      <c r="DN35" s="639"/>
      <c r="DO35" s="639"/>
      <c r="DP35" s="639"/>
      <c r="DQ35" s="639"/>
      <c r="DR35" s="639"/>
      <c r="DS35" s="639"/>
      <c r="DT35" s="639"/>
      <c r="DU35" s="639"/>
      <c r="DV35" s="640"/>
      <c r="DW35" s="631">
        <v>0</v>
      </c>
      <c r="DX35" s="641"/>
      <c r="DY35" s="641"/>
      <c r="DZ35" s="641"/>
      <c r="EA35" s="641"/>
      <c r="EB35" s="641"/>
      <c r="EC35" s="673"/>
    </row>
    <row r="36" spans="2:133" ht="11.25" customHeight="1" x14ac:dyDescent="0.15">
      <c r="B36" s="625" t="s">
        <v>327</v>
      </c>
      <c r="C36" s="626"/>
      <c r="D36" s="626"/>
      <c r="E36" s="626"/>
      <c r="F36" s="626"/>
      <c r="G36" s="626"/>
      <c r="H36" s="626"/>
      <c r="I36" s="626"/>
      <c r="J36" s="626"/>
      <c r="K36" s="626"/>
      <c r="L36" s="626"/>
      <c r="M36" s="626"/>
      <c r="N36" s="626"/>
      <c r="O36" s="626"/>
      <c r="P36" s="626"/>
      <c r="Q36" s="627"/>
      <c r="R36" s="628">
        <v>283950</v>
      </c>
      <c r="S36" s="629"/>
      <c r="T36" s="629"/>
      <c r="U36" s="629"/>
      <c r="V36" s="629"/>
      <c r="W36" s="629"/>
      <c r="X36" s="629"/>
      <c r="Y36" s="630"/>
      <c r="Z36" s="655">
        <v>1.6</v>
      </c>
      <c r="AA36" s="655"/>
      <c r="AB36" s="655"/>
      <c r="AC36" s="655"/>
      <c r="AD36" s="656" t="s">
        <v>235</v>
      </c>
      <c r="AE36" s="656"/>
      <c r="AF36" s="656"/>
      <c r="AG36" s="656"/>
      <c r="AH36" s="656"/>
      <c r="AI36" s="656"/>
      <c r="AJ36" s="656"/>
      <c r="AK36" s="656"/>
      <c r="AL36" s="631" t="s">
        <v>128</v>
      </c>
      <c r="AM36" s="632"/>
      <c r="AN36" s="632"/>
      <c r="AO36" s="657"/>
      <c r="AP36" s="221"/>
      <c r="AQ36" s="678" t="s">
        <v>328</v>
      </c>
      <c r="AR36" s="679"/>
      <c r="AS36" s="679"/>
      <c r="AT36" s="679"/>
      <c r="AU36" s="679"/>
      <c r="AV36" s="679"/>
      <c r="AW36" s="679"/>
      <c r="AX36" s="679"/>
      <c r="AY36" s="680"/>
      <c r="AZ36" s="681">
        <v>1327770</v>
      </c>
      <c r="BA36" s="682"/>
      <c r="BB36" s="682"/>
      <c r="BC36" s="682"/>
      <c r="BD36" s="682"/>
      <c r="BE36" s="682"/>
      <c r="BF36" s="683"/>
      <c r="BG36" s="684" t="s">
        <v>329</v>
      </c>
      <c r="BH36" s="685"/>
      <c r="BI36" s="685"/>
      <c r="BJ36" s="685"/>
      <c r="BK36" s="685"/>
      <c r="BL36" s="685"/>
      <c r="BM36" s="685"/>
      <c r="BN36" s="685"/>
      <c r="BO36" s="685"/>
      <c r="BP36" s="685"/>
      <c r="BQ36" s="685"/>
      <c r="BR36" s="685"/>
      <c r="BS36" s="685"/>
      <c r="BT36" s="685"/>
      <c r="BU36" s="686"/>
      <c r="BV36" s="681">
        <v>44763</v>
      </c>
      <c r="BW36" s="682"/>
      <c r="BX36" s="682"/>
      <c r="BY36" s="682"/>
      <c r="BZ36" s="682"/>
      <c r="CA36" s="682"/>
      <c r="CB36" s="683"/>
      <c r="CD36" s="662" t="s">
        <v>330</v>
      </c>
      <c r="CE36" s="663"/>
      <c r="CF36" s="663"/>
      <c r="CG36" s="663"/>
      <c r="CH36" s="663"/>
      <c r="CI36" s="663"/>
      <c r="CJ36" s="663"/>
      <c r="CK36" s="663"/>
      <c r="CL36" s="663"/>
      <c r="CM36" s="663"/>
      <c r="CN36" s="663"/>
      <c r="CO36" s="663"/>
      <c r="CP36" s="663"/>
      <c r="CQ36" s="664"/>
      <c r="CR36" s="628">
        <v>2272586</v>
      </c>
      <c r="CS36" s="629"/>
      <c r="CT36" s="629"/>
      <c r="CU36" s="629"/>
      <c r="CV36" s="629"/>
      <c r="CW36" s="629"/>
      <c r="CX36" s="629"/>
      <c r="CY36" s="630"/>
      <c r="CZ36" s="631">
        <v>12.8</v>
      </c>
      <c r="DA36" s="641"/>
      <c r="DB36" s="641"/>
      <c r="DC36" s="642"/>
      <c r="DD36" s="634">
        <v>1543180</v>
      </c>
      <c r="DE36" s="629"/>
      <c r="DF36" s="629"/>
      <c r="DG36" s="629"/>
      <c r="DH36" s="629"/>
      <c r="DI36" s="629"/>
      <c r="DJ36" s="629"/>
      <c r="DK36" s="630"/>
      <c r="DL36" s="634">
        <v>794604</v>
      </c>
      <c r="DM36" s="629"/>
      <c r="DN36" s="629"/>
      <c r="DO36" s="629"/>
      <c r="DP36" s="629"/>
      <c r="DQ36" s="629"/>
      <c r="DR36" s="629"/>
      <c r="DS36" s="629"/>
      <c r="DT36" s="629"/>
      <c r="DU36" s="629"/>
      <c r="DV36" s="630"/>
      <c r="DW36" s="631">
        <v>9.1</v>
      </c>
      <c r="DX36" s="641"/>
      <c r="DY36" s="641"/>
      <c r="DZ36" s="641"/>
      <c r="EA36" s="641"/>
      <c r="EB36" s="641"/>
      <c r="EC36" s="673"/>
    </row>
    <row r="37" spans="2:133" ht="11.25" customHeight="1" x14ac:dyDescent="0.15">
      <c r="B37" s="625" t="s">
        <v>331</v>
      </c>
      <c r="C37" s="626"/>
      <c r="D37" s="626"/>
      <c r="E37" s="626"/>
      <c r="F37" s="626"/>
      <c r="G37" s="626"/>
      <c r="H37" s="626"/>
      <c r="I37" s="626"/>
      <c r="J37" s="626"/>
      <c r="K37" s="626"/>
      <c r="L37" s="626"/>
      <c r="M37" s="626"/>
      <c r="N37" s="626"/>
      <c r="O37" s="626"/>
      <c r="P37" s="626"/>
      <c r="Q37" s="627"/>
      <c r="R37" s="628">
        <v>219018</v>
      </c>
      <c r="S37" s="629"/>
      <c r="T37" s="629"/>
      <c r="U37" s="629"/>
      <c r="V37" s="629"/>
      <c r="W37" s="629"/>
      <c r="X37" s="629"/>
      <c r="Y37" s="630"/>
      <c r="Z37" s="655">
        <v>1.2</v>
      </c>
      <c r="AA37" s="655"/>
      <c r="AB37" s="655"/>
      <c r="AC37" s="655"/>
      <c r="AD37" s="656" t="s">
        <v>128</v>
      </c>
      <c r="AE37" s="656"/>
      <c r="AF37" s="656"/>
      <c r="AG37" s="656"/>
      <c r="AH37" s="656"/>
      <c r="AI37" s="656"/>
      <c r="AJ37" s="656"/>
      <c r="AK37" s="656"/>
      <c r="AL37" s="631" t="s">
        <v>235</v>
      </c>
      <c r="AM37" s="632"/>
      <c r="AN37" s="632"/>
      <c r="AO37" s="657"/>
      <c r="AQ37" s="668" t="s">
        <v>332</v>
      </c>
      <c r="AR37" s="669"/>
      <c r="AS37" s="669"/>
      <c r="AT37" s="669"/>
      <c r="AU37" s="669"/>
      <c r="AV37" s="669"/>
      <c r="AW37" s="669"/>
      <c r="AX37" s="669"/>
      <c r="AY37" s="670"/>
      <c r="AZ37" s="628">
        <v>213620</v>
      </c>
      <c r="BA37" s="629"/>
      <c r="BB37" s="629"/>
      <c r="BC37" s="629"/>
      <c r="BD37" s="639"/>
      <c r="BE37" s="639"/>
      <c r="BF37" s="671"/>
      <c r="BG37" s="662" t="s">
        <v>333</v>
      </c>
      <c r="BH37" s="663"/>
      <c r="BI37" s="663"/>
      <c r="BJ37" s="663"/>
      <c r="BK37" s="663"/>
      <c r="BL37" s="663"/>
      <c r="BM37" s="663"/>
      <c r="BN37" s="663"/>
      <c r="BO37" s="663"/>
      <c r="BP37" s="663"/>
      <c r="BQ37" s="663"/>
      <c r="BR37" s="663"/>
      <c r="BS37" s="663"/>
      <c r="BT37" s="663"/>
      <c r="BU37" s="664"/>
      <c r="BV37" s="628">
        <v>-51404</v>
      </c>
      <c r="BW37" s="629"/>
      <c r="BX37" s="629"/>
      <c r="BY37" s="629"/>
      <c r="BZ37" s="629"/>
      <c r="CA37" s="629"/>
      <c r="CB37" s="672"/>
      <c r="CD37" s="662" t="s">
        <v>334</v>
      </c>
      <c r="CE37" s="663"/>
      <c r="CF37" s="663"/>
      <c r="CG37" s="663"/>
      <c r="CH37" s="663"/>
      <c r="CI37" s="663"/>
      <c r="CJ37" s="663"/>
      <c r="CK37" s="663"/>
      <c r="CL37" s="663"/>
      <c r="CM37" s="663"/>
      <c r="CN37" s="663"/>
      <c r="CO37" s="663"/>
      <c r="CP37" s="663"/>
      <c r="CQ37" s="664"/>
      <c r="CR37" s="628">
        <v>727019</v>
      </c>
      <c r="CS37" s="639"/>
      <c r="CT37" s="639"/>
      <c r="CU37" s="639"/>
      <c r="CV37" s="639"/>
      <c r="CW37" s="639"/>
      <c r="CX37" s="639"/>
      <c r="CY37" s="640"/>
      <c r="CZ37" s="631">
        <v>4.0999999999999996</v>
      </c>
      <c r="DA37" s="641"/>
      <c r="DB37" s="641"/>
      <c r="DC37" s="642"/>
      <c r="DD37" s="634">
        <v>667062</v>
      </c>
      <c r="DE37" s="639"/>
      <c r="DF37" s="639"/>
      <c r="DG37" s="639"/>
      <c r="DH37" s="639"/>
      <c r="DI37" s="639"/>
      <c r="DJ37" s="639"/>
      <c r="DK37" s="640"/>
      <c r="DL37" s="634">
        <v>402476</v>
      </c>
      <c r="DM37" s="639"/>
      <c r="DN37" s="639"/>
      <c r="DO37" s="639"/>
      <c r="DP37" s="639"/>
      <c r="DQ37" s="639"/>
      <c r="DR37" s="639"/>
      <c r="DS37" s="639"/>
      <c r="DT37" s="639"/>
      <c r="DU37" s="639"/>
      <c r="DV37" s="640"/>
      <c r="DW37" s="631">
        <v>4.5999999999999996</v>
      </c>
      <c r="DX37" s="641"/>
      <c r="DY37" s="641"/>
      <c r="DZ37" s="641"/>
      <c r="EA37" s="641"/>
      <c r="EB37" s="641"/>
      <c r="EC37" s="673"/>
    </row>
    <row r="38" spans="2:133" ht="11.25" customHeight="1" x14ac:dyDescent="0.15">
      <c r="B38" s="625" t="s">
        <v>335</v>
      </c>
      <c r="C38" s="626"/>
      <c r="D38" s="626"/>
      <c r="E38" s="626"/>
      <c r="F38" s="626"/>
      <c r="G38" s="626"/>
      <c r="H38" s="626"/>
      <c r="I38" s="626"/>
      <c r="J38" s="626"/>
      <c r="K38" s="626"/>
      <c r="L38" s="626"/>
      <c r="M38" s="626"/>
      <c r="N38" s="626"/>
      <c r="O38" s="626"/>
      <c r="P38" s="626"/>
      <c r="Q38" s="627"/>
      <c r="R38" s="628">
        <v>209324</v>
      </c>
      <c r="S38" s="629"/>
      <c r="T38" s="629"/>
      <c r="U38" s="629"/>
      <c r="V38" s="629"/>
      <c r="W38" s="629"/>
      <c r="X38" s="629"/>
      <c r="Y38" s="630"/>
      <c r="Z38" s="655">
        <v>1.2</v>
      </c>
      <c r="AA38" s="655"/>
      <c r="AB38" s="655"/>
      <c r="AC38" s="655"/>
      <c r="AD38" s="656" t="s">
        <v>128</v>
      </c>
      <c r="AE38" s="656"/>
      <c r="AF38" s="656"/>
      <c r="AG38" s="656"/>
      <c r="AH38" s="656"/>
      <c r="AI38" s="656"/>
      <c r="AJ38" s="656"/>
      <c r="AK38" s="656"/>
      <c r="AL38" s="631" t="s">
        <v>235</v>
      </c>
      <c r="AM38" s="632"/>
      <c r="AN38" s="632"/>
      <c r="AO38" s="657"/>
      <c r="AQ38" s="668" t="s">
        <v>336</v>
      </c>
      <c r="AR38" s="669"/>
      <c r="AS38" s="669"/>
      <c r="AT38" s="669"/>
      <c r="AU38" s="669"/>
      <c r="AV38" s="669"/>
      <c r="AW38" s="669"/>
      <c r="AX38" s="669"/>
      <c r="AY38" s="670"/>
      <c r="AZ38" s="628" t="s">
        <v>128</v>
      </c>
      <c r="BA38" s="629"/>
      <c r="BB38" s="629"/>
      <c r="BC38" s="629"/>
      <c r="BD38" s="639"/>
      <c r="BE38" s="639"/>
      <c r="BF38" s="671"/>
      <c r="BG38" s="662" t="s">
        <v>337</v>
      </c>
      <c r="BH38" s="663"/>
      <c r="BI38" s="663"/>
      <c r="BJ38" s="663"/>
      <c r="BK38" s="663"/>
      <c r="BL38" s="663"/>
      <c r="BM38" s="663"/>
      <c r="BN38" s="663"/>
      <c r="BO38" s="663"/>
      <c r="BP38" s="663"/>
      <c r="BQ38" s="663"/>
      <c r="BR38" s="663"/>
      <c r="BS38" s="663"/>
      <c r="BT38" s="663"/>
      <c r="BU38" s="664"/>
      <c r="BV38" s="628">
        <v>5048</v>
      </c>
      <c r="BW38" s="629"/>
      <c r="BX38" s="629"/>
      <c r="BY38" s="629"/>
      <c r="BZ38" s="629"/>
      <c r="CA38" s="629"/>
      <c r="CB38" s="672"/>
      <c r="CD38" s="662" t="s">
        <v>338</v>
      </c>
      <c r="CE38" s="663"/>
      <c r="CF38" s="663"/>
      <c r="CG38" s="663"/>
      <c r="CH38" s="663"/>
      <c r="CI38" s="663"/>
      <c r="CJ38" s="663"/>
      <c r="CK38" s="663"/>
      <c r="CL38" s="663"/>
      <c r="CM38" s="663"/>
      <c r="CN38" s="663"/>
      <c r="CO38" s="663"/>
      <c r="CP38" s="663"/>
      <c r="CQ38" s="664"/>
      <c r="CR38" s="628">
        <v>1114150</v>
      </c>
      <c r="CS38" s="629"/>
      <c r="CT38" s="629"/>
      <c r="CU38" s="629"/>
      <c r="CV38" s="629"/>
      <c r="CW38" s="629"/>
      <c r="CX38" s="629"/>
      <c r="CY38" s="630"/>
      <c r="CZ38" s="631">
        <v>6.3</v>
      </c>
      <c r="DA38" s="641"/>
      <c r="DB38" s="641"/>
      <c r="DC38" s="642"/>
      <c r="DD38" s="634">
        <v>910741</v>
      </c>
      <c r="DE38" s="629"/>
      <c r="DF38" s="629"/>
      <c r="DG38" s="629"/>
      <c r="DH38" s="629"/>
      <c r="DI38" s="629"/>
      <c r="DJ38" s="629"/>
      <c r="DK38" s="630"/>
      <c r="DL38" s="634">
        <v>757555</v>
      </c>
      <c r="DM38" s="629"/>
      <c r="DN38" s="629"/>
      <c r="DO38" s="629"/>
      <c r="DP38" s="629"/>
      <c r="DQ38" s="629"/>
      <c r="DR38" s="629"/>
      <c r="DS38" s="629"/>
      <c r="DT38" s="629"/>
      <c r="DU38" s="629"/>
      <c r="DV38" s="630"/>
      <c r="DW38" s="631">
        <v>8.6999999999999993</v>
      </c>
      <c r="DX38" s="641"/>
      <c r="DY38" s="641"/>
      <c r="DZ38" s="641"/>
      <c r="EA38" s="641"/>
      <c r="EB38" s="641"/>
      <c r="EC38" s="673"/>
    </row>
    <row r="39" spans="2:133" ht="11.25" customHeight="1" x14ac:dyDescent="0.15">
      <c r="B39" s="625" t="s">
        <v>339</v>
      </c>
      <c r="C39" s="626"/>
      <c r="D39" s="626"/>
      <c r="E39" s="626"/>
      <c r="F39" s="626"/>
      <c r="G39" s="626"/>
      <c r="H39" s="626"/>
      <c r="I39" s="626"/>
      <c r="J39" s="626"/>
      <c r="K39" s="626"/>
      <c r="L39" s="626"/>
      <c r="M39" s="626"/>
      <c r="N39" s="626"/>
      <c r="O39" s="626"/>
      <c r="P39" s="626"/>
      <c r="Q39" s="627"/>
      <c r="R39" s="628">
        <v>467641</v>
      </c>
      <c r="S39" s="629"/>
      <c r="T39" s="629"/>
      <c r="U39" s="629"/>
      <c r="V39" s="629"/>
      <c r="W39" s="629"/>
      <c r="X39" s="629"/>
      <c r="Y39" s="630"/>
      <c r="Z39" s="655">
        <v>2.6</v>
      </c>
      <c r="AA39" s="655"/>
      <c r="AB39" s="655"/>
      <c r="AC39" s="655"/>
      <c r="AD39" s="656" t="s">
        <v>128</v>
      </c>
      <c r="AE39" s="656"/>
      <c r="AF39" s="656"/>
      <c r="AG39" s="656"/>
      <c r="AH39" s="656"/>
      <c r="AI39" s="656"/>
      <c r="AJ39" s="656"/>
      <c r="AK39" s="656"/>
      <c r="AL39" s="631" t="s">
        <v>128</v>
      </c>
      <c r="AM39" s="632"/>
      <c r="AN39" s="632"/>
      <c r="AO39" s="657"/>
      <c r="AQ39" s="668" t="s">
        <v>340</v>
      </c>
      <c r="AR39" s="669"/>
      <c r="AS39" s="669"/>
      <c r="AT39" s="669"/>
      <c r="AU39" s="669"/>
      <c r="AV39" s="669"/>
      <c r="AW39" s="669"/>
      <c r="AX39" s="669"/>
      <c r="AY39" s="670"/>
      <c r="AZ39" s="628" t="s">
        <v>128</v>
      </c>
      <c r="BA39" s="629"/>
      <c r="BB39" s="629"/>
      <c r="BC39" s="629"/>
      <c r="BD39" s="639"/>
      <c r="BE39" s="639"/>
      <c r="BF39" s="671"/>
      <c r="BG39" s="662" t="s">
        <v>341</v>
      </c>
      <c r="BH39" s="663"/>
      <c r="BI39" s="663"/>
      <c r="BJ39" s="663"/>
      <c r="BK39" s="663"/>
      <c r="BL39" s="663"/>
      <c r="BM39" s="663"/>
      <c r="BN39" s="663"/>
      <c r="BO39" s="663"/>
      <c r="BP39" s="663"/>
      <c r="BQ39" s="663"/>
      <c r="BR39" s="663"/>
      <c r="BS39" s="663"/>
      <c r="BT39" s="663"/>
      <c r="BU39" s="664"/>
      <c r="BV39" s="628">
        <v>9034</v>
      </c>
      <c r="BW39" s="629"/>
      <c r="BX39" s="629"/>
      <c r="BY39" s="629"/>
      <c r="BZ39" s="629"/>
      <c r="CA39" s="629"/>
      <c r="CB39" s="672"/>
      <c r="CD39" s="662" t="s">
        <v>342</v>
      </c>
      <c r="CE39" s="663"/>
      <c r="CF39" s="663"/>
      <c r="CG39" s="663"/>
      <c r="CH39" s="663"/>
      <c r="CI39" s="663"/>
      <c r="CJ39" s="663"/>
      <c r="CK39" s="663"/>
      <c r="CL39" s="663"/>
      <c r="CM39" s="663"/>
      <c r="CN39" s="663"/>
      <c r="CO39" s="663"/>
      <c r="CP39" s="663"/>
      <c r="CQ39" s="664"/>
      <c r="CR39" s="628">
        <v>1265610</v>
      </c>
      <c r="CS39" s="639"/>
      <c r="CT39" s="639"/>
      <c r="CU39" s="639"/>
      <c r="CV39" s="639"/>
      <c r="CW39" s="639"/>
      <c r="CX39" s="639"/>
      <c r="CY39" s="640"/>
      <c r="CZ39" s="631">
        <v>7.2</v>
      </c>
      <c r="DA39" s="641"/>
      <c r="DB39" s="641"/>
      <c r="DC39" s="642"/>
      <c r="DD39" s="634">
        <v>1145886</v>
      </c>
      <c r="DE39" s="639"/>
      <c r="DF39" s="639"/>
      <c r="DG39" s="639"/>
      <c r="DH39" s="639"/>
      <c r="DI39" s="639"/>
      <c r="DJ39" s="639"/>
      <c r="DK39" s="640"/>
      <c r="DL39" s="634" t="s">
        <v>235</v>
      </c>
      <c r="DM39" s="639"/>
      <c r="DN39" s="639"/>
      <c r="DO39" s="639"/>
      <c r="DP39" s="639"/>
      <c r="DQ39" s="639"/>
      <c r="DR39" s="639"/>
      <c r="DS39" s="639"/>
      <c r="DT39" s="639"/>
      <c r="DU39" s="639"/>
      <c r="DV39" s="640"/>
      <c r="DW39" s="631" t="s">
        <v>235</v>
      </c>
      <c r="DX39" s="641"/>
      <c r="DY39" s="641"/>
      <c r="DZ39" s="641"/>
      <c r="EA39" s="641"/>
      <c r="EB39" s="641"/>
      <c r="EC39" s="673"/>
    </row>
    <row r="40" spans="2:133" ht="11.25" customHeight="1" x14ac:dyDescent="0.15">
      <c r="B40" s="625" t="s">
        <v>343</v>
      </c>
      <c r="C40" s="626"/>
      <c r="D40" s="626"/>
      <c r="E40" s="626"/>
      <c r="F40" s="626"/>
      <c r="G40" s="626"/>
      <c r="H40" s="626"/>
      <c r="I40" s="626"/>
      <c r="J40" s="626"/>
      <c r="K40" s="626"/>
      <c r="L40" s="626"/>
      <c r="M40" s="626"/>
      <c r="N40" s="626"/>
      <c r="O40" s="626"/>
      <c r="P40" s="626"/>
      <c r="Q40" s="627"/>
      <c r="R40" s="628">
        <v>764000</v>
      </c>
      <c r="S40" s="629"/>
      <c r="T40" s="629"/>
      <c r="U40" s="629"/>
      <c r="V40" s="629"/>
      <c r="W40" s="629"/>
      <c r="X40" s="629"/>
      <c r="Y40" s="630"/>
      <c r="Z40" s="655">
        <v>4.2</v>
      </c>
      <c r="AA40" s="655"/>
      <c r="AB40" s="655"/>
      <c r="AC40" s="655"/>
      <c r="AD40" s="656" t="s">
        <v>235</v>
      </c>
      <c r="AE40" s="656"/>
      <c r="AF40" s="656"/>
      <c r="AG40" s="656"/>
      <c r="AH40" s="656"/>
      <c r="AI40" s="656"/>
      <c r="AJ40" s="656"/>
      <c r="AK40" s="656"/>
      <c r="AL40" s="631" t="s">
        <v>235</v>
      </c>
      <c r="AM40" s="632"/>
      <c r="AN40" s="632"/>
      <c r="AO40" s="657"/>
      <c r="AQ40" s="668" t="s">
        <v>344</v>
      </c>
      <c r="AR40" s="669"/>
      <c r="AS40" s="669"/>
      <c r="AT40" s="669"/>
      <c r="AU40" s="669"/>
      <c r="AV40" s="669"/>
      <c r="AW40" s="669"/>
      <c r="AX40" s="669"/>
      <c r="AY40" s="670"/>
      <c r="AZ40" s="628" t="s">
        <v>235</v>
      </c>
      <c r="BA40" s="629"/>
      <c r="BB40" s="629"/>
      <c r="BC40" s="629"/>
      <c r="BD40" s="639"/>
      <c r="BE40" s="639"/>
      <c r="BF40" s="671"/>
      <c r="BG40" s="674" t="s">
        <v>345</v>
      </c>
      <c r="BH40" s="675"/>
      <c r="BI40" s="675"/>
      <c r="BJ40" s="675"/>
      <c r="BK40" s="675"/>
      <c r="BL40" s="222"/>
      <c r="BM40" s="663" t="s">
        <v>346</v>
      </c>
      <c r="BN40" s="663"/>
      <c r="BO40" s="663"/>
      <c r="BP40" s="663"/>
      <c r="BQ40" s="663"/>
      <c r="BR40" s="663"/>
      <c r="BS40" s="663"/>
      <c r="BT40" s="663"/>
      <c r="BU40" s="664"/>
      <c r="BV40" s="628">
        <v>77</v>
      </c>
      <c r="BW40" s="629"/>
      <c r="BX40" s="629"/>
      <c r="BY40" s="629"/>
      <c r="BZ40" s="629"/>
      <c r="CA40" s="629"/>
      <c r="CB40" s="672"/>
      <c r="CD40" s="662" t="s">
        <v>347</v>
      </c>
      <c r="CE40" s="663"/>
      <c r="CF40" s="663"/>
      <c r="CG40" s="663"/>
      <c r="CH40" s="663"/>
      <c r="CI40" s="663"/>
      <c r="CJ40" s="663"/>
      <c r="CK40" s="663"/>
      <c r="CL40" s="663"/>
      <c r="CM40" s="663"/>
      <c r="CN40" s="663"/>
      <c r="CO40" s="663"/>
      <c r="CP40" s="663"/>
      <c r="CQ40" s="664"/>
      <c r="CR40" s="628">
        <v>25000</v>
      </c>
      <c r="CS40" s="629"/>
      <c r="CT40" s="629"/>
      <c r="CU40" s="629"/>
      <c r="CV40" s="629"/>
      <c r="CW40" s="629"/>
      <c r="CX40" s="629"/>
      <c r="CY40" s="630"/>
      <c r="CZ40" s="631">
        <v>0.1</v>
      </c>
      <c r="DA40" s="641"/>
      <c r="DB40" s="641"/>
      <c r="DC40" s="642"/>
      <c r="DD40" s="634">
        <v>25000</v>
      </c>
      <c r="DE40" s="629"/>
      <c r="DF40" s="629"/>
      <c r="DG40" s="629"/>
      <c r="DH40" s="629"/>
      <c r="DI40" s="629"/>
      <c r="DJ40" s="629"/>
      <c r="DK40" s="630"/>
      <c r="DL40" s="634" t="s">
        <v>128</v>
      </c>
      <c r="DM40" s="629"/>
      <c r="DN40" s="629"/>
      <c r="DO40" s="629"/>
      <c r="DP40" s="629"/>
      <c r="DQ40" s="629"/>
      <c r="DR40" s="629"/>
      <c r="DS40" s="629"/>
      <c r="DT40" s="629"/>
      <c r="DU40" s="629"/>
      <c r="DV40" s="630"/>
      <c r="DW40" s="631" t="s">
        <v>235</v>
      </c>
      <c r="DX40" s="641"/>
      <c r="DY40" s="641"/>
      <c r="DZ40" s="641"/>
      <c r="EA40" s="641"/>
      <c r="EB40" s="641"/>
      <c r="EC40" s="673"/>
    </row>
    <row r="41" spans="2:133" ht="11.25" customHeight="1" x14ac:dyDescent="0.15">
      <c r="B41" s="625" t="s">
        <v>348</v>
      </c>
      <c r="C41" s="626"/>
      <c r="D41" s="626"/>
      <c r="E41" s="626"/>
      <c r="F41" s="626"/>
      <c r="G41" s="626"/>
      <c r="H41" s="626"/>
      <c r="I41" s="626"/>
      <c r="J41" s="626"/>
      <c r="K41" s="626"/>
      <c r="L41" s="626"/>
      <c r="M41" s="626"/>
      <c r="N41" s="626"/>
      <c r="O41" s="626"/>
      <c r="P41" s="626"/>
      <c r="Q41" s="627"/>
      <c r="R41" s="628" t="s">
        <v>128</v>
      </c>
      <c r="S41" s="629"/>
      <c r="T41" s="629"/>
      <c r="U41" s="629"/>
      <c r="V41" s="629"/>
      <c r="W41" s="629"/>
      <c r="X41" s="629"/>
      <c r="Y41" s="630"/>
      <c r="Z41" s="655" t="s">
        <v>235</v>
      </c>
      <c r="AA41" s="655"/>
      <c r="AB41" s="655"/>
      <c r="AC41" s="655"/>
      <c r="AD41" s="656" t="s">
        <v>128</v>
      </c>
      <c r="AE41" s="656"/>
      <c r="AF41" s="656"/>
      <c r="AG41" s="656"/>
      <c r="AH41" s="656"/>
      <c r="AI41" s="656"/>
      <c r="AJ41" s="656"/>
      <c r="AK41" s="656"/>
      <c r="AL41" s="631" t="s">
        <v>128</v>
      </c>
      <c r="AM41" s="632"/>
      <c r="AN41" s="632"/>
      <c r="AO41" s="657"/>
      <c r="AQ41" s="668" t="s">
        <v>349</v>
      </c>
      <c r="AR41" s="669"/>
      <c r="AS41" s="669"/>
      <c r="AT41" s="669"/>
      <c r="AU41" s="669"/>
      <c r="AV41" s="669"/>
      <c r="AW41" s="669"/>
      <c r="AX41" s="669"/>
      <c r="AY41" s="670"/>
      <c r="AZ41" s="628">
        <v>441588</v>
      </c>
      <c r="BA41" s="629"/>
      <c r="BB41" s="629"/>
      <c r="BC41" s="629"/>
      <c r="BD41" s="639"/>
      <c r="BE41" s="639"/>
      <c r="BF41" s="671"/>
      <c r="BG41" s="674"/>
      <c r="BH41" s="675"/>
      <c r="BI41" s="675"/>
      <c r="BJ41" s="675"/>
      <c r="BK41" s="675"/>
      <c r="BL41" s="222"/>
      <c r="BM41" s="663" t="s">
        <v>350</v>
      </c>
      <c r="BN41" s="663"/>
      <c r="BO41" s="663"/>
      <c r="BP41" s="663"/>
      <c r="BQ41" s="663"/>
      <c r="BR41" s="663"/>
      <c r="BS41" s="663"/>
      <c r="BT41" s="663"/>
      <c r="BU41" s="664"/>
      <c r="BV41" s="628" t="s">
        <v>128</v>
      </c>
      <c r="BW41" s="629"/>
      <c r="BX41" s="629"/>
      <c r="BY41" s="629"/>
      <c r="BZ41" s="629"/>
      <c r="CA41" s="629"/>
      <c r="CB41" s="672"/>
      <c r="CD41" s="662" t="s">
        <v>351</v>
      </c>
      <c r="CE41" s="663"/>
      <c r="CF41" s="663"/>
      <c r="CG41" s="663"/>
      <c r="CH41" s="663"/>
      <c r="CI41" s="663"/>
      <c r="CJ41" s="663"/>
      <c r="CK41" s="663"/>
      <c r="CL41" s="663"/>
      <c r="CM41" s="663"/>
      <c r="CN41" s="663"/>
      <c r="CO41" s="663"/>
      <c r="CP41" s="663"/>
      <c r="CQ41" s="664"/>
      <c r="CR41" s="628" t="s">
        <v>128</v>
      </c>
      <c r="CS41" s="639"/>
      <c r="CT41" s="639"/>
      <c r="CU41" s="639"/>
      <c r="CV41" s="639"/>
      <c r="CW41" s="639"/>
      <c r="CX41" s="639"/>
      <c r="CY41" s="640"/>
      <c r="CZ41" s="631" t="s">
        <v>128</v>
      </c>
      <c r="DA41" s="641"/>
      <c r="DB41" s="641"/>
      <c r="DC41" s="642"/>
      <c r="DD41" s="634" t="s">
        <v>235</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352</v>
      </c>
      <c r="C42" s="626"/>
      <c r="D42" s="626"/>
      <c r="E42" s="626"/>
      <c r="F42" s="626"/>
      <c r="G42" s="626"/>
      <c r="H42" s="626"/>
      <c r="I42" s="626"/>
      <c r="J42" s="626"/>
      <c r="K42" s="626"/>
      <c r="L42" s="626"/>
      <c r="M42" s="626"/>
      <c r="N42" s="626"/>
      <c r="O42" s="626"/>
      <c r="P42" s="626"/>
      <c r="Q42" s="627"/>
      <c r="R42" s="628" t="s">
        <v>128</v>
      </c>
      <c r="S42" s="629"/>
      <c r="T42" s="629"/>
      <c r="U42" s="629"/>
      <c r="V42" s="629"/>
      <c r="W42" s="629"/>
      <c r="X42" s="629"/>
      <c r="Y42" s="630"/>
      <c r="Z42" s="655" t="s">
        <v>128</v>
      </c>
      <c r="AA42" s="655"/>
      <c r="AB42" s="655"/>
      <c r="AC42" s="655"/>
      <c r="AD42" s="656" t="s">
        <v>235</v>
      </c>
      <c r="AE42" s="656"/>
      <c r="AF42" s="656"/>
      <c r="AG42" s="656"/>
      <c r="AH42" s="656"/>
      <c r="AI42" s="656"/>
      <c r="AJ42" s="656"/>
      <c r="AK42" s="656"/>
      <c r="AL42" s="631" t="s">
        <v>128</v>
      </c>
      <c r="AM42" s="632"/>
      <c r="AN42" s="632"/>
      <c r="AO42" s="657"/>
      <c r="AQ42" s="665" t="s">
        <v>353</v>
      </c>
      <c r="AR42" s="666"/>
      <c r="AS42" s="666"/>
      <c r="AT42" s="666"/>
      <c r="AU42" s="666"/>
      <c r="AV42" s="666"/>
      <c r="AW42" s="666"/>
      <c r="AX42" s="666"/>
      <c r="AY42" s="667"/>
      <c r="AZ42" s="608">
        <v>672562</v>
      </c>
      <c r="BA42" s="643"/>
      <c r="BB42" s="643"/>
      <c r="BC42" s="643"/>
      <c r="BD42" s="609"/>
      <c r="BE42" s="609"/>
      <c r="BF42" s="658"/>
      <c r="BG42" s="676"/>
      <c r="BH42" s="677"/>
      <c r="BI42" s="677"/>
      <c r="BJ42" s="677"/>
      <c r="BK42" s="677"/>
      <c r="BL42" s="223"/>
      <c r="BM42" s="659" t="s">
        <v>354</v>
      </c>
      <c r="BN42" s="659"/>
      <c r="BO42" s="659"/>
      <c r="BP42" s="659"/>
      <c r="BQ42" s="659"/>
      <c r="BR42" s="659"/>
      <c r="BS42" s="659"/>
      <c r="BT42" s="659"/>
      <c r="BU42" s="660"/>
      <c r="BV42" s="608">
        <v>320</v>
      </c>
      <c r="BW42" s="643"/>
      <c r="BX42" s="643"/>
      <c r="BY42" s="643"/>
      <c r="BZ42" s="643"/>
      <c r="CA42" s="643"/>
      <c r="CB42" s="661"/>
      <c r="CD42" s="625" t="s">
        <v>355</v>
      </c>
      <c r="CE42" s="626"/>
      <c r="CF42" s="626"/>
      <c r="CG42" s="626"/>
      <c r="CH42" s="626"/>
      <c r="CI42" s="626"/>
      <c r="CJ42" s="626"/>
      <c r="CK42" s="626"/>
      <c r="CL42" s="626"/>
      <c r="CM42" s="626"/>
      <c r="CN42" s="626"/>
      <c r="CO42" s="626"/>
      <c r="CP42" s="626"/>
      <c r="CQ42" s="627"/>
      <c r="CR42" s="628">
        <v>844776</v>
      </c>
      <c r="CS42" s="639"/>
      <c r="CT42" s="639"/>
      <c r="CU42" s="639"/>
      <c r="CV42" s="639"/>
      <c r="CW42" s="639"/>
      <c r="CX42" s="639"/>
      <c r="CY42" s="640"/>
      <c r="CZ42" s="631">
        <v>4.8</v>
      </c>
      <c r="DA42" s="641"/>
      <c r="DB42" s="641"/>
      <c r="DC42" s="642"/>
      <c r="DD42" s="634">
        <v>333535</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356</v>
      </c>
      <c r="C43" s="626"/>
      <c r="D43" s="626"/>
      <c r="E43" s="626"/>
      <c r="F43" s="626"/>
      <c r="G43" s="626"/>
      <c r="H43" s="626"/>
      <c r="I43" s="626"/>
      <c r="J43" s="626"/>
      <c r="K43" s="626"/>
      <c r="L43" s="626"/>
      <c r="M43" s="626"/>
      <c r="N43" s="626"/>
      <c r="O43" s="626"/>
      <c r="P43" s="626"/>
      <c r="Q43" s="627"/>
      <c r="R43" s="628">
        <v>596300</v>
      </c>
      <c r="S43" s="629"/>
      <c r="T43" s="629"/>
      <c r="U43" s="629"/>
      <c r="V43" s="629"/>
      <c r="W43" s="629"/>
      <c r="X43" s="629"/>
      <c r="Y43" s="630"/>
      <c r="Z43" s="655">
        <v>3.3</v>
      </c>
      <c r="AA43" s="655"/>
      <c r="AB43" s="655"/>
      <c r="AC43" s="655"/>
      <c r="AD43" s="656" t="s">
        <v>235</v>
      </c>
      <c r="AE43" s="656"/>
      <c r="AF43" s="656"/>
      <c r="AG43" s="656"/>
      <c r="AH43" s="656"/>
      <c r="AI43" s="656"/>
      <c r="AJ43" s="656"/>
      <c r="AK43" s="656"/>
      <c r="AL43" s="631" t="s">
        <v>128</v>
      </c>
      <c r="AM43" s="632"/>
      <c r="AN43" s="632"/>
      <c r="AO43" s="657"/>
      <c r="BV43" s="224"/>
      <c r="BW43" s="224"/>
      <c r="BX43" s="224"/>
      <c r="BY43" s="224"/>
      <c r="BZ43" s="224"/>
      <c r="CA43" s="224"/>
      <c r="CB43" s="224"/>
      <c r="CD43" s="625" t="s">
        <v>357</v>
      </c>
      <c r="CE43" s="626"/>
      <c r="CF43" s="626"/>
      <c r="CG43" s="626"/>
      <c r="CH43" s="626"/>
      <c r="CI43" s="626"/>
      <c r="CJ43" s="626"/>
      <c r="CK43" s="626"/>
      <c r="CL43" s="626"/>
      <c r="CM43" s="626"/>
      <c r="CN43" s="626"/>
      <c r="CO43" s="626"/>
      <c r="CP43" s="626"/>
      <c r="CQ43" s="627"/>
      <c r="CR43" s="628">
        <v>64373</v>
      </c>
      <c r="CS43" s="639"/>
      <c r="CT43" s="639"/>
      <c r="CU43" s="639"/>
      <c r="CV43" s="639"/>
      <c r="CW43" s="639"/>
      <c r="CX43" s="639"/>
      <c r="CY43" s="640"/>
      <c r="CZ43" s="631">
        <v>0.4</v>
      </c>
      <c r="DA43" s="641"/>
      <c r="DB43" s="641"/>
      <c r="DC43" s="642"/>
      <c r="DD43" s="634">
        <v>61539</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358</v>
      </c>
      <c r="C44" s="606"/>
      <c r="D44" s="606"/>
      <c r="E44" s="606"/>
      <c r="F44" s="606"/>
      <c r="G44" s="606"/>
      <c r="H44" s="606"/>
      <c r="I44" s="606"/>
      <c r="J44" s="606"/>
      <c r="K44" s="606"/>
      <c r="L44" s="606"/>
      <c r="M44" s="606"/>
      <c r="N44" s="606"/>
      <c r="O44" s="606"/>
      <c r="P44" s="606"/>
      <c r="Q44" s="607"/>
      <c r="R44" s="608">
        <v>18062295</v>
      </c>
      <c r="S44" s="643"/>
      <c r="T44" s="643"/>
      <c r="U44" s="643"/>
      <c r="V44" s="643"/>
      <c r="W44" s="643"/>
      <c r="X44" s="643"/>
      <c r="Y44" s="644"/>
      <c r="Z44" s="645">
        <v>100</v>
      </c>
      <c r="AA44" s="645"/>
      <c r="AB44" s="645"/>
      <c r="AC44" s="645"/>
      <c r="AD44" s="646">
        <v>8117161</v>
      </c>
      <c r="AE44" s="646"/>
      <c r="AF44" s="646"/>
      <c r="AG44" s="646"/>
      <c r="AH44" s="646"/>
      <c r="AI44" s="646"/>
      <c r="AJ44" s="646"/>
      <c r="AK44" s="646"/>
      <c r="AL44" s="611">
        <v>100</v>
      </c>
      <c r="AM44" s="647"/>
      <c r="AN44" s="647"/>
      <c r="AO44" s="648"/>
      <c r="CD44" s="649" t="s">
        <v>305</v>
      </c>
      <c r="CE44" s="650"/>
      <c r="CF44" s="625" t="s">
        <v>359</v>
      </c>
      <c r="CG44" s="626"/>
      <c r="CH44" s="626"/>
      <c r="CI44" s="626"/>
      <c r="CJ44" s="626"/>
      <c r="CK44" s="626"/>
      <c r="CL44" s="626"/>
      <c r="CM44" s="626"/>
      <c r="CN44" s="626"/>
      <c r="CO44" s="626"/>
      <c r="CP44" s="626"/>
      <c r="CQ44" s="627"/>
      <c r="CR44" s="628">
        <v>844776</v>
      </c>
      <c r="CS44" s="629"/>
      <c r="CT44" s="629"/>
      <c r="CU44" s="629"/>
      <c r="CV44" s="629"/>
      <c r="CW44" s="629"/>
      <c r="CX44" s="629"/>
      <c r="CY44" s="630"/>
      <c r="CZ44" s="631">
        <v>4.8</v>
      </c>
      <c r="DA44" s="632"/>
      <c r="DB44" s="632"/>
      <c r="DC44" s="633"/>
      <c r="DD44" s="634">
        <v>333535</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360</v>
      </c>
      <c r="CG45" s="626"/>
      <c r="CH45" s="626"/>
      <c r="CI45" s="626"/>
      <c r="CJ45" s="626"/>
      <c r="CK45" s="626"/>
      <c r="CL45" s="626"/>
      <c r="CM45" s="626"/>
      <c r="CN45" s="626"/>
      <c r="CO45" s="626"/>
      <c r="CP45" s="626"/>
      <c r="CQ45" s="627"/>
      <c r="CR45" s="628">
        <v>426040</v>
      </c>
      <c r="CS45" s="639"/>
      <c r="CT45" s="639"/>
      <c r="CU45" s="639"/>
      <c r="CV45" s="639"/>
      <c r="CW45" s="639"/>
      <c r="CX45" s="639"/>
      <c r="CY45" s="640"/>
      <c r="CZ45" s="631">
        <v>2.4</v>
      </c>
      <c r="DA45" s="641"/>
      <c r="DB45" s="641"/>
      <c r="DC45" s="642"/>
      <c r="DD45" s="634">
        <v>20058</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362</v>
      </c>
      <c r="CG46" s="626"/>
      <c r="CH46" s="626"/>
      <c r="CI46" s="626"/>
      <c r="CJ46" s="626"/>
      <c r="CK46" s="626"/>
      <c r="CL46" s="626"/>
      <c r="CM46" s="626"/>
      <c r="CN46" s="626"/>
      <c r="CO46" s="626"/>
      <c r="CP46" s="626"/>
      <c r="CQ46" s="627"/>
      <c r="CR46" s="628">
        <v>418736</v>
      </c>
      <c r="CS46" s="629"/>
      <c r="CT46" s="629"/>
      <c r="CU46" s="629"/>
      <c r="CV46" s="629"/>
      <c r="CW46" s="629"/>
      <c r="CX46" s="629"/>
      <c r="CY46" s="630"/>
      <c r="CZ46" s="631">
        <v>2.4</v>
      </c>
      <c r="DA46" s="632"/>
      <c r="DB46" s="632"/>
      <c r="DC46" s="633"/>
      <c r="DD46" s="634">
        <v>313477</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363</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364</v>
      </c>
      <c r="CG47" s="626"/>
      <c r="CH47" s="626"/>
      <c r="CI47" s="626"/>
      <c r="CJ47" s="626"/>
      <c r="CK47" s="626"/>
      <c r="CL47" s="626"/>
      <c r="CM47" s="626"/>
      <c r="CN47" s="626"/>
      <c r="CO47" s="626"/>
      <c r="CP47" s="626"/>
      <c r="CQ47" s="627"/>
      <c r="CR47" s="628" t="s">
        <v>128</v>
      </c>
      <c r="CS47" s="639"/>
      <c r="CT47" s="639"/>
      <c r="CU47" s="639"/>
      <c r="CV47" s="639"/>
      <c r="CW47" s="639"/>
      <c r="CX47" s="639"/>
      <c r="CY47" s="640"/>
      <c r="CZ47" s="631" t="s">
        <v>235</v>
      </c>
      <c r="DA47" s="641"/>
      <c r="DB47" s="641"/>
      <c r="DC47" s="642"/>
      <c r="DD47" s="634" t="s">
        <v>235</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365</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366</v>
      </c>
      <c r="CG48" s="626"/>
      <c r="CH48" s="626"/>
      <c r="CI48" s="626"/>
      <c r="CJ48" s="626"/>
      <c r="CK48" s="626"/>
      <c r="CL48" s="626"/>
      <c r="CM48" s="626"/>
      <c r="CN48" s="626"/>
      <c r="CO48" s="626"/>
      <c r="CP48" s="626"/>
      <c r="CQ48" s="627"/>
      <c r="CR48" s="628" t="s">
        <v>128</v>
      </c>
      <c r="CS48" s="629"/>
      <c r="CT48" s="629"/>
      <c r="CU48" s="629"/>
      <c r="CV48" s="629"/>
      <c r="CW48" s="629"/>
      <c r="CX48" s="629"/>
      <c r="CY48" s="630"/>
      <c r="CZ48" s="631" t="s">
        <v>235</v>
      </c>
      <c r="DA48" s="632"/>
      <c r="DB48" s="632"/>
      <c r="DC48" s="633"/>
      <c r="DD48" s="634" t="s">
        <v>128</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367</v>
      </c>
      <c r="CE49" s="606"/>
      <c r="CF49" s="606"/>
      <c r="CG49" s="606"/>
      <c r="CH49" s="606"/>
      <c r="CI49" s="606"/>
      <c r="CJ49" s="606"/>
      <c r="CK49" s="606"/>
      <c r="CL49" s="606"/>
      <c r="CM49" s="606"/>
      <c r="CN49" s="606"/>
      <c r="CO49" s="606"/>
      <c r="CP49" s="606"/>
      <c r="CQ49" s="607"/>
      <c r="CR49" s="608">
        <v>17695756</v>
      </c>
      <c r="CS49" s="609"/>
      <c r="CT49" s="609"/>
      <c r="CU49" s="609"/>
      <c r="CV49" s="609"/>
      <c r="CW49" s="609"/>
      <c r="CX49" s="609"/>
      <c r="CY49" s="610"/>
      <c r="CZ49" s="611">
        <v>100</v>
      </c>
      <c r="DA49" s="612"/>
      <c r="DB49" s="612"/>
      <c r="DC49" s="613"/>
      <c r="DD49" s="614">
        <v>9524994</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U5NhBU7/bMErSXYSb6u4/Miw93O7vbjJZETqNjatlBSo0aLEXhANVU7TOfXRcCEQnP2NGdvxQmjwrqEda1nGUg==" saltValue="0tl3J2bFU4gp+71GKcOw6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5"/>
  <sheetViews>
    <sheetView zoomScale="70" zoomScaleNormal="25" zoomScaleSheetLayoutView="70" workbookViewId="0">
      <selection activeCell="Q8" sqref="Q8:U8"/>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34" t="s">
        <v>368</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c r="AD2" s="1134"/>
      <c r="AE2" s="1134"/>
      <c r="AF2" s="1134"/>
      <c r="AG2" s="1134"/>
      <c r="AH2" s="1134"/>
      <c r="AI2" s="1134"/>
      <c r="AJ2" s="1134"/>
      <c r="AK2" s="1134"/>
      <c r="AL2" s="1134"/>
      <c r="AM2" s="1134"/>
      <c r="AN2" s="1134"/>
      <c r="AO2" s="1134"/>
      <c r="AP2" s="1134"/>
      <c r="AQ2" s="1134"/>
      <c r="AR2" s="1134"/>
      <c r="AS2" s="1134"/>
      <c r="AT2" s="1134"/>
      <c r="AU2" s="1134"/>
      <c r="AV2" s="1134"/>
      <c r="AW2" s="1134"/>
      <c r="AX2" s="1134"/>
      <c r="AY2" s="1134"/>
      <c r="AZ2" s="1134"/>
      <c r="BA2" s="1134"/>
      <c r="BB2" s="1134"/>
      <c r="BC2" s="1134"/>
      <c r="BD2" s="1134"/>
      <c r="BE2" s="1134"/>
      <c r="BF2" s="1134"/>
      <c r="BG2" s="1134"/>
      <c r="BH2" s="1134"/>
      <c r="BI2" s="113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35" t="s">
        <v>369</v>
      </c>
      <c r="DK2" s="1136"/>
      <c r="DL2" s="1136"/>
      <c r="DM2" s="1136"/>
      <c r="DN2" s="1136"/>
      <c r="DO2" s="1137"/>
      <c r="DP2" s="231"/>
      <c r="DQ2" s="1135" t="s">
        <v>370</v>
      </c>
      <c r="DR2" s="1136"/>
      <c r="DS2" s="1136"/>
      <c r="DT2" s="1136"/>
      <c r="DU2" s="1136"/>
      <c r="DV2" s="1136"/>
      <c r="DW2" s="1136"/>
      <c r="DX2" s="1136"/>
      <c r="DY2" s="1136"/>
      <c r="DZ2" s="113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371</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372</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373</v>
      </c>
      <c r="B5" s="1024"/>
      <c r="C5" s="1024"/>
      <c r="D5" s="1024"/>
      <c r="E5" s="1024"/>
      <c r="F5" s="1024"/>
      <c r="G5" s="1024"/>
      <c r="H5" s="1024"/>
      <c r="I5" s="1024"/>
      <c r="J5" s="1024"/>
      <c r="K5" s="1024"/>
      <c r="L5" s="1024"/>
      <c r="M5" s="1024"/>
      <c r="N5" s="1024"/>
      <c r="O5" s="1024"/>
      <c r="P5" s="1025"/>
      <c r="Q5" s="1029" t="s">
        <v>374</v>
      </c>
      <c r="R5" s="1030"/>
      <c r="S5" s="1030"/>
      <c r="T5" s="1030"/>
      <c r="U5" s="1031"/>
      <c r="V5" s="1029" t="s">
        <v>375</v>
      </c>
      <c r="W5" s="1030"/>
      <c r="X5" s="1030"/>
      <c r="Y5" s="1030"/>
      <c r="Z5" s="1031"/>
      <c r="AA5" s="1029" t="s">
        <v>376</v>
      </c>
      <c r="AB5" s="1030"/>
      <c r="AC5" s="1030"/>
      <c r="AD5" s="1030"/>
      <c r="AE5" s="1030"/>
      <c r="AF5" s="1138" t="s">
        <v>377</v>
      </c>
      <c r="AG5" s="1030"/>
      <c r="AH5" s="1030"/>
      <c r="AI5" s="1030"/>
      <c r="AJ5" s="1043"/>
      <c r="AK5" s="1030" t="s">
        <v>378</v>
      </c>
      <c r="AL5" s="1030"/>
      <c r="AM5" s="1030"/>
      <c r="AN5" s="1030"/>
      <c r="AO5" s="1031"/>
      <c r="AP5" s="1029" t="s">
        <v>379</v>
      </c>
      <c r="AQ5" s="1030"/>
      <c r="AR5" s="1030"/>
      <c r="AS5" s="1030"/>
      <c r="AT5" s="1031"/>
      <c r="AU5" s="1029" t="s">
        <v>380</v>
      </c>
      <c r="AV5" s="1030"/>
      <c r="AW5" s="1030"/>
      <c r="AX5" s="1030"/>
      <c r="AY5" s="1043"/>
      <c r="AZ5" s="235"/>
      <c r="BA5" s="235"/>
      <c r="BB5" s="235"/>
      <c r="BC5" s="235"/>
      <c r="BD5" s="235"/>
      <c r="BE5" s="236"/>
      <c r="BF5" s="236"/>
      <c r="BG5" s="236"/>
      <c r="BH5" s="236"/>
      <c r="BI5" s="236"/>
      <c r="BJ5" s="236"/>
      <c r="BK5" s="236"/>
      <c r="BL5" s="236"/>
      <c r="BM5" s="236"/>
      <c r="BN5" s="236"/>
      <c r="BO5" s="236"/>
      <c r="BP5" s="236"/>
      <c r="BQ5" s="1023" t="s">
        <v>381</v>
      </c>
      <c r="BR5" s="1024"/>
      <c r="BS5" s="1024"/>
      <c r="BT5" s="1024"/>
      <c r="BU5" s="1024"/>
      <c r="BV5" s="1024"/>
      <c r="BW5" s="1024"/>
      <c r="BX5" s="1024"/>
      <c r="BY5" s="1024"/>
      <c r="BZ5" s="1024"/>
      <c r="CA5" s="1024"/>
      <c r="CB5" s="1024"/>
      <c r="CC5" s="1024"/>
      <c r="CD5" s="1024"/>
      <c r="CE5" s="1024"/>
      <c r="CF5" s="1024"/>
      <c r="CG5" s="1025"/>
      <c r="CH5" s="1029" t="s">
        <v>382</v>
      </c>
      <c r="CI5" s="1030"/>
      <c r="CJ5" s="1030"/>
      <c r="CK5" s="1030"/>
      <c r="CL5" s="1031"/>
      <c r="CM5" s="1029" t="s">
        <v>383</v>
      </c>
      <c r="CN5" s="1030"/>
      <c r="CO5" s="1030"/>
      <c r="CP5" s="1030"/>
      <c r="CQ5" s="1031"/>
      <c r="CR5" s="1029" t="s">
        <v>384</v>
      </c>
      <c r="CS5" s="1030"/>
      <c r="CT5" s="1030"/>
      <c r="CU5" s="1030"/>
      <c r="CV5" s="1031"/>
      <c r="CW5" s="1029" t="s">
        <v>385</v>
      </c>
      <c r="CX5" s="1030"/>
      <c r="CY5" s="1030"/>
      <c r="CZ5" s="1030"/>
      <c r="DA5" s="1031"/>
      <c r="DB5" s="1029" t="s">
        <v>386</v>
      </c>
      <c r="DC5" s="1030"/>
      <c r="DD5" s="1030"/>
      <c r="DE5" s="1030"/>
      <c r="DF5" s="1031"/>
      <c r="DG5" s="1128" t="s">
        <v>387</v>
      </c>
      <c r="DH5" s="1129"/>
      <c r="DI5" s="1129"/>
      <c r="DJ5" s="1129"/>
      <c r="DK5" s="1130"/>
      <c r="DL5" s="1128" t="s">
        <v>388</v>
      </c>
      <c r="DM5" s="1129"/>
      <c r="DN5" s="1129"/>
      <c r="DO5" s="1129"/>
      <c r="DP5" s="1130"/>
      <c r="DQ5" s="1029" t="s">
        <v>389</v>
      </c>
      <c r="DR5" s="1030"/>
      <c r="DS5" s="1030"/>
      <c r="DT5" s="1030"/>
      <c r="DU5" s="1031"/>
      <c r="DV5" s="1029" t="s">
        <v>380</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39"/>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31"/>
      <c r="DH6" s="1132"/>
      <c r="DI6" s="1132"/>
      <c r="DJ6" s="1132"/>
      <c r="DK6" s="1133"/>
      <c r="DL6" s="1131"/>
      <c r="DM6" s="1132"/>
      <c r="DN6" s="1132"/>
      <c r="DO6" s="1132"/>
      <c r="DP6" s="1133"/>
      <c r="DQ6" s="1032"/>
      <c r="DR6" s="1033"/>
      <c r="DS6" s="1033"/>
      <c r="DT6" s="1033"/>
      <c r="DU6" s="1034"/>
      <c r="DV6" s="1032"/>
      <c r="DW6" s="1033"/>
      <c r="DX6" s="1033"/>
      <c r="DY6" s="1033"/>
      <c r="DZ6" s="1044"/>
      <c r="EA6" s="237"/>
    </row>
    <row r="7" spans="1:131" s="238" customFormat="1" ht="26.25" customHeight="1" thickTop="1" x14ac:dyDescent="0.15">
      <c r="A7" s="239">
        <v>1</v>
      </c>
      <c r="B7" s="1075" t="s">
        <v>390</v>
      </c>
      <c r="C7" s="1076"/>
      <c r="D7" s="1076"/>
      <c r="E7" s="1076"/>
      <c r="F7" s="1076"/>
      <c r="G7" s="1076"/>
      <c r="H7" s="1076"/>
      <c r="I7" s="1076"/>
      <c r="J7" s="1076"/>
      <c r="K7" s="1076"/>
      <c r="L7" s="1076"/>
      <c r="M7" s="1076"/>
      <c r="N7" s="1076"/>
      <c r="O7" s="1076"/>
      <c r="P7" s="1077"/>
      <c r="Q7" s="1115">
        <v>17957</v>
      </c>
      <c r="R7" s="1116"/>
      <c r="S7" s="1116"/>
      <c r="T7" s="1116"/>
      <c r="U7" s="1116"/>
      <c r="V7" s="1116">
        <v>17593</v>
      </c>
      <c r="W7" s="1116"/>
      <c r="X7" s="1116"/>
      <c r="Y7" s="1116"/>
      <c r="Z7" s="1116"/>
      <c r="AA7" s="1116">
        <f>Q7-V7</f>
        <v>364</v>
      </c>
      <c r="AB7" s="1116"/>
      <c r="AC7" s="1116"/>
      <c r="AD7" s="1116"/>
      <c r="AE7" s="1117"/>
      <c r="AF7" s="1118">
        <v>272</v>
      </c>
      <c r="AG7" s="1119"/>
      <c r="AH7" s="1119"/>
      <c r="AI7" s="1119"/>
      <c r="AJ7" s="1120"/>
      <c r="AK7" s="1121">
        <v>222</v>
      </c>
      <c r="AL7" s="1122"/>
      <c r="AM7" s="1122"/>
      <c r="AN7" s="1122"/>
      <c r="AO7" s="1122"/>
      <c r="AP7" s="1122">
        <v>10935</v>
      </c>
      <c r="AQ7" s="1122"/>
      <c r="AR7" s="1122"/>
      <c r="AS7" s="1122"/>
      <c r="AT7" s="1122"/>
      <c r="AU7" s="1123"/>
      <c r="AV7" s="1123"/>
      <c r="AW7" s="1123"/>
      <c r="AX7" s="1123"/>
      <c r="AY7" s="1124"/>
      <c r="AZ7" s="235"/>
      <c r="BA7" s="235"/>
      <c r="BB7" s="235"/>
      <c r="BC7" s="235"/>
      <c r="BD7" s="235"/>
      <c r="BE7" s="236"/>
      <c r="BF7" s="236"/>
      <c r="BG7" s="236"/>
      <c r="BH7" s="236"/>
      <c r="BI7" s="236"/>
      <c r="BJ7" s="236"/>
      <c r="BK7" s="236"/>
      <c r="BL7" s="236"/>
      <c r="BM7" s="236"/>
      <c r="BN7" s="236"/>
      <c r="BO7" s="236"/>
      <c r="BP7" s="236"/>
      <c r="BQ7" s="239">
        <v>1</v>
      </c>
      <c r="BR7" s="240"/>
      <c r="BS7" s="1125"/>
      <c r="BT7" s="1126"/>
      <c r="BU7" s="1126"/>
      <c r="BV7" s="1126"/>
      <c r="BW7" s="1126"/>
      <c r="BX7" s="1126"/>
      <c r="BY7" s="1126"/>
      <c r="BZ7" s="1126"/>
      <c r="CA7" s="1126"/>
      <c r="CB7" s="1126"/>
      <c r="CC7" s="1126"/>
      <c r="CD7" s="1126"/>
      <c r="CE7" s="1126"/>
      <c r="CF7" s="1126"/>
      <c r="CG7" s="1127"/>
      <c r="CH7" s="1112"/>
      <c r="CI7" s="1113"/>
      <c r="CJ7" s="1113"/>
      <c r="CK7" s="1113"/>
      <c r="CL7" s="1114"/>
      <c r="CM7" s="1112"/>
      <c r="CN7" s="1113"/>
      <c r="CO7" s="1113"/>
      <c r="CP7" s="1113"/>
      <c r="CQ7" s="1114"/>
      <c r="CR7" s="1112"/>
      <c r="CS7" s="1113"/>
      <c r="CT7" s="1113"/>
      <c r="CU7" s="1113"/>
      <c r="CV7" s="1114"/>
      <c r="CW7" s="1112"/>
      <c r="CX7" s="1113"/>
      <c r="CY7" s="1113"/>
      <c r="CZ7" s="1113"/>
      <c r="DA7" s="1114"/>
      <c r="DB7" s="1112"/>
      <c r="DC7" s="1113"/>
      <c r="DD7" s="1113"/>
      <c r="DE7" s="1113"/>
      <c r="DF7" s="1114"/>
      <c r="DG7" s="1112"/>
      <c r="DH7" s="1113"/>
      <c r="DI7" s="1113"/>
      <c r="DJ7" s="1113"/>
      <c r="DK7" s="1114"/>
      <c r="DL7" s="1112"/>
      <c r="DM7" s="1113"/>
      <c r="DN7" s="1113"/>
      <c r="DO7" s="1113"/>
      <c r="DP7" s="1114"/>
      <c r="DQ7" s="1112"/>
      <c r="DR7" s="1113"/>
      <c r="DS7" s="1113"/>
      <c r="DT7" s="1113"/>
      <c r="DU7" s="1114"/>
      <c r="DV7" s="1125"/>
      <c r="DW7" s="1126"/>
      <c r="DX7" s="1126"/>
      <c r="DY7" s="1126"/>
      <c r="DZ7" s="1140"/>
      <c r="EA7" s="237"/>
    </row>
    <row r="8" spans="1:131" s="238" customFormat="1" ht="26.25" customHeight="1" x14ac:dyDescent="0.15">
      <c r="A8" s="241">
        <v>2</v>
      </c>
      <c r="B8" s="1058" t="s">
        <v>391</v>
      </c>
      <c r="C8" s="1059"/>
      <c r="D8" s="1059"/>
      <c r="E8" s="1059"/>
      <c r="F8" s="1059"/>
      <c r="G8" s="1059"/>
      <c r="H8" s="1059"/>
      <c r="I8" s="1059"/>
      <c r="J8" s="1059"/>
      <c r="K8" s="1059"/>
      <c r="L8" s="1059"/>
      <c r="M8" s="1059"/>
      <c r="N8" s="1059"/>
      <c r="O8" s="1059"/>
      <c r="P8" s="1060"/>
      <c r="Q8" s="1066">
        <v>706</v>
      </c>
      <c r="R8" s="1067"/>
      <c r="S8" s="1067"/>
      <c r="T8" s="1067"/>
      <c r="U8" s="1067"/>
      <c r="V8" s="1067">
        <v>566</v>
      </c>
      <c r="W8" s="1067"/>
      <c r="X8" s="1067"/>
      <c r="Y8" s="1067"/>
      <c r="Z8" s="1067"/>
      <c r="AA8" s="1067">
        <f>Q8-V8</f>
        <v>140</v>
      </c>
      <c r="AB8" s="1067"/>
      <c r="AC8" s="1067"/>
      <c r="AD8" s="1067"/>
      <c r="AE8" s="1068"/>
      <c r="AF8" s="1063">
        <v>3</v>
      </c>
      <c r="AG8" s="1064"/>
      <c r="AH8" s="1064"/>
      <c r="AI8" s="1064"/>
      <c r="AJ8" s="1065"/>
      <c r="AK8" s="1108">
        <v>492</v>
      </c>
      <c r="AL8" s="1109"/>
      <c r="AM8" s="1109"/>
      <c r="AN8" s="1109"/>
      <c r="AO8" s="1109"/>
      <c r="AP8" s="1109">
        <v>1337</v>
      </c>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392</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393</v>
      </c>
      <c r="B23" s="965" t="s">
        <v>394</v>
      </c>
      <c r="C23" s="966"/>
      <c r="D23" s="966"/>
      <c r="E23" s="966"/>
      <c r="F23" s="966"/>
      <c r="G23" s="966"/>
      <c r="H23" s="966"/>
      <c r="I23" s="966"/>
      <c r="J23" s="966"/>
      <c r="K23" s="966"/>
      <c r="L23" s="966"/>
      <c r="M23" s="966"/>
      <c r="N23" s="966"/>
      <c r="O23" s="966"/>
      <c r="P23" s="976"/>
      <c r="Q23" s="1095"/>
      <c r="R23" s="1089"/>
      <c r="S23" s="1089"/>
      <c r="T23" s="1089"/>
      <c r="U23" s="1089"/>
      <c r="V23" s="1089"/>
      <c r="W23" s="1089"/>
      <c r="X23" s="1089"/>
      <c r="Y23" s="1089"/>
      <c r="Z23" s="1089"/>
      <c r="AA23" s="1089"/>
      <c r="AB23" s="1089"/>
      <c r="AC23" s="1089"/>
      <c r="AD23" s="1089"/>
      <c r="AE23" s="1096"/>
      <c r="AF23" s="1097">
        <v>275</v>
      </c>
      <c r="AG23" s="1089"/>
      <c r="AH23" s="1089"/>
      <c r="AI23" s="1089"/>
      <c r="AJ23" s="1098"/>
      <c r="AK23" s="1099"/>
      <c r="AL23" s="1100"/>
      <c r="AM23" s="1100"/>
      <c r="AN23" s="1100"/>
      <c r="AO23" s="1100"/>
      <c r="AP23" s="1089"/>
      <c r="AQ23" s="1089"/>
      <c r="AR23" s="1089"/>
      <c r="AS23" s="1089"/>
      <c r="AT23" s="1089"/>
      <c r="AU23" s="1090"/>
      <c r="AV23" s="1090"/>
      <c r="AW23" s="1090"/>
      <c r="AX23" s="1090"/>
      <c r="AY23" s="1091"/>
      <c r="AZ23" s="1092" t="s">
        <v>128</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395</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396</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373</v>
      </c>
      <c r="B26" s="1024"/>
      <c r="C26" s="1024"/>
      <c r="D26" s="1024"/>
      <c r="E26" s="1024"/>
      <c r="F26" s="1024"/>
      <c r="G26" s="1024"/>
      <c r="H26" s="1024"/>
      <c r="I26" s="1024"/>
      <c r="J26" s="1024"/>
      <c r="K26" s="1024"/>
      <c r="L26" s="1024"/>
      <c r="M26" s="1024"/>
      <c r="N26" s="1024"/>
      <c r="O26" s="1024"/>
      <c r="P26" s="1025"/>
      <c r="Q26" s="1029" t="s">
        <v>397</v>
      </c>
      <c r="R26" s="1030"/>
      <c r="S26" s="1030"/>
      <c r="T26" s="1030"/>
      <c r="U26" s="1031"/>
      <c r="V26" s="1029" t="s">
        <v>398</v>
      </c>
      <c r="W26" s="1030"/>
      <c r="X26" s="1030"/>
      <c r="Y26" s="1030"/>
      <c r="Z26" s="1031"/>
      <c r="AA26" s="1029" t="s">
        <v>399</v>
      </c>
      <c r="AB26" s="1030"/>
      <c r="AC26" s="1030"/>
      <c r="AD26" s="1030"/>
      <c r="AE26" s="1030"/>
      <c r="AF26" s="1083" t="s">
        <v>400</v>
      </c>
      <c r="AG26" s="1036"/>
      <c r="AH26" s="1036"/>
      <c r="AI26" s="1036"/>
      <c r="AJ26" s="1084"/>
      <c r="AK26" s="1030" t="s">
        <v>401</v>
      </c>
      <c r="AL26" s="1030"/>
      <c r="AM26" s="1030"/>
      <c r="AN26" s="1030"/>
      <c r="AO26" s="1031"/>
      <c r="AP26" s="1029" t="s">
        <v>402</v>
      </c>
      <c r="AQ26" s="1030"/>
      <c r="AR26" s="1030"/>
      <c r="AS26" s="1030"/>
      <c r="AT26" s="1031"/>
      <c r="AU26" s="1029" t="s">
        <v>403</v>
      </c>
      <c r="AV26" s="1030"/>
      <c r="AW26" s="1030"/>
      <c r="AX26" s="1030"/>
      <c r="AY26" s="1031"/>
      <c r="AZ26" s="1029" t="s">
        <v>404</v>
      </c>
      <c r="BA26" s="1030"/>
      <c r="BB26" s="1030"/>
      <c r="BC26" s="1030"/>
      <c r="BD26" s="1031"/>
      <c r="BE26" s="1029" t="s">
        <v>380</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570</v>
      </c>
      <c r="C28" s="1076"/>
      <c r="D28" s="1076"/>
      <c r="E28" s="1076"/>
      <c r="F28" s="1076"/>
      <c r="G28" s="1076"/>
      <c r="H28" s="1076"/>
      <c r="I28" s="1076"/>
      <c r="J28" s="1076"/>
      <c r="K28" s="1076"/>
      <c r="L28" s="1076"/>
      <c r="M28" s="1076"/>
      <c r="N28" s="1076"/>
      <c r="O28" s="1076"/>
      <c r="P28" s="1077"/>
      <c r="Q28" s="1078">
        <v>4310</v>
      </c>
      <c r="R28" s="1079"/>
      <c r="S28" s="1079"/>
      <c r="T28" s="1079"/>
      <c r="U28" s="1079"/>
      <c r="V28" s="1079">
        <v>4265</v>
      </c>
      <c r="W28" s="1079"/>
      <c r="X28" s="1079"/>
      <c r="Y28" s="1079"/>
      <c r="Z28" s="1079"/>
      <c r="AA28" s="1079">
        <f>Q28-V28</f>
        <v>45</v>
      </c>
      <c r="AB28" s="1079"/>
      <c r="AC28" s="1079"/>
      <c r="AD28" s="1079"/>
      <c r="AE28" s="1080"/>
      <c r="AF28" s="1081">
        <v>45</v>
      </c>
      <c r="AG28" s="1079"/>
      <c r="AH28" s="1079"/>
      <c r="AI28" s="1079"/>
      <c r="AJ28" s="1082"/>
      <c r="AK28" s="1070">
        <v>442</v>
      </c>
      <c r="AL28" s="1071"/>
      <c r="AM28" s="1071"/>
      <c r="AN28" s="1071"/>
      <c r="AO28" s="1071"/>
      <c r="AP28" s="1071"/>
      <c r="AQ28" s="1071"/>
      <c r="AR28" s="1071"/>
      <c r="AS28" s="1071"/>
      <c r="AT28" s="1071"/>
      <c r="AU28" s="1071"/>
      <c r="AV28" s="1071"/>
      <c r="AW28" s="1071"/>
      <c r="AX28" s="1071"/>
      <c r="AY28" s="1071"/>
      <c r="AZ28" s="1072"/>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405</v>
      </c>
      <c r="C29" s="1059"/>
      <c r="D29" s="1059"/>
      <c r="E29" s="1059"/>
      <c r="F29" s="1059"/>
      <c r="G29" s="1059"/>
      <c r="H29" s="1059"/>
      <c r="I29" s="1059"/>
      <c r="J29" s="1059"/>
      <c r="K29" s="1059"/>
      <c r="L29" s="1059"/>
      <c r="M29" s="1059"/>
      <c r="N29" s="1059"/>
      <c r="O29" s="1059"/>
      <c r="P29" s="1060"/>
      <c r="Q29" s="1066">
        <v>330</v>
      </c>
      <c r="R29" s="1067"/>
      <c r="S29" s="1067"/>
      <c r="T29" s="1067"/>
      <c r="U29" s="1067"/>
      <c r="V29" s="1067">
        <v>329</v>
      </c>
      <c r="W29" s="1067"/>
      <c r="X29" s="1067"/>
      <c r="Y29" s="1067"/>
      <c r="Z29" s="1067"/>
      <c r="AA29" s="1067">
        <v>1</v>
      </c>
      <c r="AB29" s="1067"/>
      <c r="AC29" s="1067"/>
      <c r="AD29" s="1067"/>
      <c r="AE29" s="1068"/>
      <c r="AF29" s="1063">
        <v>1</v>
      </c>
      <c r="AG29" s="1064"/>
      <c r="AH29" s="1064"/>
      <c r="AI29" s="1064"/>
      <c r="AJ29" s="1065"/>
      <c r="AK29" s="1008">
        <v>74</v>
      </c>
      <c r="AL29" s="999"/>
      <c r="AM29" s="999"/>
      <c r="AN29" s="999"/>
      <c r="AO29" s="999"/>
      <c r="AP29" s="999"/>
      <c r="AQ29" s="999"/>
      <c r="AR29" s="999"/>
      <c r="AS29" s="999"/>
      <c r="AT29" s="999"/>
      <c r="AU29" s="999"/>
      <c r="AV29" s="999"/>
      <c r="AW29" s="999"/>
      <c r="AX29" s="999"/>
      <c r="AY29" s="999"/>
      <c r="AZ29" s="1069"/>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406</v>
      </c>
      <c r="C30" s="1059"/>
      <c r="D30" s="1059"/>
      <c r="E30" s="1059"/>
      <c r="F30" s="1059"/>
      <c r="G30" s="1059"/>
      <c r="H30" s="1059"/>
      <c r="I30" s="1059"/>
      <c r="J30" s="1059"/>
      <c r="K30" s="1059"/>
      <c r="L30" s="1059"/>
      <c r="M30" s="1059"/>
      <c r="N30" s="1059"/>
      <c r="O30" s="1059"/>
      <c r="P30" s="1060"/>
      <c r="Q30" s="1066">
        <v>537</v>
      </c>
      <c r="R30" s="1067"/>
      <c r="S30" s="1067"/>
      <c r="T30" s="1067"/>
      <c r="U30" s="1067"/>
      <c r="V30" s="1067">
        <v>490</v>
      </c>
      <c r="W30" s="1067"/>
      <c r="X30" s="1067"/>
      <c r="Y30" s="1067"/>
      <c r="Z30" s="1067"/>
      <c r="AA30" s="1067">
        <f>Q30-V30</f>
        <v>47</v>
      </c>
      <c r="AB30" s="1067"/>
      <c r="AC30" s="1067"/>
      <c r="AD30" s="1067"/>
      <c r="AE30" s="1068"/>
      <c r="AF30" s="1063">
        <v>7</v>
      </c>
      <c r="AG30" s="1064"/>
      <c r="AH30" s="1064"/>
      <c r="AI30" s="1064"/>
      <c r="AJ30" s="1065"/>
      <c r="AK30" s="1008">
        <v>169</v>
      </c>
      <c r="AL30" s="999"/>
      <c r="AM30" s="999"/>
      <c r="AN30" s="999"/>
      <c r="AO30" s="999"/>
      <c r="AP30" s="999">
        <v>2785</v>
      </c>
      <c r="AQ30" s="999"/>
      <c r="AR30" s="999"/>
      <c r="AS30" s="999"/>
      <c r="AT30" s="999"/>
      <c r="AU30" s="999"/>
      <c r="AV30" s="999"/>
      <c r="AW30" s="999"/>
      <c r="AX30" s="999"/>
      <c r="AY30" s="999"/>
      <c r="AZ30" s="1069" t="s">
        <v>572</v>
      </c>
      <c r="BA30" s="1069"/>
      <c r="BB30" s="1069"/>
      <c r="BC30" s="1069"/>
      <c r="BD30" s="1069"/>
      <c r="BE30" s="1000" t="s">
        <v>407</v>
      </c>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573</v>
      </c>
      <c r="C31" s="1059"/>
      <c r="D31" s="1059"/>
      <c r="E31" s="1059"/>
      <c r="F31" s="1059"/>
      <c r="G31" s="1059"/>
      <c r="H31" s="1059"/>
      <c r="I31" s="1059"/>
      <c r="J31" s="1059"/>
      <c r="K31" s="1059"/>
      <c r="L31" s="1059"/>
      <c r="M31" s="1059"/>
      <c r="N31" s="1059"/>
      <c r="O31" s="1059"/>
      <c r="P31" s="1060"/>
      <c r="Q31" s="1066">
        <v>40</v>
      </c>
      <c r="R31" s="1067"/>
      <c r="S31" s="1067"/>
      <c r="T31" s="1067"/>
      <c r="U31" s="1067"/>
      <c r="V31" s="1067">
        <v>36</v>
      </c>
      <c r="W31" s="1067"/>
      <c r="X31" s="1067"/>
      <c r="Y31" s="1067"/>
      <c r="Z31" s="1067"/>
      <c r="AA31" s="1067">
        <f>Q31-V31</f>
        <v>4</v>
      </c>
      <c r="AB31" s="1067"/>
      <c r="AC31" s="1067"/>
      <c r="AD31" s="1067"/>
      <c r="AE31" s="1068"/>
      <c r="AF31" s="1063">
        <v>1</v>
      </c>
      <c r="AG31" s="1064"/>
      <c r="AH31" s="1064"/>
      <c r="AI31" s="1064"/>
      <c r="AJ31" s="1065"/>
      <c r="AK31" s="1008">
        <v>13</v>
      </c>
      <c r="AL31" s="999"/>
      <c r="AM31" s="999"/>
      <c r="AN31" s="999"/>
      <c r="AO31" s="999"/>
      <c r="AP31" s="999">
        <v>42</v>
      </c>
      <c r="AQ31" s="999"/>
      <c r="AR31" s="999"/>
      <c r="AS31" s="999"/>
      <c r="AT31" s="999"/>
      <c r="AU31" s="999"/>
      <c r="AV31" s="999"/>
      <c r="AW31" s="999"/>
      <c r="AX31" s="999"/>
      <c r="AY31" s="999"/>
      <c r="AZ31" s="1069" t="s">
        <v>571</v>
      </c>
      <c r="BA31" s="1069"/>
      <c r="BB31" s="1069"/>
      <c r="BC31" s="1069"/>
      <c r="BD31" s="1069"/>
      <c r="BE31" s="1000" t="s">
        <v>574</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c r="C32" s="1059"/>
      <c r="D32" s="1059"/>
      <c r="E32" s="1059"/>
      <c r="F32" s="1059"/>
      <c r="G32" s="1059"/>
      <c r="H32" s="1059"/>
      <c r="I32" s="1059"/>
      <c r="J32" s="1059"/>
      <c r="K32" s="1059"/>
      <c r="L32" s="1059"/>
      <c r="M32" s="1059"/>
      <c r="N32" s="1059"/>
      <c r="O32" s="1059"/>
      <c r="P32" s="1060"/>
      <c r="Q32" s="1066"/>
      <c r="R32" s="1067"/>
      <c r="S32" s="1067"/>
      <c r="T32" s="1067"/>
      <c r="U32" s="1067"/>
      <c r="V32" s="1067"/>
      <c r="W32" s="1067"/>
      <c r="X32" s="1067"/>
      <c r="Y32" s="1067"/>
      <c r="Z32" s="1067"/>
      <c r="AA32" s="1067"/>
      <c r="AB32" s="1067"/>
      <c r="AC32" s="1067"/>
      <c r="AD32" s="1067"/>
      <c r="AE32" s="1068"/>
      <c r="AF32" s="1063"/>
      <c r="AG32" s="1064"/>
      <c r="AH32" s="1064"/>
      <c r="AI32" s="1064"/>
      <c r="AJ32" s="1065"/>
      <c r="AK32" s="1008"/>
      <c r="AL32" s="999"/>
      <c r="AM32" s="999"/>
      <c r="AN32" s="999"/>
      <c r="AO32" s="999"/>
      <c r="AP32" s="999"/>
      <c r="AQ32" s="999"/>
      <c r="AR32" s="999"/>
      <c r="AS32" s="999"/>
      <c r="AT32" s="999"/>
      <c r="AU32" s="999"/>
      <c r="AV32" s="999"/>
      <c r="AW32" s="999"/>
      <c r="AX32" s="999"/>
      <c r="AY32" s="999"/>
      <c r="AZ32" s="1069"/>
      <c r="BA32" s="1069"/>
      <c r="BB32" s="1069"/>
      <c r="BC32" s="1069"/>
      <c r="BD32" s="1069"/>
      <c r="BE32" s="1000"/>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409</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393</v>
      </c>
      <c r="B63" s="965" t="s">
        <v>410</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54</v>
      </c>
      <c r="AG63" s="987"/>
      <c r="AH63" s="987"/>
      <c r="AI63" s="987"/>
      <c r="AJ63" s="1050"/>
      <c r="AK63" s="1051"/>
      <c r="AL63" s="991"/>
      <c r="AM63" s="991"/>
      <c r="AN63" s="991"/>
      <c r="AO63" s="991"/>
      <c r="AP63" s="987"/>
      <c r="AQ63" s="987"/>
      <c r="AR63" s="987"/>
      <c r="AS63" s="987"/>
      <c r="AT63" s="987"/>
      <c r="AU63" s="987"/>
      <c r="AV63" s="987"/>
      <c r="AW63" s="987"/>
      <c r="AX63" s="987"/>
      <c r="AY63" s="987"/>
      <c r="AZ63" s="1045"/>
      <c r="BA63" s="1045"/>
      <c r="BB63" s="1045"/>
      <c r="BC63" s="1045"/>
      <c r="BD63" s="1045"/>
      <c r="BE63" s="988"/>
      <c r="BF63" s="988"/>
      <c r="BG63" s="988"/>
      <c r="BH63" s="988"/>
      <c r="BI63" s="989"/>
      <c r="BJ63" s="1046" t="s">
        <v>411</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412</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413</v>
      </c>
      <c r="B66" s="1024"/>
      <c r="C66" s="1024"/>
      <c r="D66" s="1024"/>
      <c r="E66" s="1024"/>
      <c r="F66" s="1024"/>
      <c r="G66" s="1024"/>
      <c r="H66" s="1024"/>
      <c r="I66" s="1024"/>
      <c r="J66" s="1024"/>
      <c r="K66" s="1024"/>
      <c r="L66" s="1024"/>
      <c r="M66" s="1024"/>
      <c r="N66" s="1024"/>
      <c r="O66" s="1024"/>
      <c r="P66" s="1025"/>
      <c r="Q66" s="1029" t="s">
        <v>397</v>
      </c>
      <c r="R66" s="1030"/>
      <c r="S66" s="1030"/>
      <c r="T66" s="1030"/>
      <c r="U66" s="1031"/>
      <c r="V66" s="1029" t="s">
        <v>398</v>
      </c>
      <c r="W66" s="1030"/>
      <c r="X66" s="1030"/>
      <c r="Y66" s="1030"/>
      <c r="Z66" s="1031"/>
      <c r="AA66" s="1029" t="s">
        <v>399</v>
      </c>
      <c r="AB66" s="1030"/>
      <c r="AC66" s="1030"/>
      <c r="AD66" s="1030"/>
      <c r="AE66" s="1031"/>
      <c r="AF66" s="1035" t="s">
        <v>414</v>
      </c>
      <c r="AG66" s="1036"/>
      <c r="AH66" s="1036"/>
      <c r="AI66" s="1036"/>
      <c r="AJ66" s="1037"/>
      <c r="AK66" s="1029" t="s">
        <v>415</v>
      </c>
      <c r="AL66" s="1024"/>
      <c r="AM66" s="1024"/>
      <c r="AN66" s="1024"/>
      <c r="AO66" s="1025"/>
      <c r="AP66" s="1029" t="s">
        <v>402</v>
      </c>
      <c r="AQ66" s="1030"/>
      <c r="AR66" s="1030"/>
      <c r="AS66" s="1030"/>
      <c r="AT66" s="1031"/>
      <c r="AU66" s="1029" t="s">
        <v>416</v>
      </c>
      <c r="AV66" s="1030"/>
      <c r="AW66" s="1030"/>
      <c r="AX66" s="1030"/>
      <c r="AY66" s="1031"/>
      <c r="AZ66" s="1029" t="s">
        <v>380</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575</v>
      </c>
      <c r="C68" s="1014"/>
      <c r="D68" s="1014"/>
      <c r="E68" s="1014"/>
      <c r="F68" s="1014"/>
      <c r="G68" s="1014"/>
      <c r="H68" s="1014"/>
      <c r="I68" s="1014"/>
      <c r="J68" s="1014"/>
      <c r="K68" s="1014"/>
      <c r="L68" s="1014"/>
      <c r="M68" s="1014"/>
      <c r="N68" s="1014"/>
      <c r="O68" s="1014"/>
      <c r="P68" s="1015"/>
      <c r="Q68" s="1016">
        <v>313</v>
      </c>
      <c r="R68" s="1010"/>
      <c r="S68" s="1010"/>
      <c r="T68" s="1010"/>
      <c r="U68" s="1010"/>
      <c r="V68" s="1010">
        <v>278</v>
      </c>
      <c r="W68" s="1010"/>
      <c r="X68" s="1010"/>
      <c r="Y68" s="1010"/>
      <c r="Z68" s="1010"/>
      <c r="AA68" s="1010">
        <f>Q68-V68</f>
        <v>35</v>
      </c>
      <c r="AB68" s="1010"/>
      <c r="AC68" s="1010"/>
      <c r="AD68" s="1010"/>
      <c r="AE68" s="1010"/>
      <c r="AF68" s="1010">
        <v>35</v>
      </c>
      <c r="AG68" s="1010"/>
      <c r="AH68" s="1010"/>
      <c r="AI68" s="1010"/>
      <c r="AJ68" s="1010"/>
      <c r="AK68" s="1010"/>
      <c r="AL68" s="1010"/>
      <c r="AM68" s="1010"/>
      <c r="AN68" s="1010"/>
      <c r="AO68" s="1010"/>
      <c r="AP68" s="1010"/>
      <c r="AQ68" s="1010"/>
      <c r="AR68" s="1010"/>
      <c r="AS68" s="1010"/>
      <c r="AT68" s="1010"/>
      <c r="AU68" s="1010"/>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576</v>
      </c>
      <c r="C69" s="1003"/>
      <c r="D69" s="1003"/>
      <c r="E69" s="1003"/>
      <c r="F69" s="1003"/>
      <c r="G69" s="1003"/>
      <c r="H69" s="1003"/>
      <c r="I69" s="1003"/>
      <c r="J69" s="1003"/>
      <c r="K69" s="1003"/>
      <c r="L69" s="1003"/>
      <c r="M69" s="1003"/>
      <c r="N69" s="1003"/>
      <c r="O69" s="1003"/>
      <c r="P69" s="1004"/>
      <c r="Q69" s="1005">
        <v>147699</v>
      </c>
      <c r="R69" s="999"/>
      <c r="S69" s="999"/>
      <c r="T69" s="999"/>
      <c r="U69" s="999"/>
      <c r="V69" s="999">
        <v>142954</v>
      </c>
      <c r="W69" s="999"/>
      <c r="X69" s="999"/>
      <c r="Y69" s="999"/>
      <c r="Z69" s="999"/>
      <c r="AA69" s="999">
        <f t="shared" ref="AA69:AA86" si="0">Q69-V69</f>
        <v>4745</v>
      </c>
      <c r="AB69" s="999"/>
      <c r="AC69" s="999"/>
      <c r="AD69" s="999"/>
      <c r="AE69" s="999"/>
      <c r="AF69" s="999">
        <v>4745</v>
      </c>
      <c r="AG69" s="999"/>
      <c r="AH69" s="999"/>
      <c r="AI69" s="999"/>
      <c r="AJ69" s="999"/>
      <c r="AK69" s="999">
        <v>700</v>
      </c>
      <c r="AL69" s="999"/>
      <c r="AM69" s="999"/>
      <c r="AN69" s="999"/>
      <c r="AO69" s="999"/>
      <c r="AP69" s="999"/>
      <c r="AQ69" s="999"/>
      <c r="AR69" s="999"/>
      <c r="AS69" s="999"/>
      <c r="AT69" s="999"/>
      <c r="AU69" s="999"/>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577</v>
      </c>
      <c r="C70" s="1003"/>
      <c r="D70" s="1003"/>
      <c r="E70" s="1003"/>
      <c r="F70" s="1003"/>
      <c r="G70" s="1003"/>
      <c r="H70" s="1003"/>
      <c r="I70" s="1003"/>
      <c r="J70" s="1003"/>
      <c r="K70" s="1003"/>
      <c r="L70" s="1003"/>
      <c r="M70" s="1003"/>
      <c r="N70" s="1003"/>
      <c r="O70" s="1003"/>
      <c r="P70" s="1004"/>
      <c r="Q70" s="1005">
        <v>2375</v>
      </c>
      <c r="R70" s="999"/>
      <c r="S70" s="999"/>
      <c r="T70" s="999"/>
      <c r="U70" s="999"/>
      <c r="V70" s="999">
        <v>2335</v>
      </c>
      <c r="W70" s="999"/>
      <c r="X70" s="999"/>
      <c r="Y70" s="999"/>
      <c r="Z70" s="999"/>
      <c r="AA70" s="999">
        <f t="shared" si="0"/>
        <v>40</v>
      </c>
      <c r="AB70" s="999"/>
      <c r="AC70" s="999"/>
      <c r="AD70" s="999"/>
      <c r="AE70" s="999"/>
      <c r="AF70" s="999">
        <v>4</v>
      </c>
      <c r="AG70" s="999"/>
      <c r="AH70" s="999"/>
      <c r="AI70" s="999"/>
      <c r="AJ70" s="999"/>
      <c r="AK70" s="999">
        <v>12</v>
      </c>
      <c r="AL70" s="999"/>
      <c r="AM70" s="999"/>
      <c r="AN70" s="999"/>
      <c r="AO70" s="999"/>
      <c r="AP70" s="999">
        <v>1890</v>
      </c>
      <c r="AQ70" s="999"/>
      <c r="AR70" s="999"/>
      <c r="AS70" s="999"/>
      <c r="AT70" s="999"/>
      <c r="AU70" s="999">
        <v>707</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578</v>
      </c>
      <c r="C71" s="1003"/>
      <c r="D71" s="1003"/>
      <c r="E71" s="1003"/>
      <c r="F71" s="1003"/>
      <c r="G71" s="1003"/>
      <c r="H71" s="1003"/>
      <c r="I71" s="1003"/>
      <c r="J71" s="1003"/>
      <c r="K71" s="1003"/>
      <c r="L71" s="1003"/>
      <c r="M71" s="1003"/>
      <c r="N71" s="1003"/>
      <c r="O71" s="1003"/>
      <c r="P71" s="1004"/>
      <c r="Q71" s="1005">
        <v>3422</v>
      </c>
      <c r="R71" s="999"/>
      <c r="S71" s="999"/>
      <c r="T71" s="999"/>
      <c r="U71" s="999"/>
      <c r="V71" s="999">
        <v>3216</v>
      </c>
      <c r="W71" s="999"/>
      <c r="X71" s="999"/>
      <c r="Y71" s="999"/>
      <c r="Z71" s="999"/>
      <c r="AA71" s="999">
        <f t="shared" si="0"/>
        <v>206</v>
      </c>
      <c r="AB71" s="999"/>
      <c r="AC71" s="999"/>
      <c r="AD71" s="999"/>
      <c r="AE71" s="999"/>
      <c r="AF71" s="999">
        <v>166</v>
      </c>
      <c r="AG71" s="999"/>
      <c r="AH71" s="999"/>
      <c r="AI71" s="999"/>
      <c r="AJ71" s="999"/>
      <c r="AK71" s="999">
        <v>853</v>
      </c>
      <c r="AL71" s="999"/>
      <c r="AM71" s="999"/>
      <c r="AN71" s="999"/>
      <c r="AO71" s="999"/>
      <c r="AP71" s="999">
        <v>2647</v>
      </c>
      <c r="AQ71" s="999"/>
      <c r="AR71" s="999"/>
      <c r="AS71" s="999"/>
      <c r="AT71" s="999"/>
      <c r="AU71" s="999">
        <v>355</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579</v>
      </c>
      <c r="C72" s="1003"/>
      <c r="D72" s="1003"/>
      <c r="E72" s="1003"/>
      <c r="F72" s="1003"/>
      <c r="G72" s="1003"/>
      <c r="H72" s="1003"/>
      <c r="I72" s="1003"/>
      <c r="J72" s="1003"/>
      <c r="K72" s="1003"/>
      <c r="L72" s="1003"/>
      <c r="M72" s="1003"/>
      <c r="N72" s="1003"/>
      <c r="O72" s="1003"/>
      <c r="P72" s="1004"/>
      <c r="Q72" s="1006">
        <v>98</v>
      </c>
      <c r="R72" s="1007"/>
      <c r="S72" s="1007"/>
      <c r="T72" s="1007"/>
      <c r="U72" s="1008"/>
      <c r="V72" s="999">
        <v>94</v>
      </c>
      <c r="W72" s="999"/>
      <c r="X72" s="999"/>
      <c r="Y72" s="999"/>
      <c r="Z72" s="999"/>
      <c r="AA72" s="999">
        <f t="shared" si="0"/>
        <v>4</v>
      </c>
      <c r="AB72" s="999"/>
      <c r="AC72" s="999"/>
      <c r="AD72" s="999"/>
      <c r="AE72" s="999"/>
      <c r="AF72" s="999">
        <v>4</v>
      </c>
      <c r="AG72" s="999"/>
      <c r="AH72" s="999"/>
      <c r="AI72" s="999"/>
      <c r="AJ72" s="999"/>
      <c r="AK72" s="999">
        <v>4</v>
      </c>
      <c r="AL72" s="999"/>
      <c r="AM72" s="999"/>
      <c r="AN72" s="999"/>
      <c r="AO72" s="999"/>
      <c r="AP72" s="999"/>
      <c r="AQ72" s="999"/>
      <c r="AR72" s="999"/>
      <c r="AS72" s="999"/>
      <c r="AT72" s="999"/>
      <c r="AU72" s="999"/>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t="s">
        <v>580</v>
      </c>
      <c r="C73" s="1003"/>
      <c r="D73" s="1003"/>
      <c r="E73" s="1003"/>
      <c r="F73" s="1003"/>
      <c r="G73" s="1003"/>
      <c r="H73" s="1003"/>
      <c r="I73" s="1003"/>
      <c r="J73" s="1003"/>
      <c r="K73" s="1003"/>
      <c r="L73" s="1003"/>
      <c r="M73" s="1003"/>
      <c r="N73" s="1003"/>
      <c r="O73" s="1003"/>
      <c r="P73" s="1004"/>
      <c r="Q73" s="1006">
        <v>906</v>
      </c>
      <c r="R73" s="1007"/>
      <c r="S73" s="1007"/>
      <c r="T73" s="1007"/>
      <c r="U73" s="1008"/>
      <c r="V73" s="999">
        <v>905</v>
      </c>
      <c r="W73" s="999"/>
      <c r="X73" s="999"/>
      <c r="Y73" s="999"/>
      <c r="Z73" s="999"/>
      <c r="AA73" s="999">
        <f t="shared" si="0"/>
        <v>1</v>
      </c>
      <c r="AB73" s="999"/>
      <c r="AC73" s="999"/>
      <c r="AD73" s="999"/>
      <c r="AE73" s="999"/>
      <c r="AF73" s="999">
        <v>1</v>
      </c>
      <c r="AG73" s="999"/>
      <c r="AH73" s="999"/>
      <c r="AI73" s="999"/>
      <c r="AJ73" s="999"/>
      <c r="AK73" s="999">
        <v>900</v>
      </c>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t="s">
        <v>581</v>
      </c>
      <c r="C74" s="1003"/>
      <c r="D74" s="1003"/>
      <c r="E74" s="1003"/>
      <c r="F74" s="1003"/>
      <c r="G74" s="1003"/>
      <c r="H74" s="1003"/>
      <c r="I74" s="1003"/>
      <c r="J74" s="1003"/>
      <c r="K74" s="1003"/>
      <c r="L74" s="1003"/>
      <c r="M74" s="1003"/>
      <c r="N74" s="1003"/>
      <c r="O74" s="1003"/>
      <c r="P74" s="1004"/>
      <c r="Q74" s="1006">
        <v>188</v>
      </c>
      <c r="R74" s="1007"/>
      <c r="S74" s="1007"/>
      <c r="T74" s="1007"/>
      <c r="U74" s="1008"/>
      <c r="V74" s="999">
        <v>158</v>
      </c>
      <c r="W74" s="999"/>
      <c r="X74" s="999"/>
      <c r="Y74" s="999"/>
      <c r="Z74" s="999"/>
      <c r="AA74" s="999">
        <f t="shared" si="0"/>
        <v>30</v>
      </c>
      <c r="AB74" s="999"/>
      <c r="AC74" s="999"/>
      <c r="AD74" s="999"/>
      <c r="AE74" s="999"/>
      <c r="AF74" s="999">
        <v>26</v>
      </c>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t="s">
        <v>582</v>
      </c>
      <c r="C75" s="1003"/>
      <c r="D75" s="1003"/>
      <c r="E75" s="1003"/>
      <c r="F75" s="1003"/>
      <c r="G75" s="1003"/>
      <c r="H75" s="1003"/>
      <c r="I75" s="1003"/>
      <c r="J75" s="1003"/>
      <c r="K75" s="1003"/>
      <c r="L75" s="1003"/>
      <c r="M75" s="1003"/>
      <c r="N75" s="1003"/>
      <c r="O75" s="1003"/>
      <c r="P75" s="1004"/>
      <c r="Q75" s="1006">
        <v>272</v>
      </c>
      <c r="R75" s="1007"/>
      <c r="S75" s="1007"/>
      <c r="T75" s="1007"/>
      <c r="U75" s="1008"/>
      <c r="V75" s="1009">
        <v>246</v>
      </c>
      <c r="W75" s="1007"/>
      <c r="X75" s="1007"/>
      <c r="Y75" s="1007"/>
      <c r="Z75" s="1008"/>
      <c r="AA75" s="1009">
        <f t="shared" si="0"/>
        <v>26</v>
      </c>
      <c r="AB75" s="1007"/>
      <c r="AC75" s="1007"/>
      <c r="AD75" s="1007"/>
      <c r="AE75" s="1008"/>
      <c r="AF75" s="1009">
        <v>22</v>
      </c>
      <c r="AG75" s="1007"/>
      <c r="AH75" s="1007"/>
      <c r="AI75" s="1007"/>
      <c r="AJ75" s="1008"/>
      <c r="AK75" s="1009"/>
      <c r="AL75" s="1007"/>
      <c r="AM75" s="1007"/>
      <c r="AN75" s="1007"/>
      <c r="AO75" s="1008"/>
      <c r="AP75" s="1009">
        <v>743</v>
      </c>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t="s">
        <v>583</v>
      </c>
      <c r="C76" s="1003"/>
      <c r="D76" s="1003"/>
      <c r="E76" s="1003"/>
      <c r="F76" s="1003"/>
      <c r="G76" s="1003"/>
      <c r="H76" s="1003"/>
      <c r="I76" s="1003"/>
      <c r="J76" s="1003"/>
      <c r="K76" s="1003"/>
      <c r="L76" s="1003"/>
      <c r="M76" s="1003"/>
      <c r="N76" s="1003"/>
      <c r="O76" s="1003"/>
      <c r="P76" s="1004"/>
      <c r="Q76" s="1006">
        <v>1607</v>
      </c>
      <c r="R76" s="1007"/>
      <c r="S76" s="1007"/>
      <c r="T76" s="1007"/>
      <c r="U76" s="1008"/>
      <c r="V76" s="1009">
        <v>1564</v>
      </c>
      <c r="W76" s="1007"/>
      <c r="X76" s="1007"/>
      <c r="Y76" s="1007"/>
      <c r="Z76" s="1008"/>
      <c r="AA76" s="1009">
        <f t="shared" si="0"/>
        <v>43</v>
      </c>
      <c r="AB76" s="1007"/>
      <c r="AC76" s="1007"/>
      <c r="AD76" s="1007"/>
      <c r="AE76" s="1008"/>
      <c r="AF76" s="1009">
        <v>43</v>
      </c>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t="s">
        <v>584</v>
      </c>
      <c r="C77" s="1003"/>
      <c r="D77" s="1003"/>
      <c r="E77" s="1003"/>
      <c r="F77" s="1003"/>
      <c r="G77" s="1003"/>
      <c r="H77" s="1003"/>
      <c r="I77" s="1003"/>
      <c r="J77" s="1003"/>
      <c r="K77" s="1003"/>
      <c r="L77" s="1003"/>
      <c r="M77" s="1003"/>
      <c r="N77" s="1003"/>
      <c r="O77" s="1003"/>
      <c r="P77" s="1004"/>
      <c r="Q77" s="1006">
        <v>36417</v>
      </c>
      <c r="R77" s="1007"/>
      <c r="S77" s="1007"/>
      <c r="T77" s="1007"/>
      <c r="U77" s="1008"/>
      <c r="V77" s="1009">
        <v>35257</v>
      </c>
      <c r="W77" s="1007"/>
      <c r="X77" s="1007"/>
      <c r="Y77" s="1007"/>
      <c r="Z77" s="1008"/>
      <c r="AA77" s="1009">
        <f t="shared" si="0"/>
        <v>1160</v>
      </c>
      <c r="AB77" s="1007"/>
      <c r="AC77" s="1007"/>
      <c r="AD77" s="1007"/>
      <c r="AE77" s="1008"/>
      <c r="AF77" s="1009">
        <v>1160</v>
      </c>
      <c r="AG77" s="1007"/>
      <c r="AH77" s="1007"/>
      <c r="AI77" s="1007"/>
      <c r="AJ77" s="1008"/>
      <c r="AK77" s="1009">
        <v>771</v>
      </c>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t="s">
        <v>585</v>
      </c>
      <c r="C78" s="1003"/>
      <c r="D78" s="1003"/>
      <c r="E78" s="1003"/>
      <c r="F78" s="1003"/>
      <c r="G78" s="1003"/>
      <c r="H78" s="1003"/>
      <c r="I78" s="1003"/>
      <c r="J78" s="1003"/>
      <c r="K78" s="1003"/>
      <c r="L78" s="1003"/>
      <c r="M78" s="1003"/>
      <c r="N78" s="1003"/>
      <c r="O78" s="1003"/>
      <c r="P78" s="1004"/>
      <c r="Q78" s="1006">
        <v>1645</v>
      </c>
      <c r="R78" s="1007"/>
      <c r="S78" s="1007"/>
      <c r="T78" s="1007"/>
      <c r="U78" s="1008"/>
      <c r="V78" s="999">
        <v>1387</v>
      </c>
      <c r="W78" s="999"/>
      <c r="X78" s="999"/>
      <c r="Y78" s="999"/>
      <c r="Z78" s="999"/>
      <c r="AA78" s="999">
        <f t="shared" si="0"/>
        <v>258</v>
      </c>
      <c r="AB78" s="999"/>
      <c r="AC78" s="999"/>
      <c r="AD78" s="999"/>
      <c r="AE78" s="999"/>
      <c r="AF78" s="999">
        <v>1905</v>
      </c>
      <c r="AG78" s="999"/>
      <c r="AH78" s="999"/>
      <c r="AI78" s="999"/>
      <c r="AJ78" s="999"/>
      <c r="AK78" s="999"/>
      <c r="AL78" s="999"/>
      <c r="AM78" s="999"/>
      <c r="AN78" s="999"/>
      <c r="AO78" s="999"/>
      <c r="AP78" s="999">
        <v>937</v>
      </c>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t="s">
        <v>586</v>
      </c>
      <c r="C79" s="1003"/>
      <c r="D79" s="1003"/>
      <c r="E79" s="1003"/>
      <c r="F79" s="1003"/>
      <c r="G79" s="1003"/>
      <c r="H79" s="1003"/>
      <c r="I79" s="1003"/>
      <c r="J79" s="1003"/>
      <c r="K79" s="1003"/>
      <c r="L79" s="1003"/>
      <c r="M79" s="1003"/>
      <c r="N79" s="1003"/>
      <c r="O79" s="1003"/>
      <c r="P79" s="1004"/>
      <c r="Q79" s="1006">
        <v>757</v>
      </c>
      <c r="R79" s="1007"/>
      <c r="S79" s="1007"/>
      <c r="T79" s="1007"/>
      <c r="U79" s="1008"/>
      <c r="V79" s="999">
        <v>648</v>
      </c>
      <c r="W79" s="999"/>
      <c r="X79" s="999"/>
      <c r="Y79" s="999"/>
      <c r="Z79" s="999"/>
      <c r="AA79" s="999">
        <f t="shared" si="0"/>
        <v>109</v>
      </c>
      <c r="AB79" s="999"/>
      <c r="AC79" s="999"/>
      <c r="AD79" s="999"/>
      <c r="AE79" s="999"/>
      <c r="AF79" s="999">
        <v>13</v>
      </c>
      <c r="AG79" s="999"/>
      <c r="AH79" s="999"/>
      <c r="AI79" s="999"/>
      <c r="AJ79" s="999"/>
      <c r="AK79" s="999">
        <v>60</v>
      </c>
      <c r="AL79" s="999"/>
      <c r="AM79" s="999"/>
      <c r="AN79" s="999"/>
      <c r="AO79" s="999"/>
      <c r="AP79" s="999">
        <v>991</v>
      </c>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t="s">
        <v>587</v>
      </c>
      <c r="C80" s="1003"/>
      <c r="D80" s="1003"/>
      <c r="E80" s="1003"/>
      <c r="F80" s="1003"/>
      <c r="G80" s="1003"/>
      <c r="H80" s="1003"/>
      <c r="I80" s="1003"/>
      <c r="J80" s="1003"/>
      <c r="K80" s="1003"/>
      <c r="L80" s="1003"/>
      <c r="M80" s="1003"/>
      <c r="N80" s="1003"/>
      <c r="O80" s="1003"/>
      <c r="P80" s="1004"/>
      <c r="Q80" s="1006">
        <v>18</v>
      </c>
      <c r="R80" s="1007"/>
      <c r="S80" s="1007"/>
      <c r="T80" s="1007"/>
      <c r="U80" s="1008"/>
      <c r="V80" s="999">
        <v>18</v>
      </c>
      <c r="W80" s="999"/>
      <c r="X80" s="999"/>
      <c r="Y80" s="999"/>
      <c r="Z80" s="999"/>
      <c r="AA80" s="999">
        <f t="shared" si="0"/>
        <v>0</v>
      </c>
      <c r="AB80" s="999"/>
      <c r="AC80" s="999"/>
      <c r="AD80" s="999"/>
      <c r="AE80" s="999"/>
      <c r="AF80" s="999">
        <v>0</v>
      </c>
      <c r="AG80" s="999"/>
      <c r="AH80" s="999"/>
      <c r="AI80" s="999"/>
      <c r="AJ80" s="999"/>
      <c r="AK80" s="999">
        <v>18</v>
      </c>
      <c r="AL80" s="999"/>
      <c r="AM80" s="999"/>
      <c r="AN80" s="999"/>
      <c r="AO80" s="999"/>
      <c r="AP80" s="999">
        <v>36</v>
      </c>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t="s">
        <v>588</v>
      </c>
      <c r="C81" s="1003"/>
      <c r="D81" s="1003"/>
      <c r="E81" s="1003"/>
      <c r="F81" s="1003"/>
      <c r="G81" s="1003"/>
      <c r="H81" s="1003"/>
      <c r="I81" s="1003"/>
      <c r="J81" s="1003"/>
      <c r="K81" s="1003"/>
      <c r="L81" s="1003"/>
      <c r="M81" s="1003"/>
      <c r="N81" s="1003"/>
      <c r="O81" s="1003"/>
      <c r="P81" s="1004"/>
      <c r="Q81" s="1006">
        <v>1245</v>
      </c>
      <c r="R81" s="1007"/>
      <c r="S81" s="1007"/>
      <c r="T81" s="1007"/>
      <c r="U81" s="1008"/>
      <c r="V81" s="999">
        <v>1228</v>
      </c>
      <c r="W81" s="999"/>
      <c r="X81" s="999"/>
      <c r="Y81" s="999"/>
      <c r="Z81" s="999"/>
      <c r="AA81" s="999">
        <f t="shared" si="0"/>
        <v>17</v>
      </c>
      <c r="AB81" s="999"/>
      <c r="AC81" s="999"/>
      <c r="AD81" s="999"/>
      <c r="AE81" s="999"/>
      <c r="AF81" s="999">
        <v>17</v>
      </c>
      <c r="AG81" s="999"/>
      <c r="AH81" s="999"/>
      <c r="AI81" s="999"/>
      <c r="AJ81" s="999"/>
      <c r="AK81" s="999">
        <v>70</v>
      </c>
      <c r="AL81" s="999"/>
      <c r="AM81" s="999"/>
      <c r="AN81" s="999"/>
      <c r="AO81" s="999"/>
      <c r="AP81" s="999">
        <v>792</v>
      </c>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t="s">
        <v>589</v>
      </c>
      <c r="C82" s="1003"/>
      <c r="D82" s="1003"/>
      <c r="E82" s="1003"/>
      <c r="F82" s="1003"/>
      <c r="G82" s="1003"/>
      <c r="H82" s="1003"/>
      <c r="I82" s="1003"/>
      <c r="J82" s="1003"/>
      <c r="K82" s="1003"/>
      <c r="L82" s="1003"/>
      <c r="M82" s="1003"/>
      <c r="N82" s="1003"/>
      <c r="O82" s="1003"/>
      <c r="P82" s="1004"/>
      <c r="Q82" s="1006">
        <v>794</v>
      </c>
      <c r="R82" s="1007"/>
      <c r="S82" s="1007"/>
      <c r="T82" s="1007"/>
      <c r="U82" s="1008"/>
      <c r="V82" s="999">
        <v>734</v>
      </c>
      <c r="W82" s="999"/>
      <c r="X82" s="999"/>
      <c r="Y82" s="999"/>
      <c r="Z82" s="999"/>
      <c r="AA82" s="999">
        <f t="shared" si="0"/>
        <v>60</v>
      </c>
      <c r="AB82" s="999"/>
      <c r="AC82" s="999"/>
      <c r="AD82" s="999"/>
      <c r="AE82" s="999"/>
      <c r="AF82" s="999">
        <v>60</v>
      </c>
      <c r="AG82" s="999"/>
      <c r="AH82" s="999"/>
      <c r="AI82" s="999"/>
      <c r="AJ82" s="999"/>
      <c r="AK82" s="999">
        <v>25</v>
      </c>
      <c r="AL82" s="999"/>
      <c r="AM82" s="999"/>
      <c r="AN82" s="999"/>
      <c r="AO82" s="999"/>
      <c r="AP82" s="999">
        <v>438</v>
      </c>
      <c r="AQ82" s="999"/>
      <c r="AR82" s="999"/>
      <c r="AS82" s="999"/>
      <c r="AT82" s="999"/>
      <c r="AU82" s="999">
        <v>40</v>
      </c>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t="s">
        <v>590</v>
      </c>
      <c r="C83" s="1003"/>
      <c r="D83" s="1003"/>
      <c r="E83" s="1003"/>
      <c r="F83" s="1003"/>
      <c r="G83" s="1003"/>
      <c r="H83" s="1003"/>
      <c r="I83" s="1003"/>
      <c r="J83" s="1003"/>
      <c r="K83" s="1003"/>
      <c r="L83" s="1003"/>
      <c r="M83" s="1003"/>
      <c r="N83" s="1003"/>
      <c r="O83" s="1003"/>
      <c r="P83" s="1004"/>
      <c r="Q83" s="1006">
        <v>312</v>
      </c>
      <c r="R83" s="1007"/>
      <c r="S83" s="1007"/>
      <c r="T83" s="1007"/>
      <c r="U83" s="1008"/>
      <c r="V83" s="999">
        <v>286</v>
      </c>
      <c r="W83" s="999"/>
      <c r="X83" s="999"/>
      <c r="Y83" s="999"/>
      <c r="Z83" s="999"/>
      <c r="AA83" s="999">
        <f t="shared" si="0"/>
        <v>26</v>
      </c>
      <c r="AB83" s="999"/>
      <c r="AC83" s="999"/>
      <c r="AD83" s="999"/>
      <c r="AE83" s="999"/>
      <c r="AF83" s="999">
        <v>6</v>
      </c>
      <c r="AG83" s="999"/>
      <c r="AH83" s="999"/>
      <c r="AI83" s="999"/>
      <c r="AJ83" s="999"/>
      <c r="AK83" s="999">
        <v>4</v>
      </c>
      <c r="AL83" s="999"/>
      <c r="AM83" s="999"/>
      <c r="AN83" s="999"/>
      <c r="AO83" s="999"/>
      <c r="AP83" s="999">
        <v>162</v>
      </c>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t="s">
        <v>591</v>
      </c>
      <c r="C84" s="1003"/>
      <c r="D84" s="1003"/>
      <c r="E84" s="1003"/>
      <c r="F84" s="1003"/>
      <c r="G84" s="1003"/>
      <c r="H84" s="1003"/>
      <c r="I84" s="1003"/>
      <c r="J84" s="1003"/>
      <c r="K84" s="1003"/>
      <c r="L84" s="1003"/>
      <c r="M84" s="1003"/>
      <c r="N84" s="1003"/>
      <c r="O84" s="1003"/>
      <c r="P84" s="1004"/>
      <c r="Q84" s="1006">
        <v>7670</v>
      </c>
      <c r="R84" s="1007"/>
      <c r="S84" s="1007"/>
      <c r="T84" s="1007"/>
      <c r="U84" s="1008"/>
      <c r="V84" s="999">
        <v>7159</v>
      </c>
      <c r="W84" s="999"/>
      <c r="X84" s="999"/>
      <c r="Y84" s="999"/>
      <c r="Z84" s="999"/>
      <c r="AA84" s="999">
        <f t="shared" si="0"/>
        <v>511</v>
      </c>
      <c r="AB84" s="999"/>
      <c r="AC84" s="999"/>
      <c r="AD84" s="999"/>
      <c r="AE84" s="999"/>
      <c r="AF84" s="999">
        <v>511</v>
      </c>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t="s">
        <v>592</v>
      </c>
      <c r="C85" s="1003"/>
      <c r="D85" s="1003"/>
      <c r="E85" s="1003"/>
      <c r="F85" s="1003"/>
      <c r="G85" s="1003"/>
      <c r="H85" s="1003"/>
      <c r="I85" s="1003"/>
      <c r="J85" s="1003"/>
      <c r="K85" s="1003"/>
      <c r="L85" s="1003"/>
      <c r="M85" s="1003"/>
      <c r="N85" s="1003"/>
      <c r="O85" s="1003"/>
      <c r="P85" s="1004"/>
      <c r="Q85" s="1006">
        <v>171</v>
      </c>
      <c r="R85" s="1007"/>
      <c r="S85" s="1007"/>
      <c r="T85" s="1007"/>
      <c r="U85" s="1008"/>
      <c r="V85" s="999">
        <v>151</v>
      </c>
      <c r="W85" s="999"/>
      <c r="X85" s="999"/>
      <c r="Y85" s="999"/>
      <c r="Z85" s="999"/>
      <c r="AA85" s="999">
        <f t="shared" si="0"/>
        <v>20</v>
      </c>
      <c r="AB85" s="999"/>
      <c r="AC85" s="999"/>
      <c r="AD85" s="999"/>
      <c r="AE85" s="999"/>
      <c r="AF85" s="999">
        <v>20</v>
      </c>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t="s">
        <v>593</v>
      </c>
      <c r="C86" s="1003"/>
      <c r="D86" s="1003"/>
      <c r="E86" s="1003"/>
      <c r="F86" s="1003"/>
      <c r="G86" s="1003"/>
      <c r="H86" s="1003"/>
      <c r="I86" s="1003"/>
      <c r="J86" s="1003"/>
      <c r="K86" s="1003"/>
      <c r="L86" s="1003"/>
      <c r="M86" s="1003"/>
      <c r="N86" s="1003"/>
      <c r="O86" s="1003"/>
      <c r="P86" s="1004"/>
      <c r="Q86" s="1005">
        <v>10</v>
      </c>
      <c r="R86" s="999"/>
      <c r="S86" s="999"/>
      <c r="T86" s="999"/>
      <c r="U86" s="999"/>
      <c r="V86" s="999">
        <v>4</v>
      </c>
      <c r="W86" s="999"/>
      <c r="X86" s="999"/>
      <c r="Y86" s="999"/>
      <c r="Z86" s="999"/>
      <c r="AA86" s="999">
        <f t="shared" si="0"/>
        <v>6</v>
      </c>
      <c r="AB86" s="999"/>
      <c r="AC86" s="999"/>
      <c r="AD86" s="999"/>
      <c r="AE86" s="999"/>
      <c r="AF86" s="999">
        <v>6</v>
      </c>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393</v>
      </c>
      <c r="B88" s="965" t="s">
        <v>417</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393</v>
      </c>
      <c r="BR102" s="965" t="s">
        <v>418</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419</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420</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423</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424</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425</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426</v>
      </c>
      <c r="AB109" s="924"/>
      <c r="AC109" s="924"/>
      <c r="AD109" s="924"/>
      <c r="AE109" s="925"/>
      <c r="AF109" s="926" t="s">
        <v>427</v>
      </c>
      <c r="AG109" s="924"/>
      <c r="AH109" s="924"/>
      <c r="AI109" s="924"/>
      <c r="AJ109" s="925"/>
      <c r="AK109" s="926" t="s">
        <v>307</v>
      </c>
      <c r="AL109" s="924"/>
      <c r="AM109" s="924"/>
      <c r="AN109" s="924"/>
      <c r="AO109" s="925"/>
      <c r="AP109" s="926" t="s">
        <v>428</v>
      </c>
      <c r="AQ109" s="924"/>
      <c r="AR109" s="924"/>
      <c r="AS109" s="924"/>
      <c r="AT109" s="957"/>
      <c r="AU109" s="923" t="s">
        <v>425</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426</v>
      </c>
      <c r="BR109" s="924"/>
      <c r="BS109" s="924"/>
      <c r="BT109" s="924"/>
      <c r="BU109" s="925"/>
      <c r="BV109" s="926" t="s">
        <v>427</v>
      </c>
      <c r="BW109" s="924"/>
      <c r="BX109" s="924"/>
      <c r="BY109" s="924"/>
      <c r="BZ109" s="925"/>
      <c r="CA109" s="926" t="s">
        <v>307</v>
      </c>
      <c r="CB109" s="924"/>
      <c r="CC109" s="924"/>
      <c r="CD109" s="924"/>
      <c r="CE109" s="925"/>
      <c r="CF109" s="964" t="s">
        <v>428</v>
      </c>
      <c r="CG109" s="964"/>
      <c r="CH109" s="964"/>
      <c r="CI109" s="964"/>
      <c r="CJ109" s="964"/>
      <c r="CK109" s="926" t="s">
        <v>429</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426</v>
      </c>
      <c r="DH109" s="924"/>
      <c r="DI109" s="924"/>
      <c r="DJ109" s="924"/>
      <c r="DK109" s="925"/>
      <c r="DL109" s="926" t="s">
        <v>427</v>
      </c>
      <c r="DM109" s="924"/>
      <c r="DN109" s="924"/>
      <c r="DO109" s="924"/>
      <c r="DP109" s="925"/>
      <c r="DQ109" s="926" t="s">
        <v>307</v>
      </c>
      <c r="DR109" s="924"/>
      <c r="DS109" s="924"/>
      <c r="DT109" s="924"/>
      <c r="DU109" s="925"/>
      <c r="DV109" s="926" t="s">
        <v>428</v>
      </c>
      <c r="DW109" s="924"/>
      <c r="DX109" s="924"/>
      <c r="DY109" s="924"/>
      <c r="DZ109" s="957"/>
    </row>
    <row r="110" spans="1:131" s="233" customFormat="1" ht="26.25" customHeight="1" x14ac:dyDescent="0.15">
      <c r="A110" s="837" t="s">
        <v>430</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916">
        <v>1244961</v>
      </c>
      <c r="AB110" s="917"/>
      <c r="AC110" s="917"/>
      <c r="AD110" s="917"/>
      <c r="AE110" s="918"/>
      <c r="AF110" s="919">
        <v>1310830</v>
      </c>
      <c r="AG110" s="917"/>
      <c r="AH110" s="917"/>
      <c r="AI110" s="917"/>
      <c r="AJ110" s="918"/>
      <c r="AK110" s="919">
        <v>1297796</v>
      </c>
      <c r="AL110" s="917"/>
      <c r="AM110" s="917"/>
      <c r="AN110" s="917"/>
      <c r="AO110" s="918"/>
      <c r="AP110" s="920">
        <v>16.8</v>
      </c>
      <c r="AQ110" s="921"/>
      <c r="AR110" s="921"/>
      <c r="AS110" s="921"/>
      <c r="AT110" s="922"/>
      <c r="AU110" s="958" t="s">
        <v>73</v>
      </c>
      <c r="AV110" s="959"/>
      <c r="AW110" s="959"/>
      <c r="AX110" s="959"/>
      <c r="AY110" s="959"/>
      <c r="AZ110" s="888" t="s">
        <v>431</v>
      </c>
      <c r="BA110" s="838"/>
      <c r="BB110" s="838"/>
      <c r="BC110" s="838"/>
      <c r="BD110" s="838"/>
      <c r="BE110" s="838"/>
      <c r="BF110" s="838"/>
      <c r="BG110" s="838"/>
      <c r="BH110" s="838"/>
      <c r="BI110" s="838"/>
      <c r="BJ110" s="838"/>
      <c r="BK110" s="838"/>
      <c r="BL110" s="838"/>
      <c r="BM110" s="838"/>
      <c r="BN110" s="838"/>
      <c r="BO110" s="838"/>
      <c r="BP110" s="839"/>
      <c r="BQ110" s="889">
        <v>13371820</v>
      </c>
      <c r="BR110" s="870"/>
      <c r="BS110" s="870"/>
      <c r="BT110" s="870"/>
      <c r="BU110" s="870"/>
      <c r="BV110" s="870">
        <v>12723918</v>
      </c>
      <c r="BW110" s="870"/>
      <c r="BX110" s="870"/>
      <c r="BY110" s="870"/>
      <c r="BZ110" s="870"/>
      <c r="CA110" s="870">
        <v>12271857</v>
      </c>
      <c r="CB110" s="870"/>
      <c r="CC110" s="870"/>
      <c r="CD110" s="870"/>
      <c r="CE110" s="870"/>
      <c r="CF110" s="894">
        <v>159.1</v>
      </c>
      <c r="CG110" s="895"/>
      <c r="CH110" s="895"/>
      <c r="CI110" s="895"/>
      <c r="CJ110" s="895"/>
      <c r="CK110" s="954" t="s">
        <v>432</v>
      </c>
      <c r="CL110" s="847"/>
      <c r="CM110" s="888" t="s">
        <v>433</v>
      </c>
      <c r="CN110" s="838"/>
      <c r="CO110" s="838"/>
      <c r="CP110" s="838"/>
      <c r="CQ110" s="838"/>
      <c r="CR110" s="838"/>
      <c r="CS110" s="838"/>
      <c r="CT110" s="838"/>
      <c r="CU110" s="838"/>
      <c r="CV110" s="838"/>
      <c r="CW110" s="838"/>
      <c r="CX110" s="838"/>
      <c r="CY110" s="838"/>
      <c r="CZ110" s="838"/>
      <c r="DA110" s="838"/>
      <c r="DB110" s="838"/>
      <c r="DC110" s="838"/>
      <c r="DD110" s="838"/>
      <c r="DE110" s="838"/>
      <c r="DF110" s="839"/>
      <c r="DG110" s="889" t="s">
        <v>128</v>
      </c>
      <c r="DH110" s="870"/>
      <c r="DI110" s="870"/>
      <c r="DJ110" s="870"/>
      <c r="DK110" s="870"/>
      <c r="DL110" s="870" t="s">
        <v>128</v>
      </c>
      <c r="DM110" s="870"/>
      <c r="DN110" s="870"/>
      <c r="DO110" s="870"/>
      <c r="DP110" s="870"/>
      <c r="DQ110" s="870" t="s">
        <v>128</v>
      </c>
      <c r="DR110" s="870"/>
      <c r="DS110" s="870"/>
      <c r="DT110" s="870"/>
      <c r="DU110" s="870"/>
      <c r="DV110" s="871" t="s">
        <v>411</v>
      </c>
      <c r="DW110" s="871"/>
      <c r="DX110" s="871"/>
      <c r="DY110" s="871"/>
      <c r="DZ110" s="872"/>
    </row>
    <row r="111" spans="1:131" s="233" customFormat="1" ht="26.25" customHeight="1" x14ac:dyDescent="0.15">
      <c r="A111" s="802" t="s">
        <v>434</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128</v>
      </c>
      <c r="AB111" s="947"/>
      <c r="AC111" s="947"/>
      <c r="AD111" s="947"/>
      <c r="AE111" s="948"/>
      <c r="AF111" s="949" t="s">
        <v>128</v>
      </c>
      <c r="AG111" s="947"/>
      <c r="AH111" s="947"/>
      <c r="AI111" s="947"/>
      <c r="AJ111" s="948"/>
      <c r="AK111" s="949" t="s">
        <v>411</v>
      </c>
      <c r="AL111" s="947"/>
      <c r="AM111" s="947"/>
      <c r="AN111" s="947"/>
      <c r="AO111" s="948"/>
      <c r="AP111" s="950" t="s">
        <v>411</v>
      </c>
      <c r="AQ111" s="951"/>
      <c r="AR111" s="951"/>
      <c r="AS111" s="951"/>
      <c r="AT111" s="952"/>
      <c r="AU111" s="960"/>
      <c r="AV111" s="961"/>
      <c r="AW111" s="961"/>
      <c r="AX111" s="961"/>
      <c r="AY111" s="961"/>
      <c r="AZ111" s="845" t="s">
        <v>435</v>
      </c>
      <c r="BA111" s="780"/>
      <c r="BB111" s="780"/>
      <c r="BC111" s="780"/>
      <c r="BD111" s="780"/>
      <c r="BE111" s="780"/>
      <c r="BF111" s="780"/>
      <c r="BG111" s="780"/>
      <c r="BH111" s="780"/>
      <c r="BI111" s="780"/>
      <c r="BJ111" s="780"/>
      <c r="BK111" s="780"/>
      <c r="BL111" s="780"/>
      <c r="BM111" s="780"/>
      <c r="BN111" s="780"/>
      <c r="BO111" s="780"/>
      <c r="BP111" s="781"/>
      <c r="BQ111" s="817" t="s">
        <v>128</v>
      </c>
      <c r="BR111" s="818"/>
      <c r="BS111" s="818"/>
      <c r="BT111" s="818"/>
      <c r="BU111" s="818"/>
      <c r="BV111" s="818" t="s">
        <v>411</v>
      </c>
      <c r="BW111" s="818"/>
      <c r="BX111" s="818"/>
      <c r="BY111" s="818"/>
      <c r="BZ111" s="818"/>
      <c r="CA111" s="818" t="s">
        <v>411</v>
      </c>
      <c r="CB111" s="818"/>
      <c r="CC111" s="818"/>
      <c r="CD111" s="818"/>
      <c r="CE111" s="818"/>
      <c r="CF111" s="903" t="s">
        <v>128</v>
      </c>
      <c r="CG111" s="904"/>
      <c r="CH111" s="904"/>
      <c r="CI111" s="904"/>
      <c r="CJ111" s="904"/>
      <c r="CK111" s="955"/>
      <c r="CL111" s="849"/>
      <c r="CM111" s="845" t="s">
        <v>436</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17" t="s">
        <v>411</v>
      </c>
      <c r="DH111" s="818"/>
      <c r="DI111" s="818"/>
      <c r="DJ111" s="818"/>
      <c r="DK111" s="818"/>
      <c r="DL111" s="818" t="s">
        <v>128</v>
      </c>
      <c r="DM111" s="818"/>
      <c r="DN111" s="818"/>
      <c r="DO111" s="818"/>
      <c r="DP111" s="818"/>
      <c r="DQ111" s="818" t="s">
        <v>128</v>
      </c>
      <c r="DR111" s="818"/>
      <c r="DS111" s="818"/>
      <c r="DT111" s="818"/>
      <c r="DU111" s="818"/>
      <c r="DV111" s="824" t="s">
        <v>411</v>
      </c>
      <c r="DW111" s="824"/>
      <c r="DX111" s="824"/>
      <c r="DY111" s="824"/>
      <c r="DZ111" s="825"/>
    </row>
    <row r="112" spans="1:131" s="233" customFormat="1" ht="26.25" customHeight="1" x14ac:dyDescent="0.15">
      <c r="A112" s="940" t="s">
        <v>437</v>
      </c>
      <c r="B112" s="941"/>
      <c r="C112" s="780" t="s">
        <v>438</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128</v>
      </c>
      <c r="AB112" s="808"/>
      <c r="AC112" s="808"/>
      <c r="AD112" s="808"/>
      <c r="AE112" s="809"/>
      <c r="AF112" s="810" t="s">
        <v>128</v>
      </c>
      <c r="AG112" s="808"/>
      <c r="AH112" s="808"/>
      <c r="AI112" s="808"/>
      <c r="AJ112" s="809"/>
      <c r="AK112" s="810" t="s">
        <v>128</v>
      </c>
      <c r="AL112" s="808"/>
      <c r="AM112" s="808"/>
      <c r="AN112" s="808"/>
      <c r="AO112" s="809"/>
      <c r="AP112" s="852" t="s">
        <v>128</v>
      </c>
      <c r="AQ112" s="853"/>
      <c r="AR112" s="853"/>
      <c r="AS112" s="853"/>
      <c r="AT112" s="854"/>
      <c r="AU112" s="960"/>
      <c r="AV112" s="961"/>
      <c r="AW112" s="961"/>
      <c r="AX112" s="961"/>
      <c r="AY112" s="961"/>
      <c r="AZ112" s="845" t="s">
        <v>439</v>
      </c>
      <c r="BA112" s="780"/>
      <c r="BB112" s="780"/>
      <c r="BC112" s="780"/>
      <c r="BD112" s="780"/>
      <c r="BE112" s="780"/>
      <c r="BF112" s="780"/>
      <c r="BG112" s="780"/>
      <c r="BH112" s="780"/>
      <c r="BI112" s="780"/>
      <c r="BJ112" s="780"/>
      <c r="BK112" s="780"/>
      <c r="BL112" s="780"/>
      <c r="BM112" s="780"/>
      <c r="BN112" s="780"/>
      <c r="BO112" s="780"/>
      <c r="BP112" s="781"/>
      <c r="BQ112" s="817">
        <v>1840883</v>
      </c>
      <c r="BR112" s="818"/>
      <c r="BS112" s="818"/>
      <c r="BT112" s="818"/>
      <c r="BU112" s="818"/>
      <c r="BV112" s="818">
        <v>1658420</v>
      </c>
      <c r="BW112" s="818"/>
      <c r="BX112" s="818"/>
      <c r="BY112" s="818"/>
      <c r="BZ112" s="818"/>
      <c r="CA112" s="818">
        <v>1620230</v>
      </c>
      <c r="CB112" s="818"/>
      <c r="CC112" s="818"/>
      <c r="CD112" s="818"/>
      <c r="CE112" s="818"/>
      <c r="CF112" s="903">
        <v>21</v>
      </c>
      <c r="CG112" s="904"/>
      <c r="CH112" s="904"/>
      <c r="CI112" s="904"/>
      <c r="CJ112" s="904"/>
      <c r="CK112" s="955"/>
      <c r="CL112" s="849"/>
      <c r="CM112" s="845" t="s">
        <v>440</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17" t="s">
        <v>411</v>
      </c>
      <c r="DH112" s="818"/>
      <c r="DI112" s="818"/>
      <c r="DJ112" s="818"/>
      <c r="DK112" s="818"/>
      <c r="DL112" s="818" t="s">
        <v>128</v>
      </c>
      <c r="DM112" s="818"/>
      <c r="DN112" s="818"/>
      <c r="DO112" s="818"/>
      <c r="DP112" s="818"/>
      <c r="DQ112" s="818" t="s">
        <v>128</v>
      </c>
      <c r="DR112" s="818"/>
      <c r="DS112" s="818"/>
      <c r="DT112" s="818"/>
      <c r="DU112" s="818"/>
      <c r="DV112" s="824" t="s">
        <v>128</v>
      </c>
      <c r="DW112" s="824"/>
      <c r="DX112" s="824"/>
      <c r="DY112" s="824"/>
      <c r="DZ112" s="825"/>
    </row>
    <row r="113" spans="1:130" s="233" customFormat="1" ht="26.25" customHeight="1" x14ac:dyDescent="0.15">
      <c r="A113" s="942"/>
      <c r="B113" s="943"/>
      <c r="C113" s="780" t="s">
        <v>441</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131660</v>
      </c>
      <c r="AB113" s="947"/>
      <c r="AC113" s="947"/>
      <c r="AD113" s="947"/>
      <c r="AE113" s="948"/>
      <c r="AF113" s="949">
        <v>92882</v>
      </c>
      <c r="AG113" s="947"/>
      <c r="AH113" s="947"/>
      <c r="AI113" s="947"/>
      <c r="AJ113" s="948"/>
      <c r="AK113" s="949">
        <v>114032</v>
      </c>
      <c r="AL113" s="947"/>
      <c r="AM113" s="947"/>
      <c r="AN113" s="947"/>
      <c r="AO113" s="948"/>
      <c r="AP113" s="950">
        <v>1.5</v>
      </c>
      <c r="AQ113" s="951"/>
      <c r="AR113" s="951"/>
      <c r="AS113" s="951"/>
      <c r="AT113" s="952"/>
      <c r="AU113" s="960"/>
      <c r="AV113" s="961"/>
      <c r="AW113" s="961"/>
      <c r="AX113" s="961"/>
      <c r="AY113" s="961"/>
      <c r="AZ113" s="845" t="s">
        <v>442</v>
      </c>
      <c r="BA113" s="780"/>
      <c r="BB113" s="780"/>
      <c r="BC113" s="780"/>
      <c r="BD113" s="780"/>
      <c r="BE113" s="780"/>
      <c r="BF113" s="780"/>
      <c r="BG113" s="780"/>
      <c r="BH113" s="780"/>
      <c r="BI113" s="780"/>
      <c r="BJ113" s="780"/>
      <c r="BK113" s="780"/>
      <c r="BL113" s="780"/>
      <c r="BM113" s="780"/>
      <c r="BN113" s="780"/>
      <c r="BO113" s="780"/>
      <c r="BP113" s="781"/>
      <c r="BQ113" s="817">
        <v>730171</v>
      </c>
      <c r="BR113" s="818"/>
      <c r="BS113" s="818"/>
      <c r="BT113" s="818"/>
      <c r="BU113" s="818"/>
      <c r="BV113" s="818">
        <v>957692</v>
      </c>
      <c r="BW113" s="818"/>
      <c r="BX113" s="818"/>
      <c r="BY113" s="818"/>
      <c r="BZ113" s="818"/>
      <c r="CA113" s="818">
        <v>1235469</v>
      </c>
      <c r="CB113" s="818"/>
      <c r="CC113" s="818"/>
      <c r="CD113" s="818"/>
      <c r="CE113" s="818"/>
      <c r="CF113" s="903">
        <v>16</v>
      </c>
      <c r="CG113" s="904"/>
      <c r="CH113" s="904"/>
      <c r="CI113" s="904"/>
      <c r="CJ113" s="904"/>
      <c r="CK113" s="955"/>
      <c r="CL113" s="849"/>
      <c r="CM113" s="845" t="s">
        <v>443</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128</v>
      </c>
      <c r="DH113" s="808"/>
      <c r="DI113" s="808"/>
      <c r="DJ113" s="808"/>
      <c r="DK113" s="809"/>
      <c r="DL113" s="810" t="s">
        <v>411</v>
      </c>
      <c r="DM113" s="808"/>
      <c r="DN113" s="808"/>
      <c r="DO113" s="808"/>
      <c r="DP113" s="809"/>
      <c r="DQ113" s="810" t="s">
        <v>128</v>
      </c>
      <c r="DR113" s="808"/>
      <c r="DS113" s="808"/>
      <c r="DT113" s="808"/>
      <c r="DU113" s="809"/>
      <c r="DV113" s="852" t="s">
        <v>411</v>
      </c>
      <c r="DW113" s="853"/>
      <c r="DX113" s="853"/>
      <c r="DY113" s="853"/>
      <c r="DZ113" s="854"/>
    </row>
    <row r="114" spans="1:130" s="233" customFormat="1" ht="26.25" customHeight="1" x14ac:dyDescent="0.15">
      <c r="A114" s="942"/>
      <c r="B114" s="943"/>
      <c r="C114" s="780" t="s">
        <v>444</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90795</v>
      </c>
      <c r="AB114" s="808"/>
      <c r="AC114" s="808"/>
      <c r="AD114" s="808"/>
      <c r="AE114" s="809"/>
      <c r="AF114" s="810">
        <v>64230</v>
      </c>
      <c r="AG114" s="808"/>
      <c r="AH114" s="808"/>
      <c r="AI114" s="808"/>
      <c r="AJ114" s="809"/>
      <c r="AK114" s="810">
        <v>52073</v>
      </c>
      <c r="AL114" s="808"/>
      <c r="AM114" s="808"/>
      <c r="AN114" s="808"/>
      <c r="AO114" s="809"/>
      <c r="AP114" s="852">
        <v>0.7</v>
      </c>
      <c r="AQ114" s="853"/>
      <c r="AR114" s="853"/>
      <c r="AS114" s="853"/>
      <c r="AT114" s="854"/>
      <c r="AU114" s="960"/>
      <c r="AV114" s="961"/>
      <c r="AW114" s="961"/>
      <c r="AX114" s="961"/>
      <c r="AY114" s="961"/>
      <c r="AZ114" s="845" t="s">
        <v>445</v>
      </c>
      <c r="BA114" s="780"/>
      <c r="BB114" s="780"/>
      <c r="BC114" s="780"/>
      <c r="BD114" s="780"/>
      <c r="BE114" s="780"/>
      <c r="BF114" s="780"/>
      <c r="BG114" s="780"/>
      <c r="BH114" s="780"/>
      <c r="BI114" s="780"/>
      <c r="BJ114" s="780"/>
      <c r="BK114" s="780"/>
      <c r="BL114" s="780"/>
      <c r="BM114" s="780"/>
      <c r="BN114" s="780"/>
      <c r="BO114" s="780"/>
      <c r="BP114" s="781"/>
      <c r="BQ114" s="817">
        <v>377172</v>
      </c>
      <c r="BR114" s="818"/>
      <c r="BS114" s="818"/>
      <c r="BT114" s="818"/>
      <c r="BU114" s="818"/>
      <c r="BV114" s="818">
        <v>347642</v>
      </c>
      <c r="BW114" s="818"/>
      <c r="BX114" s="818"/>
      <c r="BY114" s="818"/>
      <c r="BZ114" s="818"/>
      <c r="CA114" s="818">
        <v>264940</v>
      </c>
      <c r="CB114" s="818"/>
      <c r="CC114" s="818"/>
      <c r="CD114" s="818"/>
      <c r="CE114" s="818"/>
      <c r="CF114" s="903">
        <v>3.4</v>
      </c>
      <c r="CG114" s="904"/>
      <c r="CH114" s="904"/>
      <c r="CI114" s="904"/>
      <c r="CJ114" s="904"/>
      <c r="CK114" s="955"/>
      <c r="CL114" s="849"/>
      <c r="CM114" s="845" t="s">
        <v>446</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128</v>
      </c>
      <c r="DH114" s="808"/>
      <c r="DI114" s="808"/>
      <c r="DJ114" s="808"/>
      <c r="DK114" s="809"/>
      <c r="DL114" s="810" t="s">
        <v>411</v>
      </c>
      <c r="DM114" s="808"/>
      <c r="DN114" s="808"/>
      <c r="DO114" s="808"/>
      <c r="DP114" s="809"/>
      <c r="DQ114" s="810" t="s">
        <v>128</v>
      </c>
      <c r="DR114" s="808"/>
      <c r="DS114" s="808"/>
      <c r="DT114" s="808"/>
      <c r="DU114" s="809"/>
      <c r="DV114" s="852" t="s">
        <v>128</v>
      </c>
      <c r="DW114" s="853"/>
      <c r="DX114" s="853"/>
      <c r="DY114" s="853"/>
      <c r="DZ114" s="854"/>
    </row>
    <row r="115" spans="1:130" s="233" customFormat="1" ht="26.25" customHeight="1" x14ac:dyDescent="0.15">
      <c r="A115" s="942"/>
      <c r="B115" s="943"/>
      <c r="C115" s="780" t="s">
        <v>447</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128</v>
      </c>
      <c r="AB115" s="947"/>
      <c r="AC115" s="947"/>
      <c r="AD115" s="947"/>
      <c r="AE115" s="948"/>
      <c r="AF115" s="949" t="s">
        <v>128</v>
      </c>
      <c r="AG115" s="947"/>
      <c r="AH115" s="947"/>
      <c r="AI115" s="947"/>
      <c r="AJ115" s="948"/>
      <c r="AK115" s="949" t="s">
        <v>128</v>
      </c>
      <c r="AL115" s="947"/>
      <c r="AM115" s="947"/>
      <c r="AN115" s="947"/>
      <c r="AO115" s="948"/>
      <c r="AP115" s="950" t="s">
        <v>128</v>
      </c>
      <c r="AQ115" s="951"/>
      <c r="AR115" s="951"/>
      <c r="AS115" s="951"/>
      <c r="AT115" s="952"/>
      <c r="AU115" s="960"/>
      <c r="AV115" s="961"/>
      <c r="AW115" s="961"/>
      <c r="AX115" s="961"/>
      <c r="AY115" s="961"/>
      <c r="AZ115" s="845" t="s">
        <v>448</v>
      </c>
      <c r="BA115" s="780"/>
      <c r="BB115" s="780"/>
      <c r="BC115" s="780"/>
      <c r="BD115" s="780"/>
      <c r="BE115" s="780"/>
      <c r="BF115" s="780"/>
      <c r="BG115" s="780"/>
      <c r="BH115" s="780"/>
      <c r="BI115" s="780"/>
      <c r="BJ115" s="780"/>
      <c r="BK115" s="780"/>
      <c r="BL115" s="780"/>
      <c r="BM115" s="780"/>
      <c r="BN115" s="780"/>
      <c r="BO115" s="780"/>
      <c r="BP115" s="781"/>
      <c r="BQ115" s="817" t="s">
        <v>128</v>
      </c>
      <c r="BR115" s="818"/>
      <c r="BS115" s="818"/>
      <c r="BT115" s="818"/>
      <c r="BU115" s="818"/>
      <c r="BV115" s="818" t="s">
        <v>128</v>
      </c>
      <c r="BW115" s="818"/>
      <c r="BX115" s="818"/>
      <c r="BY115" s="818"/>
      <c r="BZ115" s="818"/>
      <c r="CA115" s="818" t="s">
        <v>128</v>
      </c>
      <c r="CB115" s="818"/>
      <c r="CC115" s="818"/>
      <c r="CD115" s="818"/>
      <c r="CE115" s="818"/>
      <c r="CF115" s="903" t="s">
        <v>128</v>
      </c>
      <c r="CG115" s="904"/>
      <c r="CH115" s="904"/>
      <c r="CI115" s="904"/>
      <c r="CJ115" s="904"/>
      <c r="CK115" s="955"/>
      <c r="CL115" s="849"/>
      <c r="CM115" s="845" t="s">
        <v>449</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128</v>
      </c>
      <c r="DH115" s="808"/>
      <c r="DI115" s="808"/>
      <c r="DJ115" s="808"/>
      <c r="DK115" s="809"/>
      <c r="DL115" s="810" t="s">
        <v>128</v>
      </c>
      <c r="DM115" s="808"/>
      <c r="DN115" s="808"/>
      <c r="DO115" s="808"/>
      <c r="DP115" s="809"/>
      <c r="DQ115" s="810" t="s">
        <v>128</v>
      </c>
      <c r="DR115" s="808"/>
      <c r="DS115" s="808"/>
      <c r="DT115" s="808"/>
      <c r="DU115" s="809"/>
      <c r="DV115" s="852" t="s">
        <v>128</v>
      </c>
      <c r="DW115" s="853"/>
      <c r="DX115" s="853"/>
      <c r="DY115" s="853"/>
      <c r="DZ115" s="854"/>
    </row>
    <row r="116" spans="1:130" s="233" customFormat="1" ht="26.25" customHeight="1" x14ac:dyDescent="0.15">
      <c r="A116" s="944"/>
      <c r="B116" s="945"/>
      <c r="C116" s="867" t="s">
        <v>450</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16</v>
      </c>
      <c r="AB116" s="808"/>
      <c r="AC116" s="808"/>
      <c r="AD116" s="808"/>
      <c r="AE116" s="809"/>
      <c r="AF116" s="810">
        <v>2136</v>
      </c>
      <c r="AG116" s="808"/>
      <c r="AH116" s="808"/>
      <c r="AI116" s="808"/>
      <c r="AJ116" s="809"/>
      <c r="AK116" s="810">
        <v>505</v>
      </c>
      <c r="AL116" s="808"/>
      <c r="AM116" s="808"/>
      <c r="AN116" s="808"/>
      <c r="AO116" s="809"/>
      <c r="AP116" s="852">
        <v>0</v>
      </c>
      <c r="AQ116" s="853"/>
      <c r="AR116" s="853"/>
      <c r="AS116" s="853"/>
      <c r="AT116" s="854"/>
      <c r="AU116" s="960"/>
      <c r="AV116" s="961"/>
      <c r="AW116" s="961"/>
      <c r="AX116" s="961"/>
      <c r="AY116" s="961"/>
      <c r="AZ116" s="937" t="s">
        <v>451</v>
      </c>
      <c r="BA116" s="938"/>
      <c r="BB116" s="938"/>
      <c r="BC116" s="938"/>
      <c r="BD116" s="938"/>
      <c r="BE116" s="938"/>
      <c r="BF116" s="938"/>
      <c r="BG116" s="938"/>
      <c r="BH116" s="938"/>
      <c r="BI116" s="938"/>
      <c r="BJ116" s="938"/>
      <c r="BK116" s="938"/>
      <c r="BL116" s="938"/>
      <c r="BM116" s="938"/>
      <c r="BN116" s="938"/>
      <c r="BO116" s="938"/>
      <c r="BP116" s="939"/>
      <c r="BQ116" s="817" t="s">
        <v>128</v>
      </c>
      <c r="BR116" s="818"/>
      <c r="BS116" s="818"/>
      <c r="BT116" s="818"/>
      <c r="BU116" s="818"/>
      <c r="BV116" s="818" t="s">
        <v>128</v>
      </c>
      <c r="BW116" s="818"/>
      <c r="BX116" s="818"/>
      <c r="BY116" s="818"/>
      <c r="BZ116" s="818"/>
      <c r="CA116" s="818" t="s">
        <v>411</v>
      </c>
      <c r="CB116" s="818"/>
      <c r="CC116" s="818"/>
      <c r="CD116" s="818"/>
      <c r="CE116" s="818"/>
      <c r="CF116" s="903" t="s">
        <v>128</v>
      </c>
      <c r="CG116" s="904"/>
      <c r="CH116" s="904"/>
      <c r="CI116" s="904"/>
      <c r="CJ116" s="904"/>
      <c r="CK116" s="955"/>
      <c r="CL116" s="849"/>
      <c r="CM116" s="845" t="s">
        <v>452</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128</v>
      </c>
      <c r="DH116" s="808"/>
      <c r="DI116" s="808"/>
      <c r="DJ116" s="808"/>
      <c r="DK116" s="809"/>
      <c r="DL116" s="810" t="s">
        <v>128</v>
      </c>
      <c r="DM116" s="808"/>
      <c r="DN116" s="808"/>
      <c r="DO116" s="808"/>
      <c r="DP116" s="809"/>
      <c r="DQ116" s="810" t="s">
        <v>128</v>
      </c>
      <c r="DR116" s="808"/>
      <c r="DS116" s="808"/>
      <c r="DT116" s="808"/>
      <c r="DU116" s="809"/>
      <c r="DV116" s="852" t="s">
        <v>128</v>
      </c>
      <c r="DW116" s="853"/>
      <c r="DX116" s="853"/>
      <c r="DY116" s="853"/>
      <c r="DZ116" s="854"/>
    </row>
    <row r="117" spans="1:130" s="233" customFormat="1" ht="26.25" customHeight="1" x14ac:dyDescent="0.15">
      <c r="A117" s="923" t="s">
        <v>186</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453</v>
      </c>
      <c r="Z117" s="925"/>
      <c r="AA117" s="930">
        <v>1467432</v>
      </c>
      <c r="AB117" s="931"/>
      <c r="AC117" s="931"/>
      <c r="AD117" s="931"/>
      <c r="AE117" s="932"/>
      <c r="AF117" s="933">
        <v>1470078</v>
      </c>
      <c r="AG117" s="931"/>
      <c r="AH117" s="931"/>
      <c r="AI117" s="931"/>
      <c r="AJ117" s="932"/>
      <c r="AK117" s="933">
        <v>1464406</v>
      </c>
      <c r="AL117" s="931"/>
      <c r="AM117" s="931"/>
      <c r="AN117" s="931"/>
      <c r="AO117" s="932"/>
      <c r="AP117" s="934"/>
      <c r="AQ117" s="935"/>
      <c r="AR117" s="935"/>
      <c r="AS117" s="935"/>
      <c r="AT117" s="936"/>
      <c r="AU117" s="960"/>
      <c r="AV117" s="961"/>
      <c r="AW117" s="961"/>
      <c r="AX117" s="961"/>
      <c r="AY117" s="961"/>
      <c r="AZ117" s="891" t="s">
        <v>454</v>
      </c>
      <c r="BA117" s="892"/>
      <c r="BB117" s="892"/>
      <c r="BC117" s="892"/>
      <c r="BD117" s="892"/>
      <c r="BE117" s="892"/>
      <c r="BF117" s="892"/>
      <c r="BG117" s="892"/>
      <c r="BH117" s="892"/>
      <c r="BI117" s="892"/>
      <c r="BJ117" s="892"/>
      <c r="BK117" s="892"/>
      <c r="BL117" s="892"/>
      <c r="BM117" s="892"/>
      <c r="BN117" s="892"/>
      <c r="BO117" s="892"/>
      <c r="BP117" s="893"/>
      <c r="BQ117" s="817" t="s">
        <v>128</v>
      </c>
      <c r="BR117" s="818"/>
      <c r="BS117" s="818"/>
      <c r="BT117" s="818"/>
      <c r="BU117" s="818"/>
      <c r="BV117" s="818" t="s">
        <v>128</v>
      </c>
      <c r="BW117" s="818"/>
      <c r="BX117" s="818"/>
      <c r="BY117" s="818"/>
      <c r="BZ117" s="818"/>
      <c r="CA117" s="818" t="s">
        <v>128</v>
      </c>
      <c r="CB117" s="818"/>
      <c r="CC117" s="818"/>
      <c r="CD117" s="818"/>
      <c r="CE117" s="818"/>
      <c r="CF117" s="903" t="s">
        <v>128</v>
      </c>
      <c r="CG117" s="904"/>
      <c r="CH117" s="904"/>
      <c r="CI117" s="904"/>
      <c r="CJ117" s="904"/>
      <c r="CK117" s="955"/>
      <c r="CL117" s="849"/>
      <c r="CM117" s="845" t="s">
        <v>455</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128</v>
      </c>
      <c r="DH117" s="808"/>
      <c r="DI117" s="808"/>
      <c r="DJ117" s="808"/>
      <c r="DK117" s="809"/>
      <c r="DL117" s="810" t="s">
        <v>128</v>
      </c>
      <c r="DM117" s="808"/>
      <c r="DN117" s="808"/>
      <c r="DO117" s="808"/>
      <c r="DP117" s="809"/>
      <c r="DQ117" s="810" t="s">
        <v>128</v>
      </c>
      <c r="DR117" s="808"/>
      <c r="DS117" s="808"/>
      <c r="DT117" s="808"/>
      <c r="DU117" s="809"/>
      <c r="DV117" s="852" t="s">
        <v>128</v>
      </c>
      <c r="DW117" s="853"/>
      <c r="DX117" s="853"/>
      <c r="DY117" s="853"/>
      <c r="DZ117" s="854"/>
    </row>
    <row r="118" spans="1:130" s="233" customFormat="1" ht="26.25" customHeight="1" x14ac:dyDescent="0.15">
      <c r="A118" s="923" t="s">
        <v>429</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426</v>
      </c>
      <c r="AB118" s="924"/>
      <c r="AC118" s="924"/>
      <c r="AD118" s="924"/>
      <c r="AE118" s="925"/>
      <c r="AF118" s="926" t="s">
        <v>427</v>
      </c>
      <c r="AG118" s="924"/>
      <c r="AH118" s="924"/>
      <c r="AI118" s="924"/>
      <c r="AJ118" s="925"/>
      <c r="AK118" s="926" t="s">
        <v>307</v>
      </c>
      <c r="AL118" s="924"/>
      <c r="AM118" s="924"/>
      <c r="AN118" s="924"/>
      <c r="AO118" s="925"/>
      <c r="AP118" s="927" t="s">
        <v>428</v>
      </c>
      <c r="AQ118" s="928"/>
      <c r="AR118" s="928"/>
      <c r="AS118" s="928"/>
      <c r="AT118" s="929"/>
      <c r="AU118" s="960"/>
      <c r="AV118" s="961"/>
      <c r="AW118" s="961"/>
      <c r="AX118" s="961"/>
      <c r="AY118" s="961"/>
      <c r="AZ118" s="866" t="s">
        <v>456</v>
      </c>
      <c r="BA118" s="867"/>
      <c r="BB118" s="867"/>
      <c r="BC118" s="867"/>
      <c r="BD118" s="867"/>
      <c r="BE118" s="867"/>
      <c r="BF118" s="867"/>
      <c r="BG118" s="867"/>
      <c r="BH118" s="867"/>
      <c r="BI118" s="867"/>
      <c r="BJ118" s="867"/>
      <c r="BK118" s="867"/>
      <c r="BL118" s="867"/>
      <c r="BM118" s="867"/>
      <c r="BN118" s="867"/>
      <c r="BO118" s="867"/>
      <c r="BP118" s="868"/>
      <c r="BQ118" s="907" t="s">
        <v>128</v>
      </c>
      <c r="BR118" s="873"/>
      <c r="BS118" s="873"/>
      <c r="BT118" s="873"/>
      <c r="BU118" s="873"/>
      <c r="BV118" s="873" t="s">
        <v>128</v>
      </c>
      <c r="BW118" s="873"/>
      <c r="BX118" s="873"/>
      <c r="BY118" s="873"/>
      <c r="BZ118" s="873"/>
      <c r="CA118" s="873" t="s">
        <v>128</v>
      </c>
      <c r="CB118" s="873"/>
      <c r="CC118" s="873"/>
      <c r="CD118" s="873"/>
      <c r="CE118" s="873"/>
      <c r="CF118" s="903" t="s">
        <v>128</v>
      </c>
      <c r="CG118" s="904"/>
      <c r="CH118" s="904"/>
      <c r="CI118" s="904"/>
      <c r="CJ118" s="904"/>
      <c r="CK118" s="955"/>
      <c r="CL118" s="849"/>
      <c r="CM118" s="845" t="s">
        <v>457</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128</v>
      </c>
      <c r="DH118" s="808"/>
      <c r="DI118" s="808"/>
      <c r="DJ118" s="808"/>
      <c r="DK118" s="809"/>
      <c r="DL118" s="810" t="s">
        <v>128</v>
      </c>
      <c r="DM118" s="808"/>
      <c r="DN118" s="808"/>
      <c r="DO118" s="808"/>
      <c r="DP118" s="809"/>
      <c r="DQ118" s="810" t="s">
        <v>128</v>
      </c>
      <c r="DR118" s="808"/>
      <c r="DS118" s="808"/>
      <c r="DT118" s="808"/>
      <c r="DU118" s="809"/>
      <c r="DV118" s="852" t="s">
        <v>128</v>
      </c>
      <c r="DW118" s="853"/>
      <c r="DX118" s="853"/>
      <c r="DY118" s="853"/>
      <c r="DZ118" s="854"/>
    </row>
    <row r="119" spans="1:130" s="233" customFormat="1" ht="26.25" customHeight="1" x14ac:dyDescent="0.15">
      <c r="A119" s="846" t="s">
        <v>432</v>
      </c>
      <c r="B119" s="847"/>
      <c r="C119" s="888" t="s">
        <v>433</v>
      </c>
      <c r="D119" s="838"/>
      <c r="E119" s="838"/>
      <c r="F119" s="838"/>
      <c r="G119" s="838"/>
      <c r="H119" s="838"/>
      <c r="I119" s="838"/>
      <c r="J119" s="838"/>
      <c r="K119" s="838"/>
      <c r="L119" s="838"/>
      <c r="M119" s="838"/>
      <c r="N119" s="838"/>
      <c r="O119" s="838"/>
      <c r="P119" s="838"/>
      <c r="Q119" s="838"/>
      <c r="R119" s="838"/>
      <c r="S119" s="838"/>
      <c r="T119" s="838"/>
      <c r="U119" s="838"/>
      <c r="V119" s="838"/>
      <c r="W119" s="838"/>
      <c r="X119" s="838"/>
      <c r="Y119" s="838"/>
      <c r="Z119" s="839"/>
      <c r="AA119" s="916" t="s">
        <v>128</v>
      </c>
      <c r="AB119" s="917"/>
      <c r="AC119" s="917"/>
      <c r="AD119" s="917"/>
      <c r="AE119" s="918"/>
      <c r="AF119" s="919" t="s">
        <v>128</v>
      </c>
      <c r="AG119" s="917"/>
      <c r="AH119" s="917"/>
      <c r="AI119" s="917"/>
      <c r="AJ119" s="918"/>
      <c r="AK119" s="919" t="s">
        <v>128</v>
      </c>
      <c r="AL119" s="917"/>
      <c r="AM119" s="917"/>
      <c r="AN119" s="917"/>
      <c r="AO119" s="918"/>
      <c r="AP119" s="920" t="s">
        <v>128</v>
      </c>
      <c r="AQ119" s="921"/>
      <c r="AR119" s="921"/>
      <c r="AS119" s="921"/>
      <c r="AT119" s="922"/>
      <c r="AU119" s="962"/>
      <c r="AV119" s="963"/>
      <c r="AW119" s="963"/>
      <c r="AX119" s="963"/>
      <c r="AY119" s="963"/>
      <c r="AZ119" s="254" t="s">
        <v>186</v>
      </c>
      <c r="BA119" s="254"/>
      <c r="BB119" s="254"/>
      <c r="BC119" s="254"/>
      <c r="BD119" s="254"/>
      <c r="BE119" s="254"/>
      <c r="BF119" s="254"/>
      <c r="BG119" s="254"/>
      <c r="BH119" s="254"/>
      <c r="BI119" s="254"/>
      <c r="BJ119" s="254"/>
      <c r="BK119" s="254"/>
      <c r="BL119" s="254"/>
      <c r="BM119" s="254"/>
      <c r="BN119" s="254"/>
      <c r="BO119" s="905" t="s">
        <v>458</v>
      </c>
      <c r="BP119" s="906"/>
      <c r="BQ119" s="907">
        <v>16320046</v>
      </c>
      <c r="BR119" s="873"/>
      <c r="BS119" s="873"/>
      <c r="BT119" s="873"/>
      <c r="BU119" s="873"/>
      <c r="BV119" s="873">
        <v>15687672</v>
      </c>
      <c r="BW119" s="873"/>
      <c r="BX119" s="873"/>
      <c r="BY119" s="873"/>
      <c r="BZ119" s="873"/>
      <c r="CA119" s="873">
        <v>15392496</v>
      </c>
      <c r="CB119" s="873"/>
      <c r="CC119" s="873"/>
      <c r="CD119" s="873"/>
      <c r="CE119" s="873"/>
      <c r="CF119" s="776"/>
      <c r="CG119" s="777"/>
      <c r="CH119" s="777"/>
      <c r="CI119" s="777"/>
      <c r="CJ119" s="862"/>
      <c r="CK119" s="956"/>
      <c r="CL119" s="851"/>
      <c r="CM119" s="866" t="s">
        <v>459</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128</v>
      </c>
      <c r="DH119" s="792"/>
      <c r="DI119" s="792"/>
      <c r="DJ119" s="792"/>
      <c r="DK119" s="793"/>
      <c r="DL119" s="794" t="s">
        <v>128</v>
      </c>
      <c r="DM119" s="792"/>
      <c r="DN119" s="792"/>
      <c r="DO119" s="792"/>
      <c r="DP119" s="793"/>
      <c r="DQ119" s="794" t="s">
        <v>128</v>
      </c>
      <c r="DR119" s="792"/>
      <c r="DS119" s="792"/>
      <c r="DT119" s="792"/>
      <c r="DU119" s="793"/>
      <c r="DV119" s="876" t="s">
        <v>128</v>
      </c>
      <c r="DW119" s="877"/>
      <c r="DX119" s="877"/>
      <c r="DY119" s="877"/>
      <c r="DZ119" s="878"/>
    </row>
    <row r="120" spans="1:130" s="233" customFormat="1" ht="26.25" customHeight="1" x14ac:dyDescent="0.15">
      <c r="A120" s="848"/>
      <c r="B120" s="849"/>
      <c r="C120" s="845" t="s">
        <v>436</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128</v>
      </c>
      <c r="AB120" s="808"/>
      <c r="AC120" s="808"/>
      <c r="AD120" s="808"/>
      <c r="AE120" s="809"/>
      <c r="AF120" s="810" t="s">
        <v>128</v>
      </c>
      <c r="AG120" s="808"/>
      <c r="AH120" s="808"/>
      <c r="AI120" s="808"/>
      <c r="AJ120" s="809"/>
      <c r="AK120" s="810" t="s">
        <v>128</v>
      </c>
      <c r="AL120" s="808"/>
      <c r="AM120" s="808"/>
      <c r="AN120" s="808"/>
      <c r="AO120" s="809"/>
      <c r="AP120" s="852" t="s">
        <v>128</v>
      </c>
      <c r="AQ120" s="853"/>
      <c r="AR120" s="853"/>
      <c r="AS120" s="853"/>
      <c r="AT120" s="854"/>
      <c r="AU120" s="908" t="s">
        <v>460</v>
      </c>
      <c r="AV120" s="909"/>
      <c r="AW120" s="909"/>
      <c r="AX120" s="909"/>
      <c r="AY120" s="910"/>
      <c r="AZ120" s="888" t="s">
        <v>461</v>
      </c>
      <c r="BA120" s="838"/>
      <c r="BB120" s="838"/>
      <c r="BC120" s="838"/>
      <c r="BD120" s="838"/>
      <c r="BE120" s="838"/>
      <c r="BF120" s="838"/>
      <c r="BG120" s="838"/>
      <c r="BH120" s="838"/>
      <c r="BI120" s="838"/>
      <c r="BJ120" s="838"/>
      <c r="BK120" s="838"/>
      <c r="BL120" s="838"/>
      <c r="BM120" s="838"/>
      <c r="BN120" s="838"/>
      <c r="BO120" s="838"/>
      <c r="BP120" s="839"/>
      <c r="BQ120" s="889">
        <v>1381538</v>
      </c>
      <c r="BR120" s="870"/>
      <c r="BS120" s="870"/>
      <c r="BT120" s="870"/>
      <c r="BU120" s="870"/>
      <c r="BV120" s="870">
        <v>1827010</v>
      </c>
      <c r="BW120" s="870"/>
      <c r="BX120" s="870"/>
      <c r="BY120" s="870"/>
      <c r="BZ120" s="870"/>
      <c r="CA120" s="870">
        <v>2733365</v>
      </c>
      <c r="CB120" s="870"/>
      <c r="CC120" s="870"/>
      <c r="CD120" s="870"/>
      <c r="CE120" s="870"/>
      <c r="CF120" s="894">
        <v>35.4</v>
      </c>
      <c r="CG120" s="895"/>
      <c r="CH120" s="895"/>
      <c r="CI120" s="895"/>
      <c r="CJ120" s="895"/>
      <c r="CK120" s="896" t="s">
        <v>462</v>
      </c>
      <c r="CL120" s="880"/>
      <c r="CM120" s="880"/>
      <c r="CN120" s="880"/>
      <c r="CO120" s="881"/>
      <c r="CP120" s="900" t="s">
        <v>406</v>
      </c>
      <c r="CQ120" s="901"/>
      <c r="CR120" s="901"/>
      <c r="CS120" s="901"/>
      <c r="CT120" s="901"/>
      <c r="CU120" s="901"/>
      <c r="CV120" s="901"/>
      <c r="CW120" s="901"/>
      <c r="CX120" s="901"/>
      <c r="CY120" s="901"/>
      <c r="CZ120" s="901"/>
      <c r="DA120" s="901"/>
      <c r="DB120" s="901"/>
      <c r="DC120" s="901"/>
      <c r="DD120" s="901"/>
      <c r="DE120" s="901"/>
      <c r="DF120" s="902"/>
      <c r="DG120" s="889" t="s">
        <v>128</v>
      </c>
      <c r="DH120" s="870"/>
      <c r="DI120" s="870"/>
      <c r="DJ120" s="870"/>
      <c r="DK120" s="870"/>
      <c r="DL120" s="870">
        <v>1615254</v>
      </c>
      <c r="DM120" s="870"/>
      <c r="DN120" s="870"/>
      <c r="DO120" s="870"/>
      <c r="DP120" s="870"/>
      <c r="DQ120" s="870">
        <v>1581652</v>
      </c>
      <c r="DR120" s="870"/>
      <c r="DS120" s="870"/>
      <c r="DT120" s="870"/>
      <c r="DU120" s="870"/>
      <c r="DV120" s="871">
        <v>20.5</v>
      </c>
      <c r="DW120" s="871"/>
      <c r="DX120" s="871"/>
      <c r="DY120" s="871"/>
      <c r="DZ120" s="872"/>
    </row>
    <row r="121" spans="1:130" s="233" customFormat="1" ht="26.25" customHeight="1" x14ac:dyDescent="0.15">
      <c r="A121" s="848"/>
      <c r="B121" s="849"/>
      <c r="C121" s="891" t="s">
        <v>463</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128</v>
      </c>
      <c r="AB121" s="808"/>
      <c r="AC121" s="808"/>
      <c r="AD121" s="808"/>
      <c r="AE121" s="809"/>
      <c r="AF121" s="810" t="s">
        <v>128</v>
      </c>
      <c r="AG121" s="808"/>
      <c r="AH121" s="808"/>
      <c r="AI121" s="808"/>
      <c r="AJ121" s="809"/>
      <c r="AK121" s="810" t="s">
        <v>128</v>
      </c>
      <c r="AL121" s="808"/>
      <c r="AM121" s="808"/>
      <c r="AN121" s="808"/>
      <c r="AO121" s="809"/>
      <c r="AP121" s="852" t="s">
        <v>128</v>
      </c>
      <c r="AQ121" s="853"/>
      <c r="AR121" s="853"/>
      <c r="AS121" s="853"/>
      <c r="AT121" s="854"/>
      <c r="AU121" s="911"/>
      <c r="AV121" s="912"/>
      <c r="AW121" s="912"/>
      <c r="AX121" s="912"/>
      <c r="AY121" s="913"/>
      <c r="AZ121" s="845" t="s">
        <v>464</v>
      </c>
      <c r="BA121" s="780"/>
      <c r="BB121" s="780"/>
      <c r="BC121" s="780"/>
      <c r="BD121" s="780"/>
      <c r="BE121" s="780"/>
      <c r="BF121" s="780"/>
      <c r="BG121" s="780"/>
      <c r="BH121" s="780"/>
      <c r="BI121" s="780"/>
      <c r="BJ121" s="780"/>
      <c r="BK121" s="780"/>
      <c r="BL121" s="780"/>
      <c r="BM121" s="780"/>
      <c r="BN121" s="780"/>
      <c r="BO121" s="780"/>
      <c r="BP121" s="781"/>
      <c r="BQ121" s="817" t="s">
        <v>128</v>
      </c>
      <c r="BR121" s="818"/>
      <c r="BS121" s="818"/>
      <c r="BT121" s="818"/>
      <c r="BU121" s="818"/>
      <c r="BV121" s="818" t="s">
        <v>128</v>
      </c>
      <c r="BW121" s="818"/>
      <c r="BX121" s="818"/>
      <c r="BY121" s="818"/>
      <c r="BZ121" s="818"/>
      <c r="CA121" s="818" t="s">
        <v>128</v>
      </c>
      <c r="CB121" s="818"/>
      <c r="CC121" s="818"/>
      <c r="CD121" s="818"/>
      <c r="CE121" s="818"/>
      <c r="CF121" s="903" t="s">
        <v>128</v>
      </c>
      <c r="CG121" s="904"/>
      <c r="CH121" s="904"/>
      <c r="CI121" s="904"/>
      <c r="CJ121" s="904"/>
      <c r="CK121" s="897"/>
      <c r="CL121" s="883"/>
      <c r="CM121" s="883"/>
      <c r="CN121" s="883"/>
      <c r="CO121" s="884"/>
      <c r="CP121" s="863" t="s">
        <v>408</v>
      </c>
      <c r="CQ121" s="864"/>
      <c r="CR121" s="864"/>
      <c r="CS121" s="864"/>
      <c r="CT121" s="864"/>
      <c r="CU121" s="864"/>
      <c r="CV121" s="864"/>
      <c r="CW121" s="864"/>
      <c r="CX121" s="864"/>
      <c r="CY121" s="864"/>
      <c r="CZ121" s="864"/>
      <c r="DA121" s="864"/>
      <c r="DB121" s="864"/>
      <c r="DC121" s="864"/>
      <c r="DD121" s="864"/>
      <c r="DE121" s="864"/>
      <c r="DF121" s="865"/>
      <c r="DG121" s="817" t="s">
        <v>128</v>
      </c>
      <c r="DH121" s="818"/>
      <c r="DI121" s="818"/>
      <c r="DJ121" s="818"/>
      <c r="DK121" s="818"/>
      <c r="DL121" s="818">
        <v>43166</v>
      </c>
      <c r="DM121" s="818"/>
      <c r="DN121" s="818"/>
      <c r="DO121" s="818"/>
      <c r="DP121" s="818"/>
      <c r="DQ121" s="818">
        <v>38578</v>
      </c>
      <c r="DR121" s="818"/>
      <c r="DS121" s="818"/>
      <c r="DT121" s="818"/>
      <c r="DU121" s="818"/>
      <c r="DV121" s="824">
        <v>0.5</v>
      </c>
      <c r="DW121" s="824"/>
      <c r="DX121" s="824"/>
      <c r="DY121" s="824"/>
      <c r="DZ121" s="825"/>
    </row>
    <row r="122" spans="1:130" s="233" customFormat="1" ht="26.25" customHeight="1" x14ac:dyDescent="0.15">
      <c r="A122" s="848"/>
      <c r="B122" s="849"/>
      <c r="C122" s="845" t="s">
        <v>446</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128</v>
      </c>
      <c r="AB122" s="808"/>
      <c r="AC122" s="808"/>
      <c r="AD122" s="808"/>
      <c r="AE122" s="809"/>
      <c r="AF122" s="810" t="s">
        <v>128</v>
      </c>
      <c r="AG122" s="808"/>
      <c r="AH122" s="808"/>
      <c r="AI122" s="808"/>
      <c r="AJ122" s="809"/>
      <c r="AK122" s="810" t="s">
        <v>128</v>
      </c>
      <c r="AL122" s="808"/>
      <c r="AM122" s="808"/>
      <c r="AN122" s="808"/>
      <c r="AO122" s="809"/>
      <c r="AP122" s="852" t="s">
        <v>128</v>
      </c>
      <c r="AQ122" s="853"/>
      <c r="AR122" s="853"/>
      <c r="AS122" s="853"/>
      <c r="AT122" s="854"/>
      <c r="AU122" s="911"/>
      <c r="AV122" s="912"/>
      <c r="AW122" s="912"/>
      <c r="AX122" s="912"/>
      <c r="AY122" s="913"/>
      <c r="AZ122" s="866" t="s">
        <v>465</v>
      </c>
      <c r="BA122" s="867"/>
      <c r="BB122" s="867"/>
      <c r="BC122" s="867"/>
      <c r="BD122" s="867"/>
      <c r="BE122" s="867"/>
      <c r="BF122" s="867"/>
      <c r="BG122" s="867"/>
      <c r="BH122" s="867"/>
      <c r="BI122" s="867"/>
      <c r="BJ122" s="867"/>
      <c r="BK122" s="867"/>
      <c r="BL122" s="867"/>
      <c r="BM122" s="867"/>
      <c r="BN122" s="867"/>
      <c r="BO122" s="867"/>
      <c r="BP122" s="868"/>
      <c r="BQ122" s="907">
        <v>8608537</v>
      </c>
      <c r="BR122" s="873"/>
      <c r="BS122" s="873"/>
      <c r="BT122" s="873"/>
      <c r="BU122" s="873"/>
      <c r="BV122" s="873">
        <v>8811358</v>
      </c>
      <c r="BW122" s="873"/>
      <c r="BX122" s="873"/>
      <c r="BY122" s="873"/>
      <c r="BZ122" s="873"/>
      <c r="CA122" s="873">
        <v>8828250</v>
      </c>
      <c r="CB122" s="873"/>
      <c r="CC122" s="873"/>
      <c r="CD122" s="873"/>
      <c r="CE122" s="873"/>
      <c r="CF122" s="874">
        <v>114.4</v>
      </c>
      <c r="CG122" s="875"/>
      <c r="CH122" s="875"/>
      <c r="CI122" s="875"/>
      <c r="CJ122" s="875"/>
      <c r="CK122" s="897"/>
      <c r="CL122" s="883"/>
      <c r="CM122" s="883"/>
      <c r="CN122" s="883"/>
      <c r="CO122" s="884"/>
      <c r="CP122" s="863" t="s">
        <v>405</v>
      </c>
      <c r="CQ122" s="864"/>
      <c r="CR122" s="864"/>
      <c r="CS122" s="864"/>
      <c r="CT122" s="864"/>
      <c r="CU122" s="864"/>
      <c r="CV122" s="864"/>
      <c r="CW122" s="864"/>
      <c r="CX122" s="864"/>
      <c r="CY122" s="864"/>
      <c r="CZ122" s="864"/>
      <c r="DA122" s="864"/>
      <c r="DB122" s="864"/>
      <c r="DC122" s="864"/>
      <c r="DD122" s="864"/>
      <c r="DE122" s="864"/>
      <c r="DF122" s="865"/>
      <c r="DG122" s="817" t="s">
        <v>128</v>
      </c>
      <c r="DH122" s="818"/>
      <c r="DI122" s="818"/>
      <c r="DJ122" s="818"/>
      <c r="DK122" s="818"/>
      <c r="DL122" s="818" t="s">
        <v>128</v>
      </c>
      <c r="DM122" s="818"/>
      <c r="DN122" s="818"/>
      <c r="DO122" s="818"/>
      <c r="DP122" s="818"/>
      <c r="DQ122" s="818" t="s">
        <v>128</v>
      </c>
      <c r="DR122" s="818"/>
      <c r="DS122" s="818"/>
      <c r="DT122" s="818"/>
      <c r="DU122" s="818"/>
      <c r="DV122" s="824" t="s">
        <v>128</v>
      </c>
      <c r="DW122" s="824"/>
      <c r="DX122" s="824"/>
      <c r="DY122" s="824"/>
      <c r="DZ122" s="825"/>
    </row>
    <row r="123" spans="1:130" s="233" customFormat="1" ht="26.25" customHeight="1" x14ac:dyDescent="0.15">
      <c r="A123" s="848"/>
      <c r="B123" s="849"/>
      <c r="C123" s="845" t="s">
        <v>452</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128</v>
      </c>
      <c r="AB123" s="808"/>
      <c r="AC123" s="808"/>
      <c r="AD123" s="808"/>
      <c r="AE123" s="809"/>
      <c r="AF123" s="810" t="s">
        <v>128</v>
      </c>
      <c r="AG123" s="808"/>
      <c r="AH123" s="808"/>
      <c r="AI123" s="808"/>
      <c r="AJ123" s="809"/>
      <c r="AK123" s="810" t="s">
        <v>128</v>
      </c>
      <c r="AL123" s="808"/>
      <c r="AM123" s="808"/>
      <c r="AN123" s="808"/>
      <c r="AO123" s="809"/>
      <c r="AP123" s="852" t="s">
        <v>128</v>
      </c>
      <c r="AQ123" s="853"/>
      <c r="AR123" s="853"/>
      <c r="AS123" s="853"/>
      <c r="AT123" s="854"/>
      <c r="AU123" s="914"/>
      <c r="AV123" s="915"/>
      <c r="AW123" s="915"/>
      <c r="AX123" s="915"/>
      <c r="AY123" s="915"/>
      <c r="AZ123" s="254" t="s">
        <v>186</v>
      </c>
      <c r="BA123" s="254"/>
      <c r="BB123" s="254"/>
      <c r="BC123" s="254"/>
      <c r="BD123" s="254"/>
      <c r="BE123" s="254"/>
      <c r="BF123" s="254"/>
      <c r="BG123" s="254"/>
      <c r="BH123" s="254"/>
      <c r="BI123" s="254"/>
      <c r="BJ123" s="254"/>
      <c r="BK123" s="254"/>
      <c r="BL123" s="254"/>
      <c r="BM123" s="254"/>
      <c r="BN123" s="254"/>
      <c r="BO123" s="905" t="s">
        <v>466</v>
      </c>
      <c r="BP123" s="906"/>
      <c r="BQ123" s="860">
        <v>9990075</v>
      </c>
      <c r="BR123" s="861"/>
      <c r="BS123" s="861"/>
      <c r="BT123" s="861"/>
      <c r="BU123" s="861"/>
      <c r="BV123" s="861">
        <v>10638368</v>
      </c>
      <c r="BW123" s="861"/>
      <c r="BX123" s="861"/>
      <c r="BY123" s="861"/>
      <c r="BZ123" s="861"/>
      <c r="CA123" s="861">
        <v>11561615</v>
      </c>
      <c r="CB123" s="861"/>
      <c r="CC123" s="861"/>
      <c r="CD123" s="861"/>
      <c r="CE123" s="861"/>
      <c r="CF123" s="776"/>
      <c r="CG123" s="777"/>
      <c r="CH123" s="777"/>
      <c r="CI123" s="777"/>
      <c r="CJ123" s="862"/>
      <c r="CK123" s="897"/>
      <c r="CL123" s="883"/>
      <c r="CM123" s="883"/>
      <c r="CN123" s="883"/>
      <c r="CO123" s="884"/>
      <c r="CP123" s="863" t="s">
        <v>467</v>
      </c>
      <c r="CQ123" s="864"/>
      <c r="CR123" s="864"/>
      <c r="CS123" s="864"/>
      <c r="CT123" s="864"/>
      <c r="CU123" s="864"/>
      <c r="CV123" s="864"/>
      <c r="CW123" s="864"/>
      <c r="CX123" s="864"/>
      <c r="CY123" s="864"/>
      <c r="CZ123" s="864"/>
      <c r="DA123" s="864"/>
      <c r="DB123" s="864"/>
      <c r="DC123" s="864"/>
      <c r="DD123" s="864"/>
      <c r="DE123" s="864"/>
      <c r="DF123" s="865"/>
      <c r="DG123" s="807" t="s">
        <v>128</v>
      </c>
      <c r="DH123" s="808"/>
      <c r="DI123" s="808"/>
      <c r="DJ123" s="808"/>
      <c r="DK123" s="809"/>
      <c r="DL123" s="810" t="s">
        <v>128</v>
      </c>
      <c r="DM123" s="808"/>
      <c r="DN123" s="808"/>
      <c r="DO123" s="808"/>
      <c r="DP123" s="809"/>
      <c r="DQ123" s="810" t="s">
        <v>128</v>
      </c>
      <c r="DR123" s="808"/>
      <c r="DS123" s="808"/>
      <c r="DT123" s="808"/>
      <c r="DU123" s="809"/>
      <c r="DV123" s="852" t="s">
        <v>128</v>
      </c>
      <c r="DW123" s="853"/>
      <c r="DX123" s="853"/>
      <c r="DY123" s="853"/>
      <c r="DZ123" s="854"/>
    </row>
    <row r="124" spans="1:130" s="233" customFormat="1" ht="26.25" customHeight="1" thickBot="1" x14ac:dyDescent="0.2">
      <c r="A124" s="848"/>
      <c r="B124" s="849"/>
      <c r="C124" s="845" t="s">
        <v>455</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128</v>
      </c>
      <c r="AB124" s="808"/>
      <c r="AC124" s="808"/>
      <c r="AD124" s="808"/>
      <c r="AE124" s="809"/>
      <c r="AF124" s="810" t="s">
        <v>128</v>
      </c>
      <c r="AG124" s="808"/>
      <c r="AH124" s="808"/>
      <c r="AI124" s="808"/>
      <c r="AJ124" s="809"/>
      <c r="AK124" s="810" t="s">
        <v>128</v>
      </c>
      <c r="AL124" s="808"/>
      <c r="AM124" s="808"/>
      <c r="AN124" s="808"/>
      <c r="AO124" s="809"/>
      <c r="AP124" s="852" t="s">
        <v>128</v>
      </c>
      <c r="AQ124" s="853"/>
      <c r="AR124" s="853"/>
      <c r="AS124" s="853"/>
      <c r="AT124" s="854"/>
      <c r="AU124" s="855" t="s">
        <v>468</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96.1</v>
      </c>
      <c r="BR124" s="859"/>
      <c r="BS124" s="859"/>
      <c r="BT124" s="859"/>
      <c r="BU124" s="859"/>
      <c r="BV124" s="859">
        <v>71.7</v>
      </c>
      <c r="BW124" s="859"/>
      <c r="BX124" s="859"/>
      <c r="BY124" s="859"/>
      <c r="BZ124" s="859"/>
      <c r="CA124" s="859">
        <v>49.6</v>
      </c>
      <c r="CB124" s="859"/>
      <c r="CC124" s="859"/>
      <c r="CD124" s="859"/>
      <c r="CE124" s="859"/>
      <c r="CF124" s="754"/>
      <c r="CG124" s="755"/>
      <c r="CH124" s="755"/>
      <c r="CI124" s="755"/>
      <c r="CJ124" s="890"/>
      <c r="CK124" s="898"/>
      <c r="CL124" s="898"/>
      <c r="CM124" s="898"/>
      <c r="CN124" s="898"/>
      <c r="CO124" s="899"/>
      <c r="CP124" s="863" t="s">
        <v>469</v>
      </c>
      <c r="CQ124" s="864"/>
      <c r="CR124" s="864"/>
      <c r="CS124" s="864"/>
      <c r="CT124" s="864"/>
      <c r="CU124" s="864"/>
      <c r="CV124" s="864"/>
      <c r="CW124" s="864"/>
      <c r="CX124" s="864"/>
      <c r="CY124" s="864"/>
      <c r="CZ124" s="864"/>
      <c r="DA124" s="864"/>
      <c r="DB124" s="864"/>
      <c r="DC124" s="864"/>
      <c r="DD124" s="864"/>
      <c r="DE124" s="864"/>
      <c r="DF124" s="865"/>
      <c r="DG124" s="791">
        <v>1840883</v>
      </c>
      <c r="DH124" s="792"/>
      <c r="DI124" s="792"/>
      <c r="DJ124" s="792"/>
      <c r="DK124" s="793"/>
      <c r="DL124" s="794" t="s">
        <v>128</v>
      </c>
      <c r="DM124" s="792"/>
      <c r="DN124" s="792"/>
      <c r="DO124" s="792"/>
      <c r="DP124" s="793"/>
      <c r="DQ124" s="794" t="s">
        <v>128</v>
      </c>
      <c r="DR124" s="792"/>
      <c r="DS124" s="792"/>
      <c r="DT124" s="792"/>
      <c r="DU124" s="793"/>
      <c r="DV124" s="876" t="s">
        <v>128</v>
      </c>
      <c r="DW124" s="877"/>
      <c r="DX124" s="877"/>
      <c r="DY124" s="877"/>
      <c r="DZ124" s="878"/>
    </row>
    <row r="125" spans="1:130" s="233" customFormat="1" ht="26.25" customHeight="1" x14ac:dyDescent="0.15">
      <c r="A125" s="848"/>
      <c r="B125" s="849"/>
      <c r="C125" s="845" t="s">
        <v>457</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128</v>
      </c>
      <c r="AB125" s="808"/>
      <c r="AC125" s="808"/>
      <c r="AD125" s="808"/>
      <c r="AE125" s="809"/>
      <c r="AF125" s="810" t="s">
        <v>128</v>
      </c>
      <c r="AG125" s="808"/>
      <c r="AH125" s="808"/>
      <c r="AI125" s="808"/>
      <c r="AJ125" s="809"/>
      <c r="AK125" s="810" t="s">
        <v>128</v>
      </c>
      <c r="AL125" s="808"/>
      <c r="AM125" s="808"/>
      <c r="AN125" s="808"/>
      <c r="AO125" s="809"/>
      <c r="AP125" s="852" t="s">
        <v>128</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470</v>
      </c>
      <c r="CL125" s="880"/>
      <c r="CM125" s="880"/>
      <c r="CN125" s="880"/>
      <c r="CO125" s="881"/>
      <c r="CP125" s="888" t="s">
        <v>471</v>
      </c>
      <c r="CQ125" s="838"/>
      <c r="CR125" s="838"/>
      <c r="CS125" s="838"/>
      <c r="CT125" s="838"/>
      <c r="CU125" s="838"/>
      <c r="CV125" s="838"/>
      <c r="CW125" s="838"/>
      <c r="CX125" s="838"/>
      <c r="CY125" s="838"/>
      <c r="CZ125" s="838"/>
      <c r="DA125" s="838"/>
      <c r="DB125" s="838"/>
      <c r="DC125" s="838"/>
      <c r="DD125" s="838"/>
      <c r="DE125" s="838"/>
      <c r="DF125" s="839"/>
      <c r="DG125" s="889" t="s">
        <v>128</v>
      </c>
      <c r="DH125" s="870"/>
      <c r="DI125" s="870"/>
      <c r="DJ125" s="870"/>
      <c r="DK125" s="870"/>
      <c r="DL125" s="870" t="s">
        <v>128</v>
      </c>
      <c r="DM125" s="870"/>
      <c r="DN125" s="870"/>
      <c r="DO125" s="870"/>
      <c r="DP125" s="870"/>
      <c r="DQ125" s="870" t="s">
        <v>128</v>
      </c>
      <c r="DR125" s="870"/>
      <c r="DS125" s="870"/>
      <c r="DT125" s="870"/>
      <c r="DU125" s="870"/>
      <c r="DV125" s="871" t="s">
        <v>128</v>
      </c>
      <c r="DW125" s="871"/>
      <c r="DX125" s="871"/>
      <c r="DY125" s="871"/>
      <c r="DZ125" s="872"/>
    </row>
    <row r="126" spans="1:130" s="233" customFormat="1" ht="26.25" customHeight="1" thickBot="1" x14ac:dyDescent="0.2">
      <c r="A126" s="848"/>
      <c r="B126" s="849"/>
      <c r="C126" s="845" t="s">
        <v>459</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128</v>
      </c>
      <c r="AB126" s="808"/>
      <c r="AC126" s="808"/>
      <c r="AD126" s="808"/>
      <c r="AE126" s="809"/>
      <c r="AF126" s="810" t="s">
        <v>128</v>
      </c>
      <c r="AG126" s="808"/>
      <c r="AH126" s="808"/>
      <c r="AI126" s="808"/>
      <c r="AJ126" s="809"/>
      <c r="AK126" s="810" t="s">
        <v>128</v>
      </c>
      <c r="AL126" s="808"/>
      <c r="AM126" s="808"/>
      <c r="AN126" s="808"/>
      <c r="AO126" s="809"/>
      <c r="AP126" s="852" t="s">
        <v>128</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5" t="s">
        <v>472</v>
      </c>
      <c r="CQ126" s="780"/>
      <c r="CR126" s="780"/>
      <c r="CS126" s="780"/>
      <c r="CT126" s="780"/>
      <c r="CU126" s="780"/>
      <c r="CV126" s="780"/>
      <c r="CW126" s="780"/>
      <c r="CX126" s="780"/>
      <c r="CY126" s="780"/>
      <c r="CZ126" s="780"/>
      <c r="DA126" s="780"/>
      <c r="DB126" s="780"/>
      <c r="DC126" s="780"/>
      <c r="DD126" s="780"/>
      <c r="DE126" s="780"/>
      <c r="DF126" s="781"/>
      <c r="DG126" s="817" t="s">
        <v>128</v>
      </c>
      <c r="DH126" s="818"/>
      <c r="DI126" s="818"/>
      <c r="DJ126" s="818"/>
      <c r="DK126" s="818"/>
      <c r="DL126" s="818" t="s">
        <v>128</v>
      </c>
      <c r="DM126" s="818"/>
      <c r="DN126" s="818"/>
      <c r="DO126" s="818"/>
      <c r="DP126" s="818"/>
      <c r="DQ126" s="818" t="s">
        <v>128</v>
      </c>
      <c r="DR126" s="818"/>
      <c r="DS126" s="818"/>
      <c r="DT126" s="818"/>
      <c r="DU126" s="818"/>
      <c r="DV126" s="824" t="s">
        <v>128</v>
      </c>
      <c r="DW126" s="824"/>
      <c r="DX126" s="824"/>
      <c r="DY126" s="824"/>
      <c r="DZ126" s="825"/>
    </row>
    <row r="127" spans="1:130" s="233" customFormat="1" ht="26.25" customHeight="1" x14ac:dyDescent="0.15">
      <c r="A127" s="850"/>
      <c r="B127" s="851"/>
      <c r="C127" s="866" t="s">
        <v>473</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128</v>
      </c>
      <c r="AB127" s="808"/>
      <c r="AC127" s="808"/>
      <c r="AD127" s="808"/>
      <c r="AE127" s="809"/>
      <c r="AF127" s="810" t="s">
        <v>128</v>
      </c>
      <c r="AG127" s="808"/>
      <c r="AH127" s="808"/>
      <c r="AI127" s="808"/>
      <c r="AJ127" s="809"/>
      <c r="AK127" s="810" t="s">
        <v>128</v>
      </c>
      <c r="AL127" s="808"/>
      <c r="AM127" s="808"/>
      <c r="AN127" s="808"/>
      <c r="AO127" s="809"/>
      <c r="AP127" s="852" t="s">
        <v>128</v>
      </c>
      <c r="AQ127" s="853"/>
      <c r="AR127" s="853"/>
      <c r="AS127" s="853"/>
      <c r="AT127" s="854"/>
      <c r="AU127" s="235"/>
      <c r="AV127" s="235"/>
      <c r="AW127" s="235"/>
      <c r="AX127" s="869" t="s">
        <v>474</v>
      </c>
      <c r="AY127" s="842"/>
      <c r="AZ127" s="842"/>
      <c r="BA127" s="842"/>
      <c r="BB127" s="842"/>
      <c r="BC127" s="842"/>
      <c r="BD127" s="842"/>
      <c r="BE127" s="843"/>
      <c r="BF127" s="841" t="s">
        <v>475</v>
      </c>
      <c r="BG127" s="842"/>
      <c r="BH127" s="842"/>
      <c r="BI127" s="842"/>
      <c r="BJ127" s="842"/>
      <c r="BK127" s="842"/>
      <c r="BL127" s="843"/>
      <c r="BM127" s="841" t="s">
        <v>476</v>
      </c>
      <c r="BN127" s="842"/>
      <c r="BO127" s="842"/>
      <c r="BP127" s="842"/>
      <c r="BQ127" s="842"/>
      <c r="BR127" s="842"/>
      <c r="BS127" s="843"/>
      <c r="BT127" s="841" t="s">
        <v>477</v>
      </c>
      <c r="BU127" s="842"/>
      <c r="BV127" s="842"/>
      <c r="BW127" s="842"/>
      <c r="BX127" s="842"/>
      <c r="BY127" s="842"/>
      <c r="BZ127" s="844"/>
      <c r="CA127" s="235"/>
      <c r="CB127" s="235"/>
      <c r="CC127" s="235"/>
      <c r="CD127" s="258"/>
      <c r="CE127" s="258"/>
      <c r="CF127" s="258"/>
      <c r="CG127" s="235"/>
      <c r="CH127" s="235"/>
      <c r="CI127" s="235"/>
      <c r="CJ127" s="257"/>
      <c r="CK127" s="882"/>
      <c r="CL127" s="883"/>
      <c r="CM127" s="883"/>
      <c r="CN127" s="883"/>
      <c r="CO127" s="884"/>
      <c r="CP127" s="845" t="s">
        <v>478</v>
      </c>
      <c r="CQ127" s="780"/>
      <c r="CR127" s="780"/>
      <c r="CS127" s="780"/>
      <c r="CT127" s="780"/>
      <c r="CU127" s="780"/>
      <c r="CV127" s="780"/>
      <c r="CW127" s="780"/>
      <c r="CX127" s="780"/>
      <c r="CY127" s="780"/>
      <c r="CZ127" s="780"/>
      <c r="DA127" s="780"/>
      <c r="DB127" s="780"/>
      <c r="DC127" s="780"/>
      <c r="DD127" s="780"/>
      <c r="DE127" s="780"/>
      <c r="DF127" s="781"/>
      <c r="DG127" s="817" t="s">
        <v>128</v>
      </c>
      <c r="DH127" s="818"/>
      <c r="DI127" s="818"/>
      <c r="DJ127" s="818"/>
      <c r="DK127" s="818"/>
      <c r="DL127" s="818" t="s">
        <v>128</v>
      </c>
      <c r="DM127" s="818"/>
      <c r="DN127" s="818"/>
      <c r="DO127" s="818"/>
      <c r="DP127" s="818"/>
      <c r="DQ127" s="818" t="s">
        <v>128</v>
      </c>
      <c r="DR127" s="818"/>
      <c r="DS127" s="818"/>
      <c r="DT127" s="818"/>
      <c r="DU127" s="818"/>
      <c r="DV127" s="824" t="s">
        <v>128</v>
      </c>
      <c r="DW127" s="824"/>
      <c r="DX127" s="824"/>
      <c r="DY127" s="824"/>
      <c r="DZ127" s="825"/>
    </row>
    <row r="128" spans="1:130" s="233" customFormat="1" ht="26.25" customHeight="1" thickBot="1" x14ac:dyDescent="0.2">
      <c r="A128" s="826" t="s">
        <v>479</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480</v>
      </c>
      <c r="X128" s="828"/>
      <c r="Y128" s="828"/>
      <c r="Z128" s="829"/>
      <c r="AA128" s="830" t="s">
        <v>128</v>
      </c>
      <c r="AB128" s="831"/>
      <c r="AC128" s="831"/>
      <c r="AD128" s="831"/>
      <c r="AE128" s="832"/>
      <c r="AF128" s="833" t="s">
        <v>128</v>
      </c>
      <c r="AG128" s="831"/>
      <c r="AH128" s="831"/>
      <c r="AI128" s="831"/>
      <c r="AJ128" s="832"/>
      <c r="AK128" s="833" t="s">
        <v>128</v>
      </c>
      <c r="AL128" s="831"/>
      <c r="AM128" s="831"/>
      <c r="AN128" s="831"/>
      <c r="AO128" s="832"/>
      <c r="AP128" s="834"/>
      <c r="AQ128" s="835"/>
      <c r="AR128" s="835"/>
      <c r="AS128" s="835"/>
      <c r="AT128" s="836"/>
      <c r="AU128" s="235"/>
      <c r="AV128" s="235"/>
      <c r="AW128" s="235"/>
      <c r="AX128" s="837" t="s">
        <v>481</v>
      </c>
      <c r="AY128" s="838"/>
      <c r="AZ128" s="838"/>
      <c r="BA128" s="838"/>
      <c r="BB128" s="838"/>
      <c r="BC128" s="838"/>
      <c r="BD128" s="838"/>
      <c r="BE128" s="839"/>
      <c r="BF128" s="814" t="s">
        <v>128</v>
      </c>
      <c r="BG128" s="815"/>
      <c r="BH128" s="815"/>
      <c r="BI128" s="815"/>
      <c r="BJ128" s="815"/>
      <c r="BK128" s="815"/>
      <c r="BL128" s="840"/>
      <c r="BM128" s="814">
        <v>13.64</v>
      </c>
      <c r="BN128" s="815"/>
      <c r="BO128" s="815"/>
      <c r="BP128" s="815"/>
      <c r="BQ128" s="815"/>
      <c r="BR128" s="815"/>
      <c r="BS128" s="840"/>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9" t="s">
        <v>482</v>
      </c>
      <c r="CQ128" s="758"/>
      <c r="CR128" s="758"/>
      <c r="CS128" s="758"/>
      <c r="CT128" s="758"/>
      <c r="CU128" s="758"/>
      <c r="CV128" s="758"/>
      <c r="CW128" s="758"/>
      <c r="CX128" s="758"/>
      <c r="CY128" s="758"/>
      <c r="CZ128" s="758"/>
      <c r="DA128" s="758"/>
      <c r="DB128" s="758"/>
      <c r="DC128" s="758"/>
      <c r="DD128" s="758"/>
      <c r="DE128" s="758"/>
      <c r="DF128" s="759"/>
      <c r="DG128" s="820" t="s">
        <v>128</v>
      </c>
      <c r="DH128" s="821"/>
      <c r="DI128" s="821"/>
      <c r="DJ128" s="821"/>
      <c r="DK128" s="821"/>
      <c r="DL128" s="821" t="s">
        <v>128</v>
      </c>
      <c r="DM128" s="821"/>
      <c r="DN128" s="821"/>
      <c r="DO128" s="821"/>
      <c r="DP128" s="821"/>
      <c r="DQ128" s="821" t="s">
        <v>128</v>
      </c>
      <c r="DR128" s="821"/>
      <c r="DS128" s="821"/>
      <c r="DT128" s="821"/>
      <c r="DU128" s="821"/>
      <c r="DV128" s="822" t="s">
        <v>128</v>
      </c>
      <c r="DW128" s="822"/>
      <c r="DX128" s="822"/>
      <c r="DY128" s="822"/>
      <c r="DZ128" s="823"/>
    </row>
    <row r="129" spans="1:131" s="233" customFormat="1" ht="26.25" customHeight="1" x14ac:dyDescent="0.15">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483</v>
      </c>
      <c r="X129" s="805"/>
      <c r="Y129" s="805"/>
      <c r="Z129" s="806"/>
      <c r="AA129" s="807">
        <v>7352332</v>
      </c>
      <c r="AB129" s="808"/>
      <c r="AC129" s="808"/>
      <c r="AD129" s="808"/>
      <c r="AE129" s="809"/>
      <c r="AF129" s="810">
        <v>7783825</v>
      </c>
      <c r="AG129" s="808"/>
      <c r="AH129" s="808"/>
      <c r="AI129" s="808"/>
      <c r="AJ129" s="809"/>
      <c r="AK129" s="810">
        <v>8446337</v>
      </c>
      <c r="AL129" s="808"/>
      <c r="AM129" s="808"/>
      <c r="AN129" s="808"/>
      <c r="AO129" s="809"/>
      <c r="AP129" s="811"/>
      <c r="AQ129" s="812"/>
      <c r="AR129" s="812"/>
      <c r="AS129" s="812"/>
      <c r="AT129" s="813"/>
      <c r="AU129" s="236"/>
      <c r="AV129" s="236"/>
      <c r="AW129" s="236"/>
      <c r="AX129" s="779" t="s">
        <v>484</v>
      </c>
      <c r="AY129" s="780"/>
      <c r="AZ129" s="780"/>
      <c r="BA129" s="780"/>
      <c r="BB129" s="780"/>
      <c r="BC129" s="780"/>
      <c r="BD129" s="780"/>
      <c r="BE129" s="781"/>
      <c r="BF129" s="798" t="s">
        <v>128</v>
      </c>
      <c r="BG129" s="799"/>
      <c r="BH129" s="799"/>
      <c r="BI129" s="799"/>
      <c r="BJ129" s="799"/>
      <c r="BK129" s="799"/>
      <c r="BL129" s="800"/>
      <c r="BM129" s="798">
        <v>18.64</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485</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486</v>
      </c>
      <c r="X130" s="805"/>
      <c r="Y130" s="805"/>
      <c r="Z130" s="806"/>
      <c r="AA130" s="807">
        <v>765556</v>
      </c>
      <c r="AB130" s="808"/>
      <c r="AC130" s="808"/>
      <c r="AD130" s="808"/>
      <c r="AE130" s="809"/>
      <c r="AF130" s="810">
        <v>748673</v>
      </c>
      <c r="AG130" s="808"/>
      <c r="AH130" s="808"/>
      <c r="AI130" s="808"/>
      <c r="AJ130" s="809"/>
      <c r="AK130" s="810">
        <v>731802</v>
      </c>
      <c r="AL130" s="808"/>
      <c r="AM130" s="808"/>
      <c r="AN130" s="808"/>
      <c r="AO130" s="809"/>
      <c r="AP130" s="811"/>
      <c r="AQ130" s="812"/>
      <c r="AR130" s="812"/>
      <c r="AS130" s="812"/>
      <c r="AT130" s="813"/>
      <c r="AU130" s="236"/>
      <c r="AV130" s="236"/>
      <c r="AW130" s="236"/>
      <c r="AX130" s="779" t="s">
        <v>487</v>
      </c>
      <c r="AY130" s="780"/>
      <c r="AZ130" s="780"/>
      <c r="BA130" s="780"/>
      <c r="BB130" s="780"/>
      <c r="BC130" s="780"/>
      <c r="BD130" s="780"/>
      <c r="BE130" s="781"/>
      <c r="BF130" s="782">
        <v>10.1</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488</v>
      </c>
      <c r="X131" s="789"/>
      <c r="Y131" s="789"/>
      <c r="Z131" s="790"/>
      <c r="AA131" s="791">
        <v>6586776</v>
      </c>
      <c r="AB131" s="792"/>
      <c r="AC131" s="792"/>
      <c r="AD131" s="792"/>
      <c r="AE131" s="793"/>
      <c r="AF131" s="794">
        <v>7035152</v>
      </c>
      <c r="AG131" s="792"/>
      <c r="AH131" s="792"/>
      <c r="AI131" s="792"/>
      <c r="AJ131" s="793"/>
      <c r="AK131" s="794">
        <v>7714535</v>
      </c>
      <c r="AL131" s="792"/>
      <c r="AM131" s="792"/>
      <c r="AN131" s="792"/>
      <c r="AO131" s="793"/>
      <c r="AP131" s="795"/>
      <c r="AQ131" s="796"/>
      <c r="AR131" s="796"/>
      <c r="AS131" s="796"/>
      <c r="AT131" s="797"/>
      <c r="AU131" s="236"/>
      <c r="AV131" s="236"/>
      <c r="AW131" s="236"/>
      <c r="AX131" s="757" t="s">
        <v>489</v>
      </c>
      <c r="AY131" s="758"/>
      <c r="AZ131" s="758"/>
      <c r="BA131" s="758"/>
      <c r="BB131" s="758"/>
      <c r="BC131" s="758"/>
      <c r="BD131" s="758"/>
      <c r="BE131" s="759"/>
      <c r="BF131" s="760">
        <v>49.6</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490</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491</v>
      </c>
      <c r="W132" s="770"/>
      <c r="X132" s="770"/>
      <c r="Y132" s="770"/>
      <c r="Z132" s="771"/>
      <c r="AA132" s="772">
        <v>10.655835270000001</v>
      </c>
      <c r="AB132" s="773"/>
      <c r="AC132" s="773"/>
      <c r="AD132" s="773"/>
      <c r="AE132" s="774"/>
      <c r="AF132" s="775">
        <v>10.254291589999999</v>
      </c>
      <c r="AG132" s="773"/>
      <c r="AH132" s="773"/>
      <c r="AI132" s="773"/>
      <c r="AJ132" s="774"/>
      <c r="AK132" s="775">
        <v>9.4964116440000002</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492</v>
      </c>
      <c r="W133" s="749"/>
      <c r="X133" s="749"/>
      <c r="Y133" s="749"/>
      <c r="Z133" s="750"/>
      <c r="AA133" s="751">
        <v>9.9</v>
      </c>
      <c r="AB133" s="752"/>
      <c r="AC133" s="752"/>
      <c r="AD133" s="752"/>
      <c r="AE133" s="753"/>
      <c r="AF133" s="751">
        <v>10.199999999999999</v>
      </c>
      <c r="AG133" s="752"/>
      <c r="AH133" s="752"/>
      <c r="AI133" s="752"/>
      <c r="AJ133" s="753"/>
      <c r="AK133" s="751">
        <v>10.1</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2SCLPPXY7FCRU7BY5PgaBOYrLlRIhACoPZfXnobgORLEocTvEm+0MnIHJqKYvO0hhfeBqhQe5v1vkZ+IsSWMIQ==" saltValue="Zpu/tcVyr9+ETscXEXLr/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05"/>
  <sheetViews>
    <sheetView showGridLines="0" view="pageBreakPreview" topLeftCell="BD58"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493</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L9Wx0JCFDKEwER97GHbqYTnlWBqXHFu4ke9CU6mKKZVjyhY/fc26b0gdy7f28G0+Jic7fBng5egnzJ8+31NF2w==" saltValue="a2MKPIj9wEjGJKGh+YzgBg==" spinCount="100000" sheet="1" objects="1" scenarios="1"/>
  <dataConsolidate/>
  <phoneticPr fontId="2"/>
  <printOptions horizontalCentered="1" verticalCentered="1"/>
  <pageMargins left="0" right="0" top="0" bottom="0" header="0" footer="0"/>
  <pageSetup paperSize="9" scale="32" orientation="portrait" horizontalDpi="4294967294"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89"/>
  <sheetViews>
    <sheetView showGridLines="0" topLeftCell="A7"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e/QbJ5wTOJRUTzA85NWI3MuY1ZdfoXY1dpdf3wsfpEaQrP/oidW2wzZylRQKlAIEeRxbBC5JyeeGJhNvQAGfQ==" saltValue="aPySbdMvPxFVl7TNHXjVm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494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495</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496</v>
      </c>
      <c r="AP7" s="275"/>
      <c r="AQ7" s="276" t="s">
        <v>497</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498</v>
      </c>
      <c r="AQ8" s="282" t="s">
        <v>499</v>
      </c>
      <c r="AR8" s="283" t="s">
        <v>500</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501</v>
      </c>
      <c r="AL9" s="1159"/>
      <c r="AM9" s="1159"/>
      <c r="AN9" s="1160"/>
      <c r="AO9" s="284">
        <v>2207895</v>
      </c>
      <c r="AP9" s="284">
        <v>54403</v>
      </c>
      <c r="AQ9" s="285">
        <v>65075</v>
      </c>
      <c r="AR9" s="286">
        <v>-16.399999999999999</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502</v>
      </c>
      <c r="AL10" s="1159"/>
      <c r="AM10" s="1159"/>
      <c r="AN10" s="1160"/>
      <c r="AO10" s="287">
        <v>242694</v>
      </c>
      <c r="AP10" s="287">
        <v>5980</v>
      </c>
      <c r="AQ10" s="288">
        <v>8175</v>
      </c>
      <c r="AR10" s="289">
        <v>-26.9</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503</v>
      </c>
      <c r="AL11" s="1159"/>
      <c r="AM11" s="1159"/>
      <c r="AN11" s="1160"/>
      <c r="AO11" s="287">
        <v>21523</v>
      </c>
      <c r="AP11" s="287">
        <v>530</v>
      </c>
      <c r="AQ11" s="288">
        <v>364</v>
      </c>
      <c r="AR11" s="289">
        <v>45.6</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504</v>
      </c>
      <c r="AL12" s="1159"/>
      <c r="AM12" s="1159"/>
      <c r="AN12" s="1160"/>
      <c r="AO12" s="287" t="s">
        <v>505</v>
      </c>
      <c r="AP12" s="287" t="s">
        <v>505</v>
      </c>
      <c r="AQ12" s="288">
        <v>18</v>
      </c>
      <c r="AR12" s="289" t="s">
        <v>505</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506</v>
      </c>
      <c r="AL13" s="1159"/>
      <c r="AM13" s="1159"/>
      <c r="AN13" s="1160"/>
      <c r="AO13" s="287">
        <v>99812</v>
      </c>
      <c r="AP13" s="287">
        <v>2459</v>
      </c>
      <c r="AQ13" s="288">
        <v>2565</v>
      </c>
      <c r="AR13" s="289">
        <v>-4.0999999999999996</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507</v>
      </c>
      <c r="AL14" s="1159"/>
      <c r="AM14" s="1159"/>
      <c r="AN14" s="1160"/>
      <c r="AO14" s="287">
        <v>64373</v>
      </c>
      <c r="AP14" s="287">
        <v>1586</v>
      </c>
      <c r="AQ14" s="288">
        <v>1231</v>
      </c>
      <c r="AR14" s="289">
        <v>28.8</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508</v>
      </c>
      <c r="AL15" s="1162"/>
      <c r="AM15" s="1162"/>
      <c r="AN15" s="1163"/>
      <c r="AO15" s="287">
        <v>-156707</v>
      </c>
      <c r="AP15" s="287">
        <v>-3861</v>
      </c>
      <c r="AQ15" s="288">
        <v>-4456</v>
      </c>
      <c r="AR15" s="289">
        <v>-13.4</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186</v>
      </c>
      <c r="AL16" s="1162"/>
      <c r="AM16" s="1162"/>
      <c r="AN16" s="1163"/>
      <c r="AO16" s="287">
        <v>2479590</v>
      </c>
      <c r="AP16" s="287">
        <v>61098</v>
      </c>
      <c r="AQ16" s="288">
        <v>72972</v>
      </c>
      <c r="AR16" s="289">
        <v>-16.3</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509</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510</v>
      </c>
      <c r="AP20" s="296" t="s">
        <v>511</v>
      </c>
      <c r="AQ20" s="297" t="s">
        <v>512</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513</v>
      </c>
      <c r="AL21" s="1165"/>
      <c r="AM21" s="1165"/>
      <c r="AN21" s="1166"/>
      <c r="AO21" s="300">
        <v>4.7300000000000004</v>
      </c>
      <c r="AP21" s="301">
        <v>6.56</v>
      </c>
      <c r="AQ21" s="302">
        <v>-1.83</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514</v>
      </c>
      <c r="AL22" s="1165"/>
      <c r="AM22" s="1165"/>
      <c r="AN22" s="1166"/>
      <c r="AO22" s="305">
        <v>99.4</v>
      </c>
      <c r="AP22" s="306">
        <v>97.1</v>
      </c>
      <c r="AQ22" s="307">
        <v>2.2999999999999998</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515</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516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517</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496</v>
      </c>
      <c r="AP30" s="275"/>
      <c r="AQ30" s="276" t="s">
        <v>497</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498</v>
      </c>
      <c r="AQ31" s="282" t="s">
        <v>499</v>
      </c>
      <c r="AR31" s="283" t="s">
        <v>500</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518</v>
      </c>
      <c r="AL32" s="1149"/>
      <c r="AM32" s="1149"/>
      <c r="AN32" s="1150"/>
      <c r="AO32" s="315">
        <v>1297796</v>
      </c>
      <c r="AP32" s="315">
        <v>31978</v>
      </c>
      <c r="AQ32" s="316">
        <v>32092</v>
      </c>
      <c r="AR32" s="317">
        <v>-0.4</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519</v>
      </c>
      <c r="AL33" s="1149"/>
      <c r="AM33" s="1149"/>
      <c r="AN33" s="1150"/>
      <c r="AO33" s="315" t="s">
        <v>505</v>
      </c>
      <c r="AP33" s="315" t="s">
        <v>505</v>
      </c>
      <c r="AQ33" s="316" t="s">
        <v>505</v>
      </c>
      <c r="AR33" s="317" t="s">
        <v>505</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520</v>
      </c>
      <c r="AL34" s="1149"/>
      <c r="AM34" s="1149"/>
      <c r="AN34" s="1150"/>
      <c r="AO34" s="315" t="s">
        <v>505</v>
      </c>
      <c r="AP34" s="315" t="s">
        <v>505</v>
      </c>
      <c r="AQ34" s="316" t="s">
        <v>505</v>
      </c>
      <c r="AR34" s="317" t="s">
        <v>505</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521</v>
      </c>
      <c r="AL35" s="1149"/>
      <c r="AM35" s="1149"/>
      <c r="AN35" s="1150"/>
      <c r="AO35" s="315">
        <v>114032</v>
      </c>
      <c r="AP35" s="315">
        <v>2810</v>
      </c>
      <c r="AQ35" s="316">
        <v>8882</v>
      </c>
      <c r="AR35" s="317">
        <v>-68.400000000000006</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522</v>
      </c>
      <c r="AL36" s="1149"/>
      <c r="AM36" s="1149"/>
      <c r="AN36" s="1150"/>
      <c r="AO36" s="315">
        <v>52073</v>
      </c>
      <c r="AP36" s="315">
        <v>1283</v>
      </c>
      <c r="AQ36" s="316">
        <v>1893</v>
      </c>
      <c r="AR36" s="317">
        <v>-32.200000000000003</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523</v>
      </c>
      <c r="AL37" s="1149"/>
      <c r="AM37" s="1149"/>
      <c r="AN37" s="1150"/>
      <c r="AO37" s="315" t="s">
        <v>505</v>
      </c>
      <c r="AP37" s="315" t="s">
        <v>505</v>
      </c>
      <c r="AQ37" s="316">
        <v>971</v>
      </c>
      <c r="AR37" s="317" t="s">
        <v>505</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524</v>
      </c>
      <c r="AL38" s="1152"/>
      <c r="AM38" s="1152"/>
      <c r="AN38" s="1153"/>
      <c r="AO38" s="318">
        <v>505</v>
      </c>
      <c r="AP38" s="318">
        <v>12</v>
      </c>
      <c r="AQ38" s="319">
        <v>0</v>
      </c>
      <c r="AR38" s="307">
        <v>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525</v>
      </c>
      <c r="AL39" s="1152"/>
      <c r="AM39" s="1152"/>
      <c r="AN39" s="1153"/>
      <c r="AO39" s="315" t="s">
        <v>505</v>
      </c>
      <c r="AP39" s="315" t="s">
        <v>505</v>
      </c>
      <c r="AQ39" s="316">
        <v>-3104</v>
      </c>
      <c r="AR39" s="317" t="s">
        <v>505</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526</v>
      </c>
      <c r="AL40" s="1149"/>
      <c r="AM40" s="1149"/>
      <c r="AN40" s="1150"/>
      <c r="AO40" s="315">
        <v>-731802</v>
      </c>
      <c r="AP40" s="315">
        <v>-18032</v>
      </c>
      <c r="AQ40" s="316">
        <v>-27365</v>
      </c>
      <c r="AR40" s="317">
        <v>-34.1</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300</v>
      </c>
      <c r="AL41" s="1155"/>
      <c r="AM41" s="1155"/>
      <c r="AN41" s="1156"/>
      <c r="AO41" s="315">
        <v>732604</v>
      </c>
      <c r="AP41" s="315">
        <v>18052</v>
      </c>
      <c r="AQ41" s="316">
        <v>13369</v>
      </c>
      <c r="AR41" s="317">
        <v>35</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527</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528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529</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496</v>
      </c>
      <c r="AN49" s="1143" t="s">
        <v>530</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531</v>
      </c>
      <c r="AO50" s="332" t="s">
        <v>532</v>
      </c>
      <c r="AP50" s="333" t="s">
        <v>533</v>
      </c>
      <c r="AQ50" s="334" t="s">
        <v>534</v>
      </c>
      <c r="AR50" s="335" t="s">
        <v>535</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536</v>
      </c>
      <c r="AL51" s="328"/>
      <c r="AM51" s="336">
        <v>2440425</v>
      </c>
      <c r="AN51" s="337">
        <v>63256</v>
      </c>
      <c r="AO51" s="338">
        <v>10.9</v>
      </c>
      <c r="AP51" s="339">
        <v>52191</v>
      </c>
      <c r="AQ51" s="340">
        <v>9.3000000000000007</v>
      </c>
      <c r="AR51" s="341">
        <v>1.6</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537</v>
      </c>
      <c r="AM52" s="344">
        <v>200543</v>
      </c>
      <c r="AN52" s="345">
        <v>5198</v>
      </c>
      <c r="AO52" s="346">
        <v>-18.600000000000001</v>
      </c>
      <c r="AP52" s="347">
        <v>24843</v>
      </c>
      <c r="AQ52" s="348">
        <v>-0.4</v>
      </c>
      <c r="AR52" s="349">
        <v>-18.2</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538</v>
      </c>
      <c r="AL53" s="328"/>
      <c r="AM53" s="336">
        <v>1250771</v>
      </c>
      <c r="AN53" s="337">
        <v>31787</v>
      </c>
      <c r="AO53" s="338">
        <v>-49.7</v>
      </c>
      <c r="AP53" s="339">
        <v>47387</v>
      </c>
      <c r="AQ53" s="340">
        <v>-9.1999999999999993</v>
      </c>
      <c r="AR53" s="341">
        <v>-40.5</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537</v>
      </c>
      <c r="AM54" s="344">
        <v>117395</v>
      </c>
      <c r="AN54" s="345">
        <v>2984</v>
      </c>
      <c r="AO54" s="346">
        <v>-42.6</v>
      </c>
      <c r="AP54" s="347">
        <v>24928</v>
      </c>
      <c r="AQ54" s="348">
        <v>0.3</v>
      </c>
      <c r="AR54" s="349">
        <v>-42.9</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539</v>
      </c>
      <c r="AL55" s="328"/>
      <c r="AM55" s="336">
        <v>1539586</v>
      </c>
      <c r="AN55" s="337">
        <v>38577</v>
      </c>
      <c r="AO55" s="338">
        <v>21.4</v>
      </c>
      <c r="AP55" s="339">
        <v>51264</v>
      </c>
      <c r="AQ55" s="340">
        <v>8.1999999999999993</v>
      </c>
      <c r="AR55" s="341">
        <v>13.2</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537</v>
      </c>
      <c r="AM56" s="344">
        <v>90377</v>
      </c>
      <c r="AN56" s="345">
        <v>2265</v>
      </c>
      <c r="AO56" s="346">
        <v>-24.1</v>
      </c>
      <c r="AP56" s="347">
        <v>26040</v>
      </c>
      <c r="AQ56" s="348">
        <v>4.5</v>
      </c>
      <c r="AR56" s="349">
        <v>-28.6</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540</v>
      </c>
      <c r="AL57" s="328"/>
      <c r="AM57" s="336">
        <v>677503</v>
      </c>
      <c r="AN57" s="337">
        <v>16780</v>
      </c>
      <c r="AO57" s="338">
        <v>-56.5</v>
      </c>
      <c r="AP57" s="339">
        <v>52068</v>
      </c>
      <c r="AQ57" s="340">
        <v>1.6</v>
      </c>
      <c r="AR57" s="341">
        <v>-58.1</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537</v>
      </c>
      <c r="AM58" s="344">
        <v>87216</v>
      </c>
      <c r="AN58" s="345">
        <v>2160</v>
      </c>
      <c r="AO58" s="346">
        <v>-4.5999999999999996</v>
      </c>
      <c r="AP58" s="347">
        <v>26936</v>
      </c>
      <c r="AQ58" s="348">
        <v>3.4</v>
      </c>
      <c r="AR58" s="349">
        <v>-8</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541</v>
      </c>
      <c r="AL59" s="328"/>
      <c r="AM59" s="336">
        <v>844776</v>
      </c>
      <c r="AN59" s="337">
        <v>20815</v>
      </c>
      <c r="AO59" s="338">
        <v>24</v>
      </c>
      <c r="AP59" s="339">
        <v>47161</v>
      </c>
      <c r="AQ59" s="340">
        <v>-9.4</v>
      </c>
      <c r="AR59" s="341">
        <v>33.4</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537</v>
      </c>
      <c r="AM60" s="344">
        <v>418736</v>
      </c>
      <c r="AN60" s="345">
        <v>10318</v>
      </c>
      <c r="AO60" s="346">
        <v>377.7</v>
      </c>
      <c r="AP60" s="347">
        <v>24595</v>
      </c>
      <c r="AQ60" s="348">
        <v>-8.6999999999999993</v>
      </c>
      <c r="AR60" s="349">
        <v>386.4</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542</v>
      </c>
      <c r="AL61" s="350"/>
      <c r="AM61" s="351">
        <v>1350612</v>
      </c>
      <c r="AN61" s="352">
        <v>34243</v>
      </c>
      <c r="AO61" s="353">
        <v>-10</v>
      </c>
      <c r="AP61" s="354">
        <v>50014</v>
      </c>
      <c r="AQ61" s="355">
        <v>0.1</v>
      </c>
      <c r="AR61" s="341">
        <v>-10.1</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537</v>
      </c>
      <c r="AM62" s="344">
        <v>182853</v>
      </c>
      <c r="AN62" s="345">
        <v>4585</v>
      </c>
      <c r="AO62" s="346">
        <v>57.6</v>
      </c>
      <c r="AP62" s="347">
        <v>25468</v>
      </c>
      <c r="AQ62" s="348">
        <v>-0.2</v>
      </c>
      <c r="AR62" s="349">
        <v>57.8</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VNc09Las27TQJtVHvaTEyzAFdPIIvR7vIak6PjyG/zlsydy9FSZng/3jwbXtZyJYODOqo0UgYRlo0fIb5FOFiA==" saltValue="/1icVt7DQhvxHVivRqpqC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horizontalDpi="4294967294"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21"/>
  <sheetViews>
    <sheetView showGridLines="0" topLeftCell="A82"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544</v>
      </c>
    </row>
    <row r="120" spans="125:125" ht="13.5" hidden="1" customHeight="1" x14ac:dyDescent="0.15"/>
    <row r="121" spans="125:125" ht="13.5" hidden="1" customHeight="1" x14ac:dyDescent="0.15">
      <c r="DU121" s="262"/>
    </row>
  </sheetData>
  <sheetProtection algorithmName="SHA-512" hashValue="0tM+doXzSXUGbfY4ygrboXz8BKjuzw0CCGOK3ffBrTI7UE173ZLTpnN3BfzNJJK2ZKV5kj9HSiLuHKfjhVU6fw==" saltValue="TD4lY0Vr5ldZDoEw8S0p8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16"/>
  <sheetViews>
    <sheetView showGridLines="0" topLeftCell="A85"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545</v>
      </c>
    </row>
  </sheetData>
  <sheetProtection algorithmName="SHA-512" hashValue="Pjxsl0iWlxJZeBjk4hfhC8OVA5lVe+tPe7Zs7jBJt2DYQepi4KEB86W5xwsg/ctCdfrqOvWUuaT9KbCsr4EjPg==" saltValue="XpCUqhUyg0Y7WLdkJVftF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0"/>
  <sheetViews>
    <sheetView showGridLines="0" topLeftCell="D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67" t="s">
        <v>3</v>
      </c>
      <c r="D47" s="1167"/>
      <c r="E47" s="1168"/>
      <c r="F47" s="11">
        <v>4.74</v>
      </c>
      <c r="G47" s="12">
        <v>5.34</v>
      </c>
      <c r="H47" s="12">
        <v>8.1999999999999993</v>
      </c>
      <c r="I47" s="12">
        <v>12.78</v>
      </c>
      <c r="J47" s="13">
        <v>21.35</v>
      </c>
    </row>
    <row r="48" spans="2:10" ht="57.75" customHeight="1" x14ac:dyDescent="0.15">
      <c r="B48" s="14"/>
      <c r="C48" s="1169" t="s">
        <v>4</v>
      </c>
      <c r="D48" s="1169"/>
      <c r="E48" s="1170"/>
      <c r="F48" s="15">
        <v>11.77</v>
      </c>
      <c r="G48" s="16">
        <v>9.2200000000000006</v>
      </c>
      <c r="H48" s="16">
        <v>2.35</v>
      </c>
      <c r="I48" s="16">
        <v>2.21</v>
      </c>
      <c r="J48" s="17">
        <v>3.25</v>
      </c>
    </row>
    <row r="49" spans="2:10" ht="57.75" customHeight="1" thickBot="1" x14ac:dyDescent="0.2">
      <c r="B49" s="18"/>
      <c r="C49" s="1171" t="s">
        <v>5</v>
      </c>
      <c r="D49" s="1171"/>
      <c r="E49" s="1172"/>
      <c r="F49" s="19" t="s">
        <v>551</v>
      </c>
      <c r="G49" s="20" t="s">
        <v>552</v>
      </c>
      <c r="H49" s="20" t="s">
        <v>553</v>
      </c>
      <c r="I49" s="20">
        <v>5.03</v>
      </c>
      <c r="J49" s="21">
        <v>10.79</v>
      </c>
    </row>
    <row r="50" spans="2:10" x14ac:dyDescent="0.15"/>
  </sheetData>
  <sheetProtection algorithmName="SHA-512" hashValue="NM5eAHV3KyLs4jBwXHmnDmG6OAVyj3yYfAUsOliKplnncXScLyVB9cdHkzldb+LIfo0AkDTYO8JIODgJ32rYvw==" saltValue="eL1PwiExoM8F0ecU51FRY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祝嶺 春俊</cp:lastModifiedBy>
  <dcterms:modified xsi:type="dcterms:W3CDTF">2023-09-29T00:01:46Z</dcterms:modified>
</cp:coreProperties>
</file>