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⑤交付金額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<sst xmlns="http://schemas.openxmlformats.org/spreadsheetml/2006/main" count="43" uniqueCount="42">
  <si>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集落協定名</t>
  </si>
  <si>
    <t>交付単価区分</t>
  </si>
  <si>
    <t>交付金額（円）</t>
  </si>
  <si>
    <t>交付金の使途（共同取組活動分支出内訳）（単位：円）</t>
  </si>
  <si>
    <t>共同取組活動充当額（円）</t>
  </si>
  <si>
    <t>個人配分額（円）</t>
  </si>
  <si>
    <t>役員報酬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</si>
  <si>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</si>
  <si>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</si>
  <si>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</si>
  <si>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</si>
  <si>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</si>
  <si>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</si>
  <si>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</si>
  <si>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</si>
  <si>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</si>
  <si>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</si>
  <si>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積立等計</t>
  </si>
  <si>
    <t>積立</t>
  </si>
  <si>
    <t>繰越</t>
  </si>
  <si>
    <t>体制整備単価</t>
  </si>
  <si>
    <t>基礎
単価</t>
  </si>
  <si>
    <t>共同取組活動充当割合（％）</t>
  </si>
  <si>
    <t>うち道・水路整備費</t>
  </si>
  <si>
    <t>うち農地整備費</t>
  </si>
  <si>
    <t>機械</t>
  </si>
  <si>
    <t>施設</t>
  </si>
  <si>
    <t>災害</t>
  </si>
  <si>
    <t>耕作継続</t>
  </si>
  <si>
    <t>イベント</t>
  </si>
  <si>
    <t>うち道・水路、農地整備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</si>
  <si>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</si>
  <si>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</si>
  <si>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</si>
  <si>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</si>
  <si>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</si>
  <si>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</si>
  <si>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勝連津堅集落協定</t>
  </si>
  <si>
    <t>久米島町具志川地域集落協定</t>
  </si>
  <si>
    <t>久米島町宇江城集落協定</t>
  </si>
  <si>
    <t>粟国集落協議会</t>
  </si>
  <si>
    <t>平成25年度集落協定交付金使途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</si>
</sst>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color indexed="12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177" fontId="0" fillId="4" borderId="12" xfId="0" applyNumberFormat="1" applyFill="1" applyBorder="1" applyAlignment="1">
      <alignment vertical="center" shrinkToFit="1"/>
    </xf>
    <xf numFmtId="38" fontId="0" fillId="4" borderId="12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2" xfId="0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2" xfId="0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21" borderId="15" xfId="0" applyFill="1" applyBorder="1" applyAlignment="1">
      <alignment vertical="center" wrapText="1"/>
    </xf>
    <xf numFmtId="0" fontId="0" fillId="21" borderId="16" xfId="0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C23"/>
  <sheetViews>
    <sheetView tabSelected="1" zoomScale="70" zoomScaleNormal="70" zoomScalePageLayoutView="0" workbookViewId="0" topLeftCell="A1">
      <selection activeCell="A4" sqref="A4"/>
    </sheetView>
  </sheetViews>
  <sheetFormatPr defaultColWidth="7.75390625" defaultRowHeight="13.5"/>
  <cols>
    <col min="1" max="1" width="16.875" style="0" customWidth="1"/>
    <col min="2" max="3" width="6.75390625" style="0" customWidth="1"/>
    <col min="4" max="4" width="10.875" style="0" customWidth="1"/>
    <col min="5" max="5" width="11.50390625" style="0" customWidth="1"/>
    <col min="6" max="7" width="11.00390625" style="0" customWidth="1"/>
    <col min="8" max="28" width="8.00390625" style="0" customWidth="1"/>
  </cols>
  <sheetData>
    <row r="2" ht="24.75" customHeight="1">
      <c r="A2" s="15" t="s">
        <v>41</v>
      </c>
    </row>
    <row r="3" ht="23.25" customHeight="1"/>
    <row r="4" ht="23.25" customHeight="1">
      <c r="A4" s="14"/>
    </row>
    <row r="6" spans="1:29" s="1" customFormat="1" ht="30" customHeight="1">
      <c r="A6" s="26" t="s">
        <v>0</v>
      </c>
      <c r="B6" s="33" t="s">
        <v>1</v>
      </c>
      <c r="C6" s="34"/>
      <c r="D6" s="30" t="s">
        <v>2</v>
      </c>
      <c r="E6" s="42"/>
      <c r="F6" s="42"/>
      <c r="G6" s="43"/>
      <c r="H6" s="17" t="s">
        <v>3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1"/>
    </row>
    <row r="7" spans="1:29" s="1" customFormat="1" ht="13.5" customHeight="1">
      <c r="A7" s="27"/>
      <c r="B7" s="35"/>
      <c r="C7" s="36"/>
      <c r="D7" s="31"/>
      <c r="E7" s="17" t="s">
        <v>4</v>
      </c>
      <c r="F7" s="2"/>
      <c r="G7" s="29" t="s">
        <v>5</v>
      </c>
      <c r="H7" s="20" t="s">
        <v>6</v>
      </c>
      <c r="I7" s="16" t="s">
        <v>7</v>
      </c>
      <c r="J7" s="19" t="s">
        <v>8</v>
      </c>
      <c r="K7" s="3"/>
      <c r="L7" s="19" t="s">
        <v>9</v>
      </c>
      <c r="M7" s="3"/>
      <c r="N7" s="16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16</v>
      </c>
      <c r="U7" s="21" t="s">
        <v>17</v>
      </c>
      <c r="V7" s="20" t="s">
        <v>18</v>
      </c>
      <c r="W7" s="20"/>
      <c r="X7" s="20"/>
      <c r="Y7" s="20"/>
      <c r="Z7" s="20"/>
      <c r="AA7" s="20"/>
      <c r="AB7" s="20"/>
      <c r="AC7" s="37" t="s">
        <v>19</v>
      </c>
    </row>
    <row r="8" spans="1:29" s="1" customFormat="1" ht="12.75" customHeight="1">
      <c r="A8" s="27"/>
      <c r="B8" s="28" t="s">
        <v>20</v>
      </c>
      <c r="C8" s="28" t="s">
        <v>21</v>
      </c>
      <c r="D8" s="31"/>
      <c r="E8" s="18"/>
      <c r="F8" s="29" t="s">
        <v>22</v>
      </c>
      <c r="G8" s="29"/>
      <c r="H8" s="20"/>
      <c r="I8" s="16"/>
      <c r="J8" s="19"/>
      <c r="K8" s="24" t="s">
        <v>23</v>
      </c>
      <c r="L8" s="19"/>
      <c r="M8" s="24" t="s">
        <v>24</v>
      </c>
      <c r="N8" s="16"/>
      <c r="O8" s="16"/>
      <c r="P8" s="16"/>
      <c r="Q8" s="16"/>
      <c r="R8" s="16"/>
      <c r="S8" s="16"/>
      <c r="T8" s="16"/>
      <c r="U8" s="22"/>
      <c r="V8" s="16" t="s">
        <v>25</v>
      </c>
      <c r="W8" s="19" t="s">
        <v>26</v>
      </c>
      <c r="X8" s="4"/>
      <c r="Y8" s="16" t="s">
        <v>27</v>
      </c>
      <c r="Z8" s="16" t="s">
        <v>28</v>
      </c>
      <c r="AA8" s="16" t="s">
        <v>29</v>
      </c>
      <c r="AB8" s="16" t="s">
        <v>16</v>
      </c>
      <c r="AC8" s="38"/>
    </row>
    <row r="9" spans="1:29" s="1" customFormat="1" ht="12.75" customHeight="1">
      <c r="A9" s="27"/>
      <c r="B9" s="28"/>
      <c r="C9" s="28"/>
      <c r="D9" s="31"/>
      <c r="E9" s="18"/>
      <c r="F9" s="29"/>
      <c r="G9" s="29"/>
      <c r="H9" s="20"/>
      <c r="I9" s="16"/>
      <c r="J9" s="19"/>
      <c r="K9" s="25"/>
      <c r="L9" s="19"/>
      <c r="M9" s="25"/>
      <c r="N9" s="16"/>
      <c r="O9" s="16"/>
      <c r="P9" s="16"/>
      <c r="Q9" s="16"/>
      <c r="R9" s="16"/>
      <c r="S9" s="16"/>
      <c r="T9" s="16"/>
      <c r="U9" s="22"/>
      <c r="V9" s="16"/>
      <c r="W9" s="19"/>
      <c r="X9" s="24" t="s">
        <v>30</v>
      </c>
      <c r="Y9" s="16"/>
      <c r="Z9" s="16"/>
      <c r="AA9" s="16"/>
      <c r="AB9" s="16"/>
      <c r="AC9" s="38"/>
    </row>
    <row r="10" spans="1:29" s="1" customFormat="1" ht="12.75" customHeight="1">
      <c r="A10" s="27"/>
      <c r="B10" s="28"/>
      <c r="C10" s="28"/>
      <c r="D10" s="31"/>
      <c r="E10" s="18"/>
      <c r="F10" s="29"/>
      <c r="G10" s="29"/>
      <c r="H10" s="20"/>
      <c r="I10" s="16"/>
      <c r="J10" s="19"/>
      <c r="K10" s="25"/>
      <c r="L10" s="19"/>
      <c r="M10" s="25"/>
      <c r="N10" s="16"/>
      <c r="O10" s="16"/>
      <c r="P10" s="16"/>
      <c r="Q10" s="16"/>
      <c r="R10" s="16"/>
      <c r="S10" s="16"/>
      <c r="T10" s="16"/>
      <c r="U10" s="22"/>
      <c r="V10" s="16"/>
      <c r="W10" s="19"/>
      <c r="X10" s="25"/>
      <c r="Y10" s="16"/>
      <c r="Z10" s="16"/>
      <c r="AA10" s="16"/>
      <c r="AB10" s="16"/>
      <c r="AC10" s="38"/>
    </row>
    <row r="11" spans="1:29" s="1" customFormat="1" ht="12.75" customHeight="1">
      <c r="A11" s="27"/>
      <c r="B11" s="28"/>
      <c r="C11" s="28"/>
      <c r="D11" s="31"/>
      <c r="E11" s="18"/>
      <c r="F11" s="29"/>
      <c r="G11" s="29"/>
      <c r="H11" s="20"/>
      <c r="I11" s="16"/>
      <c r="J11" s="19"/>
      <c r="K11" s="25"/>
      <c r="L11" s="19"/>
      <c r="M11" s="25"/>
      <c r="N11" s="16"/>
      <c r="O11" s="16"/>
      <c r="P11" s="16"/>
      <c r="Q11" s="16"/>
      <c r="R11" s="16"/>
      <c r="S11" s="16"/>
      <c r="T11" s="16"/>
      <c r="U11" s="22"/>
      <c r="V11" s="16"/>
      <c r="W11" s="19"/>
      <c r="X11" s="25"/>
      <c r="Y11" s="16"/>
      <c r="Z11" s="16"/>
      <c r="AA11" s="16"/>
      <c r="AB11" s="16"/>
      <c r="AC11" s="38"/>
    </row>
    <row r="12" spans="1:29" s="1" customFormat="1" ht="12.75" customHeight="1">
      <c r="A12" s="27"/>
      <c r="B12" s="28"/>
      <c r="C12" s="28"/>
      <c r="D12" s="31"/>
      <c r="E12" s="18"/>
      <c r="F12" s="29"/>
      <c r="G12" s="29"/>
      <c r="H12" s="20"/>
      <c r="I12" s="16"/>
      <c r="J12" s="19"/>
      <c r="K12" s="25"/>
      <c r="L12" s="19"/>
      <c r="M12" s="25"/>
      <c r="N12" s="16"/>
      <c r="O12" s="16"/>
      <c r="P12" s="16"/>
      <c r="Q12" s="16"/>
      <c r="R12" s="16"/>
      <c r="S12" s="16"/>
      <c r="T12" s="16"/>
      <c r="U12" s="22"/>
      <c r="V12" s="16"/>
      <c r="W12" s="19"/>
      <c r="X12" s="25"/>
      <c r="Y12" s="16"/>
      <c r="Z12" s="16"/>
      <c r="AA12" s="16"/>
      <c r="AB12" s="16"/>
      <c r="AC12" s="38"/>
    </row>
    <row r="13" spans="1:29" s="1" customFormat="1" ht="12.75" customHeight="1">
      <c r="A13" s="27"/>
      <c r="B13" s="28"/>
      <c r="C13" s="28"/>
      <c r="D13" s="32"/>
      <c r="E13" s="18"/>
      <c r="F13" s="29"/>
      <c r="G13" s="29"/>
      <c r="H13" s="20"/>
      <c r="I13" s="16"/>
      <c r="J13" s="19"/>
      <c r="K13" s="25"/>
      <c r="L13" s="19"/>
      <c r="M13" s="25"/>
      <c r="N13" s="16"/>
      <c r="O13" s="16"/>
      <c r="P13" s="16"/>
      <c r="Q13" s="16"/>
      <c r="R13" s="16"/>
      <c r="S13" s="16"/>
      <c r="T13" s="16"/>
      <c r="U13" s="23"/>
      <c r="V13" s="16"/>
      <c r="W13" s="19"/>
      <c r="X13" s="25"/>
      <c r="Y13" s="16"/>
      <c r="Z13" s="16"/>
      <c r="AA13" s="16"/>
      <c r="AB13" s="16"/>
      <c r="AC13" s="39"/>
    </row>
    <row r="14" spans="1:29" s="12" customFormat="1" ht="30" customHeight="1">
      <c r="A14" s="13" t="s">
        <v>36</v>
      </c>
      <c r="B14" s="5">
        <v>1</v>
      </c>
      <c r="C14" s="5"/>
      <c r="D14" s="6">
        <v>2067221</v>
      </c>
      <c r="E14" s="6">
        <v>2067221</v>
      </c>
      <c r="F14" s="7">
        <f aca="true" t="shared" si="0" ref="F14:F23">E14/D14</f>
        <v>1</v>
      </c>
      <c r="G14" s="8">
        <f aca="true" t="shared" si="1" ref="G14:G23">D14-E14</f>
        <v>0</v>
      </c>
      <c r="H14" s="9">
        <v>140000</v>
      </c>
      <c r="I14" s="9"/>
      <c r="J14" s="10">
        <v>289000</v>
      </c>
      <c r="K14" s="11"/>
      <c r="L14" s="10"/>
      <c r="M14" s="11"/>
      <c r="N14" s="9"/>
      <c r="O14" s="9"/>
      <c r="P14" s="9"/>
      <c r="Q14" s="9">
        <v>661500</v>
      </c>
      <c r="R14" s="9"/>
      <c r="S14" s="9"/>
      <c r="T14" s="9">
        <v>976721</v>
      </c>
      <c r="U14" s="8">
        <f aca="true" t="shared" si="2" ref="U14:U23">V14+W14+Y14+Z14+AA14+AB14+AC14</f>
        <v>0</v>
      </c>
      <c r="V14" s="9"/>
      <c r="W14" s="9"/>
      <c r="X14" s="9"/>
      <c r="Y14" s="9"/>
      <c r="Z14" s="9"/>
      <c r="AA14" s="9"/>
      <c r="AB14" s="9"/>
      <c r="AC14" s="9"/>
    </row>
    <row r="15" spans="1:29" s="12" customFormat="1" ht="30" customHeight="1">
      <c r="A15" s="13" t="s">
        <v>31</v>
      </c>
      <c r="B15" s="5">
        <v>1</v>
      </c>
      <c r="C15" s="5"/>
      <c r="D15" s="6">
        <v>60738783</v>
      </c>
      <c r="E15" s="9">
        <v>30369924</v>
      </c>
      <c r="F15" s="7">
        <f t="shared" si="0"/>
        <v>0.5000087670508644</v>
      </c>
      <c r="G15" s="8">
        <f t="shared" si="1"/>
        <v>30368859</v>
      </c>
      <c r="H15" s="9"/>
      <c r="I15" s="9"/>
      <c r="J15" s="10">
        <v>1200000</v>
      </c>
      <c r="K15" s="11"/>
      <c r="L15" s="10">
        <v>3088726</v>
      </c>
      <c r="M15" s="11"/>
      <c r="N15" s="9"/>
      <c r="O15" s="9"/>
      <c r="P15" s="9"/>
      <c r="Q15" s="9">
        <v>19324500</v>
      </c>
      <c r="R15" s="9"/>
      <c r="S15" s="9"/>
      <c r="T15" s="9">
        <v>6783795</v>
      </c>
      <c r="U15" s="8">
        <f t="shared" si="2"/>
        <v>17903</v>
      </c>
      <c r="V15" s="9"/>
      <c r="W15" s="9"/>
      <c r="X15" s="9"/>
      <c r="Y15" s="9"/>
      <c r="Z15" s="9"/>
      <c r="AA15" s="9"/>
      <c r="AB15" s="9"/>
      <c r="AC15" s="9">
        <v>17903</v>
      </c>
    </row>
    <row r="16" spans="1:29" s="12" customFormat="1" ht="30" customHeight="1">
      <c r="A16" s="13" t="s">
        <v>32</v>
      </c>
      <c r="B16" s="5">
        <v>1</v>
      </c>
      <c r="C16" s="5"/>
      <c r="D16" s="6">
        <v>18676665</v>
      </c>
      <c r="E16" s="6">
        <v>18676665</v>
      </c>
      <c r="F16" s="7">
        <f t="shared" si="0"/>
        <v>1</v>
      </c>
      <c r="G16" s="8">
        <f t="shared" si="1"/>
        <v>0</v>
      </c>
      <c r="H16" s="9">
        <v>688665</v>
      </c>
      <c r="I16" s="9"/>
      <c r="J16" s="10">
        <v>2000000</v>
      </c>
      <c r="K16" s="11"/>
      <c r="L16" s="10">
        <v>15988000</v>
      </c>
      <c r="M16" s="11"/>
      <c r="N16" s="9"/>
      <c r="O16" s="9"/>
      <c r="P16" s="9"/>
      <c r="Q16" s="9"/>
      <c r="R16" s="9"/>
      <c r="S16" s="9"/>
      <c r="T16" s="9"/>
      <c r="U16" s="8">
        <f t="shared" si="2"/>
        <v>0</v>
      </c>
      <c r="V16" s="9"/>
      <c r="W16" s="9"/>
      <c r="X16" s="9"/>
      <c r="Y16" s="9"/>
      <c r="Z16" s="9"/>
      <c r="AA16" s="9"/>
      <c r="AB16" s="9"/>
      <c r="AC16" s="9"/>
    </row>
    <row r="17" spans="1:29" s="12" customFormat="1" ht="30" customHeight="1">
      <c r="A17" s="13" t="s">
        <v>33</v>
      </c>
      <c r="B17" s="5">
        <v>1</v>
      </c>
      <c r="C17" s="5"/>
      <c r="D17" s="6">
        <v>15969942</v>
      </c>
      <c r="E17" s="6">
        <v>15969942</v>
      </c>
      <c r="F17" s="7">
        <f t="shared" si="0"/>
        <v>1</v>
      </c>
      <c r="G17" s="8">
        <f t="shared" si="1"/>
        <v>0</v>
      </c>
      <c r="H17" s="9"/>
      <c r="I17" s="9">
        <v>600000</v>
      </c>
      <c r="J17" s="10">
        <v>3500000</v>
      </c>
      <c r="K17" s="11">
        <v>3500000</v>
      </c>
      <c r="L17" s="10">
        <v>6450000</v>
      </c>
      <c r="M17" s="11"/>
      <c r="N17" s="9"/>
      <c r="O17" s="9">
        <v>100000</v>
      </c>
      <c r="P17" s="9"/>
      <c r="Q17" s="9">
        <v>1000000</v>
      </c>
      <c r="R17" s="9"/>
      <c r="S17" s="9"/>
      <c r="T17" s="9">
        <v>4619942</v>
      </c>
      <c r="U17" s="8">
        <f t="shared" si="2"/>
        <v>0</v>
      </c>
      <c r="V17" s="9"/>
      <c r="W17" s="9"/>
      <c r="X17" s="9"/>
      <c r="Y17" s="9"/>
      <c r="Z17" s="9"/>
      <c r="AA17" s="9"/>
      <c r="AB17" s="9"/>
      <c r="AC17" s="9"/>
    </row>
    <row r="18" spans="1:29" s="12" customFormat="1" ht="30" customHeight="1">
      <c r="A18" s="13" t="s">
        <v>34</v>
      </c>
      <c r="B18" s="5">
        <v>1</v>
      </c>
      <c r="C18" s="5"/>
      <c r="D18" s="6">
        <v>11265508</v>
      </c>
      <c r="E18" s="6">
        <v>11265508</v>
      </c>
      <c r="F18" s="7">
        <f t="shared" si="0"/>
        <v>1</v>
      </c>
      <c r="G18" s="8">
        <f t="shared" si="1"/>
        <v>0</v>
      </c>
      <c r="H18" s="9"/>
      <c r="I18" s="9"/>
      <c r="J18" s="10">
        <v>768367</v>
      </c>
      <c r="K18" s="11"/>
      <c r="L18" s="10"/>
      <c r="M18" s="11"/>
      <c r="N18" s="9"/>
      <c r="O18" s="9"/>
      <c r="P18" s="9"/>
      <c r="Q18" s="9">
        <v>413606</v>
      </c>
      <c r="R18" s="9"/>
      <c r="S18" s="9"/>
      <c r="T18" s="9">
        <v>202925</v>
      </c>
      <c r="U18" s="8">
        <f t="shared" si="2"/>
        <v>9880610</v>
      </c>
      <c r="V18" s="9"/>
      <c r="W18" s="9"/>
      <c r="X18" s="9"/>
      <c r="Y18" s="9"/>
      <c r="Z18" s="9"/>
      <c r="AA18" s="9"/>
      <c r="AB18" s="9"/>
      <c r="AC18" s="9">
        <v>9880610</v>
      </c>
    </row>
    <row r="19" spans="1:29" s="12" customFormat="1" ht="30" customHeight="1">
      <c r="A19" s="13" t="s">
        <v>35</v>
      </c>
      <c r="B19" s="5">
        <v>1</v>
      </c>
      <c r="C19" s="5"/>
      <c r="D19" s="6">
        <v>18219065</v>
      </c>
      <c r="E19" s="6">
        <v>18219065</v>
      </c>
      <c r="F19" s="7">
        <f>E19/D19</f>
        <v>1</v>
      </c>
      <c r="G19" s="8">
        <f>D19-E19</f>
        <v>0</v>
      </c>
      <c r="H19" s="9">
        <v>717000</v>
      </c>
      <c r="I19" s="9"/>
      <c r="J19" s="10">
        <v>1000000</v>
      </c>
      <c r="K19" s="11"/>
      <c r="L19" s="10"/>
      <c r="M19" s="11"/>
      <c r="N19" s="9"/>
      <c r="O19" s="9"/>
      <c r="P19" s="9"/>
      <c r="Q19" s="9">
        <v>150000</v>
      </c>
      <c r="R19" s="9"/>
      <c r="S19" s="9"/>
      <c r="T19" s="9">
        <v>16352065</v>
      </c>
      <c r="U19" s="8">
        <f>V19+W19+Y19+Z19+AA19+AB19+AC19</f>
        <v>0</v>
      </c>
      <c r="V19" s="9"/>
      <c r="W19" s="9"/>
      <c r="X19" s="9"/>
      <c r="Y19" s="9"/>
      <c r="Z19" s="9"/>
      <c r="AA19" s="9"/>
      <c r="AB19" s="9"/>
      <c r="AC19" s="9"/>
    </row>
    <row r="20" spans="1:29" s="12" customFormat="1" ht="30" customHeight="1">
      <c r="A20" s="13" t="s">
        <v>37</v>
      </c>
      <c r="B20" s="5">
        <v>1</v>
      </c>
      <c r="C20" s="5"/>
      <c r="D20" s="6">
        <v>1017436</v>
      </c>
      <c r="E20" s="6">
        <v>1017436</v>
      </c>
      <c r="F20" s="7">
        <f>E20/D20</f>
        <v>1</v>
      </c>
      <c r="G20" s="8">
        <f>D20-E20</f>
        <v>0</v>
      </c>
      <c r="H20" s="9">
        <v>30000</v>
      </c>
      <c r="I20" s="9"/>
      <c r="J20" s="10">
        <v>100000</v>
      </c>
      <c r="K20" s="11"/>
      <c r="L20" s="10"/>
      <c r="M20" s="11"/>
      <c r="N20" s="9"/>
      <c r="O20" s="9">
        <v>457436</v>
      </c>
      <c r="P20" s="9"/>
      <c r="Q20" s="9"/>
      <c r="R20" s="9"/>
      <c r="S20" s="9"/>
      <c r="T20" s="9">
        <v>430000</v>
      </c>
      <c r="U20" s="8">
        <f>V20+W20+Y20+Z20+AA20+AB20+AC20</f>
        <v>0</v>
      </c>
      <c r="V20" s="9"/>
      <c r="W20" s="9"/>
      <c r="X20" s="9"/>
      <c r="Y20" s="9"/>
      <c r="Z20" s="9"/>
      <c r="AA20" s="9"/>
      <c r="AB20" s="9"/>
      <c r="AC20" s="9"/>
    </row>
    <row r="21" spans="1:29" s="12" customFormat="1" ht="30" customHeight="1">
      <c r="A21" s="13" t="s">
        <v>38</v>
      </c>
      <c r="B21" s="5"/>
      <c r="C21" s="5">
        <v>1</v>
      </c>
      <c r="D21" s="6">
        <v>15067225</v>
      </c>
      <c r="E21" s="6">
        <v>15067225</v>
      </c>
      <c r="F21" s="7">
        <f>E21/D21</f>
        <v>1</v>
      </c>
      <c r="G21" s="8">
        <f>D21-E21</f>
        <v>0</v>
      </c>
      <c r="H21" s="9"/>
      <c r="I21" s="9"/>
      <c r="J21" s="10">
        <v>8822255</v>
      </c>
      <c r="K21" s="11"/>
      <c r="L21" s="10"/>
      <c r="M21" s="11"/>
      <c r="N21" s="9"/>
      <c r="O21" s="9"/>
      <c r="P21" s="9"/>
      <c r="Q21" s="9">
        <v>224000</v>
      </c>
      <c r="R21" s="9"/>
      <c r="S21" s="9"/>
      <c r="T21" s="9">
        <v>2449400</v>
      </c>
      <c r="U21" s="8">
        <f>V21+W21+Y21+Z21+AA21+AB21+AC21</f>
        <v>3571570</v>
      </c>
      <c r="V21" s="9"/>
      <c r="W21" s="9"/>
      <c r="X21" s="9"/>
      <c r="Y21" s="9"/>
      <c r="Z21" s="9"/>
      <c r="AA21" s="9"/>
      <c r="AB21" s="9"/>
      <c r="AC21" s="9">
        <v>3571570</v>
      </c>
    </row>
    <row r="22" spans="1:29" s="12" customFormat="1" ht="30" customHeight="1">
      <c r="A22" s="13" t="s">
        <v>39</v>
      </c>
      <c r="B22" s="5"/>
      <c r="C22" s="5">
        <v>1</v>
      </c>
      <c r="D22" s="6">
        <v>2300275</v>
      </c>
      <c r="E22" s="6">
        <v>2300275</v>
      </c>
      <c r="F22" s="7">
        <f>E22/D22</f>
        <v>1</v>
      </c>
      <c r="G22" s="8">
        <f>D22-E22</f>
        <v>0</v>
      </c>
      <c r="H22" s="9"/>
      <c r="I22" s="9"/>
      <c r="J22" s="10">
        <v>947460</v>
      </c>
      <c r="K22" s="11"/>
      <c r="L22" s="10"/>
      <c r="M22" s="11"/>
      <c r="N22" s="9"/>
      <c r="O22" s="9"/>
      <c r="P22" s="9"/>
      <c r="Q22" s="9">
        <v>232000</v>
      </c>
      <c r="R22" s="9"/>
      <c r="S22" s="9"/>
      <c r="T22" s="9">
        <v>415311</v>
      </c>
      <c r="U22" s="8">
        <f>V22+W22+Y22+Z22+AA22+AB22+AC22</f>
        <v>1352815</v>
      </c>
      <c r="V22" s="9"/>
      <c r="W22" s="9"/>
      <c r="X22" s="9"/>
      <c r="Y22" s="9"/>
      <c r="Z22" s="9"/>
      <c r="AA22" s="9"/>
      <c r="AB22" s="9"/>
      <c r="AC22" s="9">
        <v>1352815</v>
      </c>
    </row>
    <row r="23" spans="1:29" s="12" customFormat="1" ht="30" customHeight="1">
      <c r="A23" s="13" t="s">
        <v>40</v>
      </c>
      <c r="B23" s="5">
        <v>1</v>
      </c>
      <c r="C23" s="5"/>
      <c r="D23" s="6">
        <v>3948811</v>
      </c>
      <c r="E23" s="6">
        <v>3948811</v>
      </c>
      <c r="F23" s="7">
        <f t="shared" si="0"/>
        <v>1</v>
      </c>
      <c r="G23" s="8">
        <f t="shared" si="1"/>
        <v>0</v>
      </c>
      <c r="H23" s="9">
        <v>130000</v>
      </c>
      <c r="I23" s="9">
        <v>600000</v>
      </c>
      <c r="J23" s="10">
        <v>200000</v>
      </c>
      <c r="K23" s="11"/>
      <c r="L23" s="10"/>
      <c r="M23" s="11"/>
      <c r="N23" s="9"/>
      <c r="O23" s="9">
        <v>2000000</v>
      </c>
      <c r="P23" s="9">
        <v>500000</v>
      </c>
      <c r="Q23" s="9"/>
      <c r="R23" s="9"/>
      <c r="S23" s="9"/>
      <c r="T23" s="9">
        <v>50000</v>
      </c>
      <c r="U23" s="8">
        <f t="shared" si="2"/>
        <v>968811</v>
      </c>
      <c r="V23" s="9">
        <v>468811</v>
      </c>
      <c r="W23" s="9"/>
      <c r="X23" s="9"/>
      <c r="Y23" s="9"/>
      <c r="Z23" s="9"/>
      <c r="AA23" s="9"/>
      <c r="AB23" s="9">
        <v>500000</v>
      </c>
      <c r="AC23" s="9"/>
    </row>
  </sheetData>
  <sheetProtection/>
  <mergeCells count="33">
    <mergeCell ref="Y8:Y13"/>
    <mergeCell ref="X9:X13"/>
    <mergeCell ref="T7:T13"/>
    <mergeCell ref="M8:M13"/>
    <mergeCell ref="R7:R13"/>
    <mergeCell ref="O7:O13"/>
    <mergeCell ref="AC7:AC13"/>
    <mergeCell ref="H6:AC6"/>
    <mergeCell ref="E6:G6"/>
    <mergeCell ref="S7:S13"/>
    <mergeCell ref="V8:V13"/>
    <mergeCell ref="G7:G13"/>
    <mergeCell ref="Z8:Z13"/>
    <mergeCell ref="A6:A13"/>
    <mergeCell ref="P7:P13"/>
    <mergeCell ref="Q7:Q13"/>
    <mergeCell ref="B8:B13"/>
    <mergeCell ref="C8:C13"/>
    <mergeCell ref="I7:I13"/>
    <mergeCell ref="F8:F13"/>
    <mergeCell ref="D6:D13"/>
    <mergeCell ref="B6:C7"/>
    <mergeCell ref="H7:H13"/>
    <mergeCell ref="AA8:AA13"/>
    <mergeCell ref="E7:E13"/>
    <mergeCell ref="W8:W13"/>
    <mergeCell ref="V7:AB7"/>
    <mergeCell ref="U7:U13"/>
    <mergeCell ref="AB8:AB13"/>
    <mergeCell ref="L7:L13"/>
    <mergeCell ref="N7:N13"/>
    <mergeCell ref="J7:J13"/>
    <mergeCell ref="K8:K13"/>
  </mergeCells>
  <conditionalFormatting sqref="F14:F23">
    <cfRule type="cellIs" priority="1" dxfId="0" operator="notBetween" stopIfTrue="1">
      <formula>1</formula>
      <formula>0</formula>
    </cfRule>
    <cfRule type="cellIs" priority="2" dxfId="0" operator="notEqual" stopIfTrue="1">
      <formula>E14/D14</formula>
    </cfRule>
  </conditionalFormatting>
  <conditionalFormatting sqref="D14:D23">
    <cfRule type="cellIs" priority="3" dxfId="0" operator="notEqual" stopIfTrue="1">
      <formula>E14+G14</formula>
    </cfRule>
  </conditionalFormatting>
  <conditionalFormatting sqref="E14:E23 K14:K23 M14:M23 X14:X23">
    <cfRule type="cellIs" priority="4" dxfId="0" operator="greaterThan" stopIfTrue="1">
      <formula>D14</formula>
    </cfRule>
  </conditionalFormatting>
  <conditionalFormatting sqref="G14:G23">
    <cfRule type="cellIs" priority="5" dxfId="0" operator="greaterThan" stopIfTrue="1">
      <formula>D14</formula>
    </cfRule>
    <cfRule type="cellIs" priority="6" dxfId="0" operator="notEqual" stopIfTrue="1">
      <formula>D14-E14</formula>
    </cfRule>
  </conditionalFormatting>
  <conditionalFormatting sqref="U14:U23">
    <cfRule type="cellIs" priority="7" dxfId="0" operator="notEqual" stopIfTrue="1">
      <formula>V14+W14+Y14+Z14+AA14+AB14+AC14</formula>
    </cfRule>
  </conditionalFormatting>
  <conditionalFormatting sqref="B14:C23">
    <cfRule type="expression" priority="8" dxfId="0" stopIfTrue="1">
      <formula>$B14+$C14&lt;&gt;1</formula>
    </cfRule>
  </conditionalFormatting>
  <dataValidations count="7">
    <dataValidation type="whole" operator="greaterThanOrEqual" allowBlank="1" showInputMessage="1" showErrorMessage="1" errorTitle="金額入力セル" error="当該項目の金額を単位（円）で入力" imeMode="halfAlpha" sqref="V14:AC23 H14:T23">
      <formula1>1</formula1>
    </dataValidation>
    <dataValidation type="whole" operator="greaterThan" allowBlank="1" showInputMessage="1" showErrorMessage="1" errorTitle="金額入力セル" error="当該項目の金額を単位（円）で入力" imeMode="halfAlpha" sqref="D14:E23">
      <formula1>0</formula1>
    </dataValidation>
    <dataValidation type="list" operator="equal" allowBlank="1" showInputMessage="1" showErrorMessage="1" errorTitle="交付単価区分セル" error="該当単価区分に「1」を入力" imeMode="halfAlpha" sqref="B14:C23">
      <formula1>"1"</formula1>
    </dataValidation>
    <dataValidation type="custom" allowBlank="1" showInputMessage="1" showErrorMessage="1" errorTitle="関数セル" error="入力不要" sqref="F14:F23">
      <formula1>"J11/I11"</formula1>
    </dataValidation>
    <dataValidation type="custom" allowBlank="1" showInputMessage="1" showErrorMessage="1" errorTitle="関数セル" error="入力不要" sqref="G14:G23">
      <formula1>"I11-J11"</formula1>
    </dataValidation>
    <dataValidation type="custom" operator="equal" allowBlank="1" showInputMessage="1" showErrorMessage="1" errorTitle="関数セル" error="入力不要" sqref="U14:U23">
      <formula1>"AA11+AB11+AD11+AE11+AF11+AG11+AH11"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2013-07-17T09:45:32Z</cp:lastPrinted>
  <dcterms:created xsi:type="dcterms:W3CDTF">2011-06-17T02:35:14Z</dcterms:created>
  <dcterms:modified xsi:type="dcterms:W3CDTF">2014-06-17T08:12:25Z</dcterms:modified>
  <cp:category/>
  <cp:version/>
  <cp:contentType/>
  <cp:contentStatus/>
</cp:coreProperties>
</file>